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19200" windowHeight="11535" tabRatio="753" activeTab="4"/>
  </bookViews>
  <sheets>
    <sheet name="Forderungsbestand" sheetId="5" r:id="rId1"/>
    <sheet name="WiederkehrendeFord" sheetId="18" r:id="rId2"/>
    <sheet name="Verbindlichkeitsbestand" sheetId="7" r:id="rId3"/>
    <sheet name="WiederkehrendeVerb" sheetId="19" r:id="rId4"/>
    <sheet name="LiquiditätsplanungMonat1" sheetId="6" r:id="rId5"/>
    <sheet name="LMonat2" sheetId="9" r:id="rId6"/>
    <sheet name="LMonat3" sheetId="10" r:id="rId7"/>
    <sheet name="Grafik" sheetId="3" r:id="rId8"/>
    <sheet name="LPlanungKW" sheetId="11" r:id="rId9"/>
    <sheet name="GrafikKW" sheetId="13" r:id="rId10"/>
    <sheet name="LPlanungFrei" sheetId="12" r:id="rId11"/>
    <sheet name="Anwendungshilfe" sheetId="4" r:id="rId12"/>
    <sheet name="Tipps" sheetId="14" r:id="rId13"/>
    <sheet name="neueMonate" sheetId="16" r:id="rId14"/>
  </sheets>
  <definedNames>
    <definedName name="_xlnm._FilterDatabase" localSheetId="0" hidden="1">Forderungsbestand!$B$10:$R$2000</definedName>
    <definedName name="_xlnm._FilterDatabase" localSheetId="2" hidden="1">Verbindlichkeitsbestand!$B$10:$R$2000</definedName>
    <definedName name="_xlnm._FilterDatabase" localSheetId="1" hidden="1">WiederkehrendeFord!$B$10:$X$1070</definedName>
    <definedName name="_xlnm._FilterDatabase" localSheetId="3" hidden="1">WiederkehrendeVerb!$B$10:$X$1070</definedName>
    <definedName name="bezford">Forderungsbestand!$B$1015</definedName>
    <definedName name="bezverb">Verbindlichkeitsbestand!$B$1015</definedName>
    <definedName name="Drittens">Anwendungshilfe!$B$246</definedName>
    <definedName name="_xlnm.Print_Area" localSheetId="7">Grafik!$B$2:$M$88</definedName>
    <definedName name="_xlnm.Print_Area" localSheetId="9">GrafikKW!$B$2:$M$28</definedName>
    <definedName name="_xlnm.Print_Area" localSheetId="4">LiquiditätsplanungMonat1!$B$2:$AG$59</definedName>
    <definedName name="_xlnm.Print_Area" localSheetId="5">LMonat2!$B$2:$AG$59</definedName>
    <definedName name="_xlnm.Print_Area" localSheetId="6">LMonat3!$B$2:$AG$59</definedName>
    <definedName name="_xlnm.Print_Area" localSheetId="10">LPlanungFrei!$B$2:$EV$59</definedName>
    <definedName name="_xlnm.Print_Area" localSheetId="8">LPlanungKW!$B$2:$AA$59</definedName>
    <definedName name="_xlnm.Print_Area" localSheetId="13">neueMonate!$B$2:$J$119</definedName>
    <definedName name="_xlnm.Print_Area" localSheetId="12">Tipps!$B$2:$J$119</definedName>
    <definedName name="_xlnm.Print_Titles" localSheetId="11">Anwendungshilfe!$2:$4</definedName>
    <definedName name="_xlnm.Print_Titles" localSheetId="13">neueMonate!$2:$4</definedName>
    <definedName name="_xlnm.Print_Titles" localSheetId="12">Tipps!$2:$4</definedName>
    <definedName name="Erstens">Anwendungshilfe!$B$13</definedName>
    <definedName name="Monat1">Grafik!$A$1</definedName>
    <definedName name="Monat2">Grafik!$A$31:$A$60</definedName>
    <definedName name="Monat3">Grafik!$A$61:$A$89</definedName>
    <definedName name="Tipps1">Tipps!$B$12</definedName>
    <definedName name="Tipps2">Tipps!$B$65</definedName>
    <definedName name="Tipps3">Tipps!$B$90</definedName>
    <definedName name="Viertens">Anwendungshilfe!$B$290</definedName>
    <definedName name="Zweitens">Anwendungshilfe!$B$168</definedName>
  </definedNames>
  <calcPr calcId="162913"/>
</workbook>
</file>

<file path=xl/calcChain.xml><?xml version="1.0" encoding="utf-8"?>
<calcChain xmlns="http://schemas.openxmlformats.org/spreadsheetml/2006/main">
  <c r="D3" i="7" l="1"/>
  <c r="D3" i="5"/>
  <c r="P1011" i="7" l="1"/>
  <c r="O1011" i="7"/>
  <c r="N1011" i="7"/>
  <c r="M1011" i="7"/>
  <c r="P1010" i="7"/>
  <c r="O1010" i="7"/>
  <c r="N1010" i="7"/>
  <c r="M1010" i="7"/>
  <c r="P1009" i="7"/>
  <c r="O1009" i="7"/>
  <c r="N1009" i="7"/>
  <c r="M1009" i="7"/>
  <c r="P1008" i="7"/>
  <c r="O1008" i="7"/>
  <c r="N1008" i="7"/>
  <c r="M1008" i="7"/>
  <c r="P1007" i="7"/>
  <c r="O1007" i="7"/>
  <c r="N1007" i="7"/>
  <c r="M1007" i="7"/>
  <c r="P1006" i="7"/>
  <c r="O1006" i="7"/>
  <c r="N1006" i="7"/>
  <c r="M1006" i="7"/>
  <c r="P1005" i="7"/>
  <c r="O1005" i="7"/>
  <c r="N1005" i="7"/>
  <c r="M1005" i="7"/>
  <c r="P1004" i="7"/>
  <c r="O1004" i="7"/>
  <c r="N1004" i="7"/>
  <c r="M1004" i="7"/>
  <c r="P1003" i="7"/>
  <c r="O1003" i="7"/>
  <c r="N1003" i="7"/>
  <c r="M1003" i="7"/>
  <c r="P1002" i="7"/>
  <c r="O1002" i="7"/>
  <c r="N1002" i="7"/>
  <c r="M1002" i="7"/>
  <c r="P1001" i="7"/>
  <c r="O1001" i="7"/>
  <c r="N1001" i="7"/>
  <c r="M1001" i="7"/>
  <c r="P1000" i="7"/>
  <c r="O1000" i="7"/>
  <c r="N1000" i="7"/>
  <c r="M1000" i="7"/>
  <c r="P999" i="7"/>
  <c r="O999" i="7"/>
  <c r="N999" i="7"/>
  <c r="M999" i="7"/>
  <c r="P998" i="7"/>
  <c r="O998" i="7"/>
  <c r="N998" i="7"/>
  <c r="M998" i="7"/>
  <c r="P997" i="7"/>
  <c r="O997" i="7"/>
  <c r="N997" i="7"/>
  <c r="M997" i="7"/>
  <c r="P996" i="7"/>
  <c r="O996" i="7"/>
  <c r="N996" i="7"/>
  <c r="M996" i="7"/>
  <c r="P995" i="7"/>
  <c r="O995" i="7"/>
  <c r="N995" i="7"/>
  <c r="M995" i="7"/>
  <c r="P994" i="7"/>
  <c r="O994" i="7"/>
  <c r="N994" i="7"/>
  <c r="M994" i="7"/>
  <c r="P993" i="7"/>
  <c r="O993" i="7"/>
  <c r="N993" i="7"/>
  <c r="M993" i="7"/>
  <c r="P992" i="7"/>
  <c r="O992" i="7"/>
  <c r="N992" i="7"/>
  <c r="M992" i="7"/>
  <c r="P991" i="7"/>
  <c r="O991" i="7"/>
  <c r="N991" i="7"/>
  <c r="M991" i="7"/>
  <c r="P990" i="7"/>
  <c r="O990" i="7"/>
  <c r="N990" i="7"/>
  <c r="M990" i="7"/>
  <c r="P989" i="7"/>
  <c r="O989" i="7"/>
  <c r="N989" i="7"/>
  <c r="M989" i="7"/>
  <c r="P988" i="7"/>
  <c r="O988" i="7"/>
  <c r="N988" i="7"/>
  <c r="M988" i="7"/>
  <c r="P987" i="7"/>
  <c r="O987" i="7"/>
  <c r="N987" i="7"/>
  <c r="M987" i="7"/>
  <c r="P986" i="7"/>
  <c r="O986" i="7"/>
  <c r="N986" i="7"/>
  <c r="M986" i="7"/>
  <c r="P985" i="7"/>
  <c r="O985" i="7"/>
  <c r="N985" i="7"/>
  <c r="M985" i="7"/>
  <c r="P984" i="7"/>
  <c r="O984" i="7"/>
  <c r="N984" i="7"/>
  <c r="M984" i="7"/>
  <c r="P983" i="7"/>
  <c r="O983" i="7"/>
  <c r="N983" i="7"/>
  <c r="M983" i="7"/>
  <c r="P982" i="7"/>
  <c r="O982" i="7"/>
  <c r="N982" i="7"/>
  <c r="M982" i="7"/>
  <c r="P981" i="7"/>
  <c r="O981" i="7"/>
  <c r="N981" i="7"/>
  <c r="M981" i="7"/>
  <c r="P980" i="7"/>
  <c r="O980" i="7"/>
  <c r="N980" i="7"/>
  <c r="M980" i="7"/>
  <c r="P979" i="7"/>
  <c r="O979" i="7"/>
  <c r="N979" i="7"/>
  <c r="M979" i="7"/>
  <c r="P978" i="7"/>
  <c r="O978" i="7"/>
  <c r="N978" i="7"/>
  <c r="M978" i="7"/>
  <c r="P977" i="7"/>
  <c r="O977" i="7"/>
  <c r="N977" i="7"/>
  <c r="M977" i="7"/>
  <c r="P976" i="7"/>
  <c r="O976" i="7"/>
  <c r="N976" i="7"/>
  <c r="M976" i="7"/>
  <c r="P975" i="7"/>
  <c r="O975" i="7"/>
  <c r="N975" i="7"/>
  <c r="M975" i="7"/>
  <c r="P974" i="7"/>
  <c r="O974" i="7"/>
  <c r="N974" i="7"/>
  <c r="M974" i="7"/>
  <c r="P973" i="7"/>
  <c r="O973" i="7"/>
  <c r="N973" i="7"/>
  <c r="M973" i="7"/>
  <c r="P972" i="7"/>
  <c r="O972" i="7"/>
  <c r="N972" i="7"/>
  <c r="M972" i="7"/>
  <c r="P971" i="7"/>
  <c r="O971" i="7"/>
  <c r="N971" i="7"/>
  <c r="M971" i="7"/>
  <c r="P970" i="7"/>
  <c r="O970" i="7"/>
  <c r="N970" i="7"/>
  <c r="M970" i="7"/>
  <c r="P969" i="7"/>
  <c r="O969" i="7"/>
  <c r="N969" i="7"/>
  <c r="M969" i="7"/>
  <c r="P968" i="7"/>
  <c r="O968" i="7"/>
  <c r="N968" i="7"/>
  <c r="M968" i="7"/>
  <c r="P967" i="7"/>
  <c r="O967" i="7"/>
  <c r="N967" i="7"/>
  <c r="M967" i="7"/>
  <c r="P966" i="7"/>
  <c r="O966" i="7"/>
  <c r="N966" i="7"/>
  <c r="M966" i="7"/>
  <c r="P965" i="7"/>
  <c r="O965" i="7"/>
  <c r="N965" i="7"/>
  <c r="M965" i="7"/>
  <c r="P964" i="7"/>
  <c r="O964" i="7"/>
  <c r="N964" i="7"/>
  <c r="M964" i="7"/>
  <c r="P963" i="7"/>
  <c r="O963" i="7"/>
  <c r="N963" i="7"/>
  <c r="M963" i="7"/>
  <c r="P962" i="7"/>
  <c r="O962" i="7"/>
  <c r="N962" i="7"/>
  <c r="M962" i="7"/>
  <c r="P961" i="7"/>
  <c r="O961" i="7"/>
  <c r="N961" i="7"/>
  <c r="M961" i="7"/>
  <c r="P960" i="7"/>
  <c r="O960" i="7"/>
  <c r="N960" i="7"/>
  <c r="M960" i="7"/>
  <c r="P959" i="7"/>
  <c r="O959" i="7"/>
  <c r="N959" i="7"/>
  <c r="M959" i="7"/>
  <c r="P958" i="7"/>
  <c r="O958" i="7"/>
  <c r="N958" i="7"/>
  <c r="M958" i="7"/>
  <c r="P957" i="7"/>
  <c r="O957" i="7"/>
  <c r="N957" i="7"/>
  <c r="M957" i="7"/>
  <c r="P956" i="7"/>
  <c r="O956" i="7"/>
  <c r="N956" i="7"/>
  <c r="M956" i="7"/>
  <c r="P955" i="7"/>
  <c r="O955" i="7"/>
  <c r="N955" i="7"/>
  <c r="M955" i="7"/>
  <c r="P954" i="7"/>
  <c r="O954" i="7"/>
  <c r="N954" i="7"/>
  <c r="M954" i="7"/>
  <c r="P953" i="7"/>
  <c r="O953" i="7"/>
  <c r="N953" i="7"/>
  <c r="M953" i="7"/>
  <c r="P952" i="7"/>
  <c r="O952" i="7"/>
  <c r="N952" i="7"/>
  <c r="M952" i="7"/>
  <c r="P951" i="7"/>
  <c r="O951" i="7"/>
  <c r="N951" i="7"/>
  <c r="M951" i="7"/>
  <c r="P950" i="7"/>
  <c r="O950" i="7"/>
  <c r="N950" i="7"/>
  <c r="M950" i="7"/>
  <c r="P949" i="7"/>
  <c r="O949" i="7"/>
  <c r="N949" i="7"/>
  <c r="M949" i="7"/>
  <c r="P948" i="7"/>
  <c r="O948" i="7"/>
  <c r="N948" i="7"/>
  <c r="M948" i="7"/>
  <c r="P947" i="7"/>
  <c r="O947" i="7"/>
  <c r="N947" i="7"/>
  <c r="M947" i="7"/>
  <c r="P946" i="7"/>
  <c r="O946" i="7"/>
  <c r="N946" i="7"/>
  <c r="M946" i="7"/>
  <c r="P945" i="7"/>
  <c r="O945" i="7"/>
  <c r="N945" i="7"/>
  <c r="M945" i="7"/>
  <c r="P944" i="7"/>
  <c r="O944" i="7"/>
  <c r="N944" i="7"/>
  <c r="M944" i="7"/>
  <c r="P943" i="7"/>
  <c r="O943" i="7"/>
  <c r="N943" i="7"/>
  <c r="M943" i="7"/>
  <c r="P942" i="7"/>
  <c r="O942" i="7"/>
  <c r="N942" i="7"/>
  <c r="M942" i="7"/>
  <c r="P941" i="7"/>
  <c r="O941" i="7"/>
  <c r="N941" i="7"/>
  <c r="M941" i="7"/>
  <c r="P940" i="7"/>
  <c r="O940" i="7"/>
  <c r="N940" i="7"/>
  <c r="M940" i="7"/>
  <c r="P939" i="7"/>
  <c r="O939" i="7"/>
  <c r="N939" i="7"/>
  <c r="M939" i="7"/>
  <c r="P938" i="7"/>
  <c r="O938" i="7"/>
  <c r="N938" i="7"/>
  <c r="M938" i="7"/>
  <c r="P937" i="7"/>
  <c r="O937" i="7"/>
  <c r="N937" i="7"/>
  <c r="M937" i="7"/>
  <c r="P936" i="7"/>
  <c r="O936" i="7"/>
  <c r="N936" i="7"/>
  <c r="M936" i="7"/>
  <c r="P935" i="7"/>
  <c r="O935" i="7"/>
  <c r="N935" i="7"/>
  <c r="M935" i="7"/>
  <c r="P934" i="7"/>
  <c r="O934" i="7"/>
  <c r="N934" i="7"/>
  <c r="M934" i="7"/>
  <c r="P933" i="7"/>
  <c r="O933" i="7"/>
  <c r="N933" i="7"/>
  <c r="M933" i="7"/>
  <c r="P932" i="7"/>
  <c r="O932" i="7"/>
  <c r="N932" i="7"/>
  <c r="M932" i="7"/>
  <c r="P931" i="7"/>
  <c r="O931" i="7"/>
  <c r="N931" i="7"/>
  <c r="M931" i="7"/>
  <c r="P930" i="7"/>
  <c r="O930" i="7"/>
  <c r="N930" i="7"/>
  <c r="M930" i="7"/>
  <c r="P929" i="7"/>
  <c r="O929" i="7"/>
  <c r="N929" i="7"/>
  <c r="M929" i="7"/>
  <c r="P928" i="7"/>
  <c r="O928" i="7"/>
  <c r="N928" i="7"/>
  <c r="M928" i="7"/>
  <c r="P927" i="7"/>
  <c r="O927" i="7"/>
  <c r="N927" i="7"/>
  <c r="M927" i="7"/>
  <c r="P926" i="7"/>
  <c r="O926" i="7"/>
  <c r="N926" i="7"/>
  <c r="M926" i="7"/>
  <c r="P925" i="7"/>
  <c r="O925" i="7"/>
  <c r="N925" i="7"/>
  <c r="M925" i="7"/>
  <c r="P924" i="7"/>
  <c r="O924" i="7"/>
  <c r="N924" i="7"/>
  <c r="M924" i="7"/>
  <c r="P923" i="7"/>
  <c r="O923" i="7"/>
  <c r="N923" i="7"/>
  <c r="M923" i="7"/>
  <c r="P922" i="7"/>
  <c r="O922" i="7"/>
  <c r="N922" i="7"/>
  <c r="M922" i="7"/>
  <c r="P921" i="7"/>
  <c r="O921" i="7"/>
  <c r="N921" i="7"/>
  <c r="M921" i="7"/>
  <c r="P920" i="7"/>
  <c r="O920" i="7"/>
  <c r="N920" i="7"/>
  <c r="M920" i="7"/>
  <c r="P919" i="7"/>
  <c r="O919" i="7"/>
  <c r="N919" i="7"/>
  <c r="M919" i="7"/>
  <c r="P918" i="7"/>
  <c r="O918" i="7"/>
  <c r="N918" i="7"/>
  <c r="M918" i="7"/>
  <c r="P917" i="7"/>
  <c r="O917" i="7"/>
  <c r="N917" i="7"/>
  <c r="M917" i="7"/>
  <c r="P916" i="7"/>
  <c r="O916" i="7"/>
  <c r="N916" i="7"/>
  <c r="M916" i="7"/>
  <c r="P915" i="7"/>
  <c r="O915" i="7"/>
  <c r="N915" i="7"/>
  <c r="M915" i="7"/>
  <c r="P914" i="7"/>
  <c r="O914" i="7"/>
  <c r="N914" i="7"/>
  <c r="M914" i="7"/>
  <c r="P913" i="7"/>
  <c r="O913" i="7"/>
  <c r="N913" i="7"/>
  <c r="M913" i="7"/>
  <c r="P912" i="7"/>
  <c r="O912" i="7"/>
  <c r="N912" i="7"/>
  <c r="M912" i="7"/>
  <c r="P911" i="7"/>
  <c r="O911" i="7"/>
  <c r="N911" i="7"/>
  <c r="M911" i="7"/>
  <c r="P910" i="7"/>
  <c r="O910" i="7"/>
  <c r="N910" i="7"/>
  <c r="M910" i="7"/>
  <c r="P909" i="7"/>
  <c r="O909" i="7"/>
  <c r="N909" i="7"/>
  <c r="M909" i="7"/>
  <c r="P908" i="7"/>
  <c r="O908" i="7"/>
  <c r="N908" i="7"/>
  <c r="M908" i="7"/>
  <c r="P907" i="7"/>
  <c r="O907" i="7"/>
  <c r="N907" i="7"/>
  <c r="M907" i="7"/>
  <c r="P906" i="7"/>
  <c r="O906" i="7"/>
  <c r="N906" i="7"/>
  <c r="M906" i="7"/>
  <c r="P905" i="7"/>
  <c r="O905" i="7"/>
  <c r="N905" i="7"/>
  <c r="M905" i="7"/>
  <c r="P904" i="7"/>
  <c r="O904" i="7"/>
  <c r="N904" i="7"/>
  <c r="M904" i="7"/>
  <c r="P903" i="7"/>
  <c r="O903" i="7"/>
  <c r="N903" i="7"/>
  <c r="M903" i="7"/>
  <c r="P902" i="7"/>
  <c r="O902" i="7"/>
  <c r="N902" i="7"/>
  <c r="M902" i="7"/>
  <c r="P901" i="7"/>
  <c r="O901" i="7"/>
  <c r="N901" i="7"/>
  <c r="M901" i="7"/>
  <c r="P900" i="7"/>
  <c r="O900" i="7"/>
  <c r="N900" i="7"/>
  <c r="M900" i="7"/>
  <c r="P899" i="7"/>
  <c r="O899" i="7"/>
  <c r="N899" i="7"/>
  <c r="M899" i="7"/>
  <c r="P898" i="7"/>
  <c r="O898" i="7"/>
  <c r="N898" i="7"/>
  <c r="M898" i="7"/>
  <c r="P897" i="7"/>
  <c r="O897" i="7"/>
  <c r="N897" i="7"/>
  <c r="M897" i="7"/>
  <c r="P896" i="7"/>
  <c r="O896" i="7"/>
  <c r="N896" i="7"/>
  <c r="M896" i="7"/>
  <c r="P895" i="7"/>
  <c r="O895" i="7"/>
  <c r="N895" i="7"/>
  <c r="M895" i="7"/>
  <c r="P894" i="7"/>
  <c r="O894" i="7"/>
  <c r="N894" i="7"/>
  <c r="M894" i="7"/>
  <c r="P893" i="7"/>
  <c r="O893" i="7"/>
  <c r="N893" i="7"/>
  <c r="M893" i="7"/>
  <c r="P892" i="7"/>
  <c r="O892" i="7"/>
  <c r="N892" i="7"/>
  <c r="M892" i="7"/>
  <c r="P891" i="7"/>
  <c r="O891" i="7"/>
  <c r="N891" i="7"/>
  <c r="M891" i="7"/>
  <c r="P890" i="7"/>
  <c r="O890" i="7"/>
  <c r="N890" i="7"/>
  <c r="M890" i="7"/>
  <c r="P889" i="7"/>
  <c r="O889" i="7"/>
  <c r="N889" i="7"/>
  <c r="M889" i="7"/>
  <c r="P888" i="7"/>
  <c r="O888" i="7"/>
  <c r="N888" i="7"/>
  <c r="M888" i="7"/>
  <c r="P887" i="7"/>
  <c r="O887" i="7"/>
  <c r="N887" i="7"/>
  <c r="M887" i="7"/>
  <c r="P886" i="7"/>
  <c r="O886" i="7"/>
  <c r="N886" i="7"/>
  <c r="M886" i="7"/>
  <c r="P885" i="7"/>
  <c r="O885" i="7"/>
  <c r="N885" i="7"/>
  <c r="M885" i="7"/>
  <c r="P884" i="7"/>
  <c r="O884" i="7"/>
  <c r="N884" i="7"/>
  <c r="M884" i="7"/>
  <c r="P883" i="7"/>
  <c r="O883" i="7"/>
  <c r="N883" i="7"/>
  <c r="M883" i="7"/>
  <c r="P882" i="7"/>
  <c r="O882" i="7"/>
  <c r="N882" i="7"/>
  <c r="M882" i="7"/>
  <c r="P881" i="7"/>
  <c r="O881" i="7"/>
  <c r="N881" i="7"/>
  <c r="M881" i="7"/>
  <c r="P880" i="7"/>
  <c r="O880" i="7"/>
  <c r="N880" i="7"/>
  <c r="M880" i="7"/>
  <c r="P879" i="7"/>
  <c r="O879" i="7"/>
  <c r="N879" i="7"/>
  <c r="M879" i="7"/>
  <c r="P878" i="7"/>
  <c r="O878" i="7"/>
  <c r="N878" i="7"/>
  <c r="M878" i="7"/>
  <c r="P877" i="7"/>
  <c r="O877" i="7"/>
  <c r="N877" i="7"/>
  <c r="M877" i="7"/>
  <c r="P876" i="7"/>
  <c r="O876" i="7"/>
  <c r="N876" i="7"/>
  <c r="M876" i="7"/>
  <c r="P875" i="7"/>
  <c r="O875" i="7"/>
  <c r="N875" i="7"/>
  <c r="M875" i="7"/>
  <c r="P874" i="7"/>
  <c r="O874" i="7"/>
  <c r="N874" i="7"/>
  <c r="M874" i="7"/>
  <c r="P873" i="7"/>
  <c r="O873" i="7"/>
  <c r="N873" i="7"/>
  <c r="M873" i="7"/>
  <c r="P872" i="7"/>
  <c r="O872" i="7"/>
  <c r="N872" i="7"/>
  <c r="M872" i="7"/>
  <c r="P871" i="7"/>
  <c r="O871" i="7"/>
  <c r="N871" i="7"/>
  <c r="M871" i="7"/>
  <c r="P870" i="7"/>
  <c r="O870" i="7"/>
  <c r="N870" i="7"/>
  <c r="M870" i="7"/>
  <c r="P869" i="7"/>
  <c r="O869" i="7"/>
  <c r="N869" i="7"/>
  <c r="M869" i="7"/>
  <c r="P868" i="7"/>
  <c r="O868" i="7"/>
  <c r="N868" i="7"/>
  <c r="M868" i="7"/>
  <c r="P867" i="7"/>
  <c r="O867" i="7"/>
  <c r="N867" i="7"/>
  <c r="M867" i="7"/>
  <c r="P866" i="7"/>
  <c r="O866" i="7"/>
  <c r="N866" i="7"/>
  <c r="M866" i="7"/>
  <c r="P865" i="7"/>
  <c r="O865" i="7"/>
  <c r="N865" i="7"/>
  <c r="M865" i="7"/>
  <c r="P864" i="7"/>
  <c r="O864" i="7"/>
  <c r="N864" i="7"/>
  <c r="M864" i="7"/>
  <c r="P863" i="7"/>
  <c r="O863" i="7"/>
  <c r="N863" i="7"/>
  <c r="M863" i="7"/>
  <c r="P862" i="7"/>
  <c r="O862" i="7"/>
  <c r="N862" i="7"/>
  <c r="M862" i="7"/>
  <c r="P861" i="7"/>
  <c r="O861" i="7"/>
  <c r="N861" i="7"/>
  <c r="M861" i="7"/>
  <c r="P860" i="7"/>
  <c r="O860" i="7"/>
  <c r="N860" i="7"/>
  <c r="M860" i="7"/>
  <c r="P859" i="7"/>
  <c r="O859" i="7"/>
  <c r="N859" i="7"/>
  <c r="M859" i="7"/>
  <c r="P858" i="7"/>
  <c r="O858" i="7"/>
  <c r="N858" i="7"/>
  <c r="M858" i="7"/>
  <c r="P857" i="7"/>
  <c r="O857" i="7"/>
  <c r="N857" i="7"/>
  <c r="M857" i="7"/>
  <c r="P856" i="7"/>
  <c r="O856" i="7"/>
  <c r="N856" i="7"/>
  <c r="M856" i="7"/>
  <c r="P855" i="7"/>
  <c r="O855" i="7"/>
  <c r="N855" i="7"/>
  <c r="M855" i="7"/>
  <c r="P854" i="7"/>
  <c r="O854" i="7"/>
  <c r="N854" i="7"/>
  <c r="M854" i="7"/>
  <c r="P853" i="7"/>
  <c r="O853" i="7"/>
  <c r="N853" i="7"/>
  <c r="M853" i="7"/>
  <c r="P852" i="7"/>
  <c r="O852" i="7"/>
  <c r="N852" i="7"/>
  <c r="M852" i="7"/>
  <c r="P851" i="7"/>
  <c r="O851" i="7"/>
  <c r="N851" i="7"/>
  <c r="M851" i="7"/>
  <c r="P850" i="7"/>
  <c r="O850" i="7"/>
  <c r="N850" i="7"/>
  <c r="M850" i="7"/>
  <c r="P849" i="7"/>
  <c r="O849" i="7"/>
  <c r="N849" i="7"/>
  <c r="M849" i="7"/>
  <c r="P848" i="7"/>
  <c r="O848" i="7"/>
  <c r="N848" i="7"/>
  <c r="M848" i="7"/>
  <c r="P847" i="7"/>
  <c r="O847" i="7"/>
  <c r="N847" i="7"/>
  <c r="M847" i="7"/>
  <c r="P846" i="7"/>
  <c r="O846" i="7"/>
  <c r="N846" i="7"/>
  <c r="M846" i="7"/>
  <c r="P845" i="7"/>
  <c r="O845" i="7"/>
  <c r="N845" i="7"/>
  <c r="M845" i="7"/>
  <c r="P844" i="7"/>
  <c r="O844" i="7"/>
  <c r="N844" i="7"/>
  <c r="M844" i="7"/>
  <c r="P843" i="7"/>
  <c r="O843" i="7"/>
  <c r="N843" i="7"/>
  <c r="M843" i="7"/>
  <c r="P842" i="7"/>
  <c r="O842" i="7"/>
  <c r="N842" i="7"/>
  <c r="M842" i="7"/>
  <c r="P841" i="7"/>
  <c r="O841" i="7"/>
  <c r="N841" i="7"/>
  <c r="M841" i="7"/>
  <c r="P840" i="7"/>
  <c r="O840" i="7"/>
  <c r="N840" i="7"/>
  <c r="M840" i="7"/>
  <c r="P839" i="7"/>
  <c r="O839" i="7"/>
  <c r="N839" i="7"/>
  <c r="M839" i="7"/>
  <c r="P838" i="7"/>
  <c r="O838" i="7"/>
  <c r="N838" i="7"/>
  <c r="M838" i="7"/>
  <c r="P837" i="7"/>
  <c r="O837" i="7"/>
  <c r="N837" i="7"/>
  <c r="M837" i="7"/>
  <c r="P836" i="7"/>
  <c r="O836" i="7"/>
  <c r="N836" i="7"/>
  <c r="M836" i="7"/>
  <c r="P835" i="7"/>
  <c r="O835" i="7"/>
  <c r="N835" i="7"/>
  <c r="M835" i="7"/>
  <c r="P834" i="7"/>
  <c r="O834" i="7"/>
  <c r="N834" i="7"/>
  <c r="M834" i="7"/>
  <c r="P833" i="7"/>
  <c r="O833" i="7"/>
  <c r="N833" i="7"/>
  <c r="M833" i="7"/>
  <c r="P832" i="7"/>
  <c r="O832" i="7"/>
  <c r="N832" i="7"/>
  <c r="M832" i="7"/>
  <c r="P831" i="7"/>
  <c r="O831" i="7"/>
  <c r="N831" i="7"/>
  <c r="M831" i="7"/>
  <c r="P830" i="7"/>
  <c r="O830" i="7"/>
  <c r="N830" i="7"/>
  <c r="M830" i="7"/>
  <c r="P829" i="7"/>
  <c r="O829" i="7"/>
  <c r="N829" i="7"/>
  <c r="M829" i="7"/>
  <c r="P828" i="7"/>
  <c r="O828" i="7"/>
  <c r="N828" i="7"/>
  <c r="M828" i="7"/>
  <c r="P827" i="7"/>
  <c r="O827" i="7"/>
  <c r="N827" i="7"/>
  <c r="M827" i="7"/>
  <c r="P826" i="7"/>
  <c r="O826" i="7"/>
  <c r="N826" i="7"/>
  <c r="M826" i="7"/>
  <c r="P825" i="7"/>
  <c r="O825" i="7"/>
  <c r="N825" i="7"/>
  <c r="M825" i="7"/>
  <c r="P824" i="7"/>
  <c r="O824" i="7"/>
  <c r="N824" i="7"/>
  <c r="M824" i="7"/>
  <c r="P823" i="7"/>
  <c r="O823" i="7"/>
  <c r="N823" i="7"/>
  <c r="M823" i="7"/>
  <c r="P822" i="7"/>
  <c r="O822" i="7"/>
  <c r="N822" i="7"/>
  <c r="M822" i="7"/>
  <c r="P821" i="7"/>
  <c r="O821" i="7"/>
  <c r="N821" i="7"/>
  <c r="M821" i="7"/>
  <c r="P820" i="7"/>
  <c r="O820" i="7"/>
  <c r="N820" i="7"/>
  <c r="M820" i="7"/>
  <c r="P819" i="7"/>
  <c r="O819" i="7"/>
  <c r="N819" i="7"/>
  <c r="M819" i="7"/>
  <c r="P818" i="7"/>
  <c r="O818" i="7"/>
  <c r="N818" i="7"/>
  <c r="M818" i="7"/>
  <c r="P817" i="7"/>
  <c r="O817" i="7"/>
  <c r="N817" i="7"/>
  <c r="M817" i="7"/>
  <c r="P816" i="7"/>
  <c r="O816" i="7"/>
  <c r="N816" i="7"/>
  <c r="M816" i="7"/>
  <c r="P815" i="7"/>
  <c r="O815" i="7"/>
  <c r="N815" i="7"/>
  <c r="M815" i="7"/>
  <c r="P814" i="7"/>
  <c r="O814" i="7"/>
  <c r="N814" i="7"/>
  <c r="M814" i="7"/>
  <c r="P813" i="7"/>
  <c r="O813" i="7"/>
  <c r="N813" i="7"/>
  <c r="M813" i="7"/>
  <c r="P812" i="7"/>
  <c r="O812" i="7"/>
  <c r="N812" i="7"/>
  <c r="M812" i="7"/>
  <c r="P811" i="7"/>
  <c r="O811" i="7"/>
  <c r="N811" i="7"/>
  <c r="M811" i="7"/>
  <c r="P810" i="7"/>
  <c r="O810" i="7"/>
  <c r="N810" i="7"/>
  <c r="M810" i="7"/>
  <c r="P809" i="7"/>
  <c r="O809" i="7"/>
  <c r="N809" i="7"/>
  <c r="M809" i="7"/>
  <c r="P808" i="7"/>
  <c r="O808" i="7"/>
  <c r="N808" i="7"/>
  <c r="M808" i="7"/>
  <c r="P807" i="7"/>
  <c r="O807" i="7"/>
  <c r="N807" i="7"/>
  <c r="M807" i="7"/>
  <c r="P806" i="7"/>
  <c r="O806" i="7"/>
  <c r="N806" i="7"/>
  <c r="M806" i="7"/>
  <c r="P805" i="7"/>
  <c r="O805" i="7"/>
  <c r="N805" i="7"/>
  <c r="M805" i="7"/>
  <c r="P804" i="7"/>
  <c r="O804" i="7"/>
  <c r="N804" i="7"/>
  <c r="M804" i="7"/>
  <c r="P803" i="7"/>
  <c r="O803" i="7"/>
  <c r="N803" i="7"/>
  <c r="M803" i="7"/>
  <c r="P802" i="7"/>
  <c r="O802" i="7"/>
  <c r="N802" i="7"/>
  <c r="M802" i="7"/>
  <c r="P801" i="7"/>
  <c r="O801" i="7"/>
  <c r="N801" i="7"/>
  <c r="M801" i="7"/>
  <c r="P800" i="7"/>
  <c r="O800" i="7"/>
  <c r="N800" i="7"/>
  <c r="M800" i="7"/>
  <c r="P799" i="7"/>
  <c r="O799" i="7"/>
  <c r="N799" i="7"/>
  <c r="M799" i="7"/>
  <c r="P798" i="7"/>
  <c r="O798" i="7"/>
  <c r="N798" i="7"/>
  <c r="M798" i="7"/>
  <c r="P797" i="7"/>
  <c r="O797" i="7"/>
  <c r="N797" i="7"/>
  <c r="M797" i="7"/>
  <c r="P796" i="7"/>
  <c r="O796" i="7"/>
  <c r="N796" i="7"/>
  <c r="M796" i="7"/>
  <c r="P795" i="7"/>
  <c r="O795" i="7"/>
  <c r="N795" i="7"/>
  <c r="M795" i="7"/>
  <c r="P794" i="7"/>
  <c r="O794" i="7"/>
  <c r="N794" i="7"/>
  <c r="M794" i="7"/>
  <c r="P793" i="7"/>
  <c r="O793" i="7"/>
  <c r="N793" i="7"/>
  <c r="M793" i="7"/>
  <c r="P792" i="7"/>
  <c r="O792" i="7"/>
  <c r="N792" i="7"/>
  <c r="M792" i="7"/>
  <c r="P791" i="7"/>
  <c r="O791" i="7"/>
  <c r="N791" i="7"/>
  <c r="M791" i="7"/>
  <c r="P790" i="7"/>
  <c r="O790" i="7"/>
  <c r="N790" i="7"/>
  <c r="M790" i="7"/>
  <c r="P789" i="7"/>
  <c r="O789" i="7"/>
  <c r="N789" i="7"/>
  <c r="M789" i="7"/>
  <c r="P788" i="7"/>
  <c r="O788" i="7"/>
  <c r="N788" i="7"/>
  <c r="M788" i="7"/>
  <c r="P787" i="7"/>
  <c r="O787" i="7"/>
  <c r="N787" i="7"/>
  <c r="M787" i="7"/>
  <c r="P786" i="7"/>
  <c r="O786" i="7"/>
  <c r="N786" i="7"/>
  <c r="M786" i="7"/>
  <c r="P785" i="7"/>
  <c r="O785" i="7"/>
  <c r="N785" i="7"/>
  <c r="M785" i="7"/>
  <c r="P784" i="7"/>
  <c r="O784" i="7"/>
  <c r="N784" i="7"/>
  <c r="M784" i="7"/>
  <c r="P783" i="7"/>
  <c r="O783" i="7"/>
  <c r="N783" i="7"/>
  <c r="M783" i="7"/>
  <c r="P782" i="7"/>
  <c r="O782" i="7"/>
  <c r="N782" i="7"/>
  <c r="M782" i="7"/>
  <c r="P781" i="7"/>
  <c r="O781" i="7"/>
  <c r="N781" i="7"/>
  <c r="M781" i="7"/>
  <c r="P780" i="7"/>
  <c r="O780" i="7"/>
  <c r="N780" i="7"/>
  <c r="M780" i="7"/>
  <c r="P779" i="7"/>
  <c r="O779" i="7"/>
  <c r="N779" i="7"/>
  <c r="M779" i="7"/>
  <c r="P778" i="7"/>
  <c r="O778" i="7"/>
  <c r="N778" i="7"/>
  <c r="M778" i="7"/>
  <c r="P777" i="7"/>
  <c r="O777" i="7"/>
  <c r="N777" i="7"/>
  <c r="M777" i="7"/>
  <c r="P776" i="7"/>
  <c r="O776" i="7"/>
  <c r="N776" i="7"/>
  <c r="M776" i="7"/>
  <c r="P775" i="7"/>
  <c r="O775" i="7"/>
  <c r="N775" i="7"/>
  <c r="M775" i="7"/>
  <c r="P774" i="7"/>
  <c r="O774" i="7"/>
  <c r="N774" i="7"/>
  <c r="M774" i="7"/>
  <c r="P773" i="7"/>
  <c r="O773" i="7"/>
  <c r="N773" i="7"/>
  <c r="M773" i="7"/>
  <c r="P772" i="7"/>
  <c r="O772" i="7"/>
  <c r="N772" i="7"/>
  <c r="M772" i="7"/>
  <c r="P771" i="7"/>
  <c r="O771" i="7"/>
  <c r="N771" i="7"/>
  <c r="M771" i="7"/>
  <c r="P770" i="7"/>
  <c r="O770" i="7"/>
  <c r="N770" i="7"/>
  <c r="M770" i="7"/>
  <c r="P769" i="7"/>
  <c r="O769" i="7"/>
  <c r="N769" i="7"/>
  <c r="M769" i="7"/>
  <c r="P768" i="7"/>
  <c r="O768" i="7"/>
  <c r="N768" i="7"/>
  <c r="M768" i="7"/>
  <c r="P767" i="7"/>
  <c r="O767" i="7"/>
  <c r="N767" i="7"/>
  <c r="M767" i="7"/>
  <c r="P766" i="7"/>
  <c r="O766" i="7"/>
  <c r="N766" i="7"/>
  <c r="M766" i="7"/>
  <c r="P765" i="7"/>
  <c r="O765" i="7"/>
  <c r="N765" i="7"/>
  <c r="M765" i="7"/>
  <c r="P764" i="7"/>
  <c r="O764" i="7"/>
  <c r="N764" i="7"/>
  <c r="M764" i="7"/>
  <c r="P763" i="7"/>
  <c r="O763" i="7"/>
  <c r="N763" i="7"/>
  <c r="M763" i="7"/>
  <c r="P762" i="7"/>
  <c r="O762" i="7"/>
  <c r="N762" i="7"/>
  <c r="M762" i="7"/>
  <c r="P761" i="7"/>
  <c r="O761" i="7"/>
  <c r="N761" i="7"/>
  <c r="M761" i="7"/>
  <c r="P760" i="7"/>
  <c r="O760" i="7"/>
  <c r="N760" i="7"/>
  <c r="M760" i="7"/>
  <c r="P759" i="7"/>
  <c r="O759" i="7"/>
  <c r="N759" i="7"/>
  <c r="M759" i="7"/>
  <c r="P758" i="7"/>
  <c r="O758" i="7"/>
  <c r="N758" i="7"/>
  <c r="M758" i="7"/>
  <c r="P757" i="7"/>
  <c r="O757" i="7"/>
  <c r="N757" i="7"/>
  <c r="M757" i="7"/>
  <c r="P756" i="7"/>
  <c r="O756" i="7"/>
  <c r="N756" i="7"/>
  <c r="M756" i="7"/>
  <c r="P755" i="7"/>
  <c r="O755" i="7"/>
  <c r="N755" i="7"/>
  <c r="M755" i="7"/>
  <c r="P754" i="7"/>
  <c r="O754" i="7"/>
  <c r="N754" i="7"/>
  <c r="M754" i="7"/>
  <c r="P753" i="7"/>
  <c r="O753" i="7"/>
  <c r="N753" i="7"/>
  <c r="M753" i="7"/>
  <c r="P752" i="7"/>
  <c r="O752" i="7"/>
  <c r="N752" i="7"/>
  <c r="M752" i="7"/>
  <c r="P751" i="7"/>
  <c r="O751" i="7"/>
  <c r="N751" i="7"/>
  <c r="M751" i="7"/>
  <c r="P750" i="7"/>
  <c r="O750" i="7"/>
  <c r="N750" i="7"/>
  <c r="M750" i="7"/>
  <c r="P749" i="7"/>
  <c r="O749" i="7"/>
  <c r="N749" i="7"/>
  <c r="M749" i="7"/>
  <c r="P748" i="7"/>
  <c r="O748" i="7"/>
  <c r="N748" i="7"/>
  <c r="M748" i="7"/>
  <c r="P747" i="7"/>
  <c r="O747" i="7"/>
  <c r="N747" i="7"/>
  <c r="M747" i="7"/>
  <c r="P746" i="7"/>
  <c r="O746" i="7"/>
  <c r="N746" i="7"/>
  <c r="M746" i="7"/>
  <c r="P745" i="7"/>
  <c r="O745" i="7"/>
  <c r="N745" i="7"/>
  <c r="M745" i="7"/>
  <c r="P744" i="7"/>
  <c r="O744" i="7"/>
  <c r="N744" i="7"/>
  <c r="M744" i="7"/>
  <c r="P743" i="7"/>
  <c r="O743" i="7"/>
  <c r="N743" i="7"/>
  <c r="M743" i="7"/>
  <c r="P742" i="7"/>
  <c r="O742" i="7"/>
  <c r="N742" i="7"/>
  <c r="M742" i="7"/>
  <c r="P741" i="7"/>
  <c r="O741" i="7"/>
  <c r="N741" i="7"/>
  <c r="M741" i="7"/>
  <c r="P740" i="7"/>
  <c r="O740" i="7"/>
  <c r="N740" i="7"/>
  <c r="M740" i="7"/>
  <c r="P739" i="7"/>
  <c r="O739" i="7"/>
  <c r="N739" i="7"/>
  <c r="M739" i="7"/>
  <c r="P738" i="7"/>
  <c r="O738" i="7"/>
  <c r="N738" i="7"/>
  <c r="M738" i="7"/>
  <c r="P737" i="7"/>
  <c r="O737" i="7"/>
  <c r="N737" i="7"/>
  <c r="M737" i="7"/>
  <c r="P736" i="7"/>
  <c r="O736" i="7"/>
  <c r="N736" i="7"/>
  <c r="M736" i="7"/>
  <c r="P735" i="7"/>
  <c r="O735" i="7"/>
  <c r="N735" i="7"/>
  <c r="M735" i="7"/>
  <c r="P734" i="7"/>
  <c r="O734" i="7"/>
  <c r="N734" i="7"/>
  <c r="M734" i="7"/>
  <c r="P733" i="7"/>
  <c r="O733" i="7"/>
  <c r="N733" i="7"/>
  <c r="M733" i="7"/>
  <c r="P732" i="7"/>
  <c r="O732" i="7"/>
  <c r="N732" i="7"/>
  <c r="M732" i="7"/>
  <c r="P731" i="7"/>
  <c r="O731" i="7"/>
  <c r="N731" i="7"/>
  <c r="M731" i="7"/>
  <c r="P730" i="7"/>
  <c r="O730" i="7"/>
  <c r="N730" i="7"/>
  <c r="M730" i="7"/>
  <c r="P729" i="7"/>
  <c r="O729" i="7"/>
  <c r="N729" i="7"/>
  <c r="M729" i="7"/>
  <c r="P728" i="7"/>
  <c r="O728" i="7"/>
  <c r="N728" i="7"/>
  <c r="M728" i="7"/>
  <c r="P727" i="7"/>
  <c r="O727" i="7"/>
  <c r="N727" i="7"/>
  <c r="M727" i="7"/>
  <c r="P726" i="7"/>
  <c r="O726" i="7"/>
  <c r="N726" i="7"/>
  <c r="M726" i="7"/>
  <c r="P725" i="7"/>
  <c r="O725" i="7"/>
  <c r="N725" i="7"/>
  <c r="M725" i="7"/>
  <c r="P724" i="7"/>
  <c r="O724" i="7"/>
  <c r="N724" i="7"/>
  <c r="M724" i="7"/>
  <c r="P723" i="7"/>
  <c r="O723" i="7"/>
  <c r="N723" i="7"/>
  <c r="M723" i="7"/>
  <c r="P722" i="7"/>
  <c r="O722" i="7"/>
  <c r="N722" i="7"/>
  <c r="M722" i="7"/>
  <c r="P721" i="7"/>
  <c r="O721" i="7"/>
  <c r="N721" i="7"/>
  <c r="M721" i="7"/>
  <c r="P720" i="7"/>
  <c r="O720" i="7"/>
  <c r="N720" i="7"/>
  <c r="M720" i="7"/>
  <c r="P719" i="7"/>
  <c r="O719" i="7"/>
  <c r="N719" i="7"/>
  <c r="M719" i="7"/>
  <c r="P718" i="7"/>
  <c r="O718" i="7"/>
  <c r="N718" i="7"/>
  <c r="M718" i="7"/>
  <c r="P717" i="7"/>
  <c r="O717" i="7"/>
  <c r="N717" i="7"/>
  <c r="M717" i="7"/>
  <c r="P716" i="7"/>
  <c r="O716" i="7"/>
  <c r="N716" i="7"/>
  <c r="M716" i="7"/>
  <c r="P715" i="7"/>
  <c r="O715" i="7"/>
  <c r="N715" i="7"/>
  <c r="M715" i="7"/>
  <c r="P714" i="7"/>
  <c r="O714" i="7"/>
  <c r="N714" i="7"/>
  <c r="M714" i="7"/>
  <c r="P713" i="7"/>
  <c r="O713" i="7"/>
  <c r="N713" i="7"/>
  <c r="M713" i="7"/>
  <c r="P712" i="7"/>
  <c r="O712" i="7"/>
  <c r="N712" i="7"/>
  <c r="M712" i="7"/>
  <c r="P711" i="7"/>
  <c r="O711" i="7"/>
  <c r="N711" i="7"/>
  <c r="M711" i="7"/>
  <c r="P710" i="7"/>
  <c r="O710" i="7"/>
  <c r="N710" i="7"/>
  <c r="M710" i="7"/>
  <c r="P709" i="7"/>
  <c r="O709" i="7"/>
  <c r="N709" i="7"/>
  <c r="M709" i="7"/>
  <c r="P708" i="7"/>
  <c r="O708" i="7"/>
  <c r="N708" i="7"/>
  <c r="M708" i="7"/>
  <c r="P707" i="7"/>
  <c r="O707" i="7"/>
  <c r="N707" i="7"/>
  <c r="M707" i="7"/>
  <c r="P706" i="7"/>
  <c r="O706" i="7"/>
  <c r="N706" i="7"/>
  <c r="M706" i="7"/>
  <c r="P705" i="7"/>
  <c r="O705" i="7"/>
  <c r="N705" i="7"/>
  <c r="M705" i="7"/>
  <c r="P704" i="7"/>
  <c r="O704" i="7"/>
  <c r="N704" i="7"/>
  <c r="M704" i="7"/>
  <c r="P703" i="7"/>
  <c r="O703" i="7"/>
  <c r="N703" i="7"/>
  <c r="M703" i="7"/>
  <c r="P702" i="7"/>
  <c r="O702" i="7"/>
  <c r="N702" i="7"/>
  <c r="M702" i="7"/>
  <c r="P701" i="7"/>
  <c r="O701" i="7"/>
  <c r="N701" i="7"/>
  <c r="M701" i="7"/>
  <c r="P700" i="7"/>
  <c r="O700" i="7"/>
  <c r="N700" i="7"/>
  <c r="M700" i="7"/>
  <c r="P699" i="7"/>
  <c r="O699" i="7"/>
  <c r="N699" i="7"/>
  <c r="M699" i="7"/>
  <c r="P698" i="7"/>
  <c r="O698" i="7"/>
  <c r="N698" i="7"/>
  <c r="M698" i="7"/>
  <c r="P697" i="7"/>
  <c r="O697" i="7"/>
  <c r="N697" i="7"/>
  <c r="M697" i="7"/>
  <c r="P696" i="7"/>
  <c r="O696" i="7"/>
  <c r="N696" i="7"/>
  <c r="M696" i="7"/>
  <c r="P695" i="7"/>
  <c r="O695" i="7"/>
  <c r="N695" i="7"/>
  <c r="M695" i="7"/>
  <c r="P694" i="7"/>
  <c r="O694" i="7"/>
  <c r="N694" i="7"/>
  <c r="M694" i="7"/>
  <c r="P693" i="7"/>
  <c r="O693" i="7"/>
  <c r="N693" i="7"/>
  <c r="M693" i="7"/>
  <c r="P692" i="7"/>
  <c r="O692" i="7"/>
  <c r="N692" i="7"/>
  <c r="M692" i="7"/>
  <c r="P691" i="7"/>
  <c r="O691" i="7"/>
  <c r="N691" i="7"/>
  <c r="M691" i="7"/>
  <c r="P690" i="7"/>
  <c r="O690" i="7"/>
  <c r="N690" i="7"/>
  <c r="M690" i="7"/>
  <c r="P689" i="7"/>
  <c r="O689" i="7"/>
  <c r="N689" i="7"/>
  <c r="M689" i="7"/>
  <c r="P688" i="7"/>
  <c r="O688" i="7"/>
  <c r="N688" i="7"/>
  <c r="M688" i="7"/>
  <c r="P687" i="7"/>
  <c r="O687" i="7"/>
  <c r="N687" i="7"/>
  <c r="M687" i="7"/>
  <c r="P686" i="7"/>
  <c r="O686" i="7"/>
  <c r="N686" i="7"/>
  <c r="M686" i="7"/>
  <c r="P685" i="7"/>
  <c r="O685" i="7"/>
  <c r="N685" i="7"/>
  <c r="M685" i="7"/>
  <c r="P684" i="7"/>
  <c r="O684" i="7"/>
  <c r="N684" i="7"/>
  <c r="M684" i="7"/>
  <c r="P683" i="7"/>
  <c r="O683" i="7"/>
  <c r="N683" i="7"/>
  <c r="M683" i="7"/>
  <c r="P682" i="7"/>
  <c r="O682" i="7"/>
  <c r="N682" i="7"/>
  <c r="M682" i="7"/>
  <c r="P681" i="7"/>
  <c r="O681" i="7"/>
  <c r="N681" i="7"/>
  <c r="M681" i="7"/>
  <c r="P680" i="7"/>
  <c r="O680" i="7"/>
  <c r="N680" i="7"/>
  <c r="M680" i="7"/>
  <c r="P679" i="7"/>
  <c r="O679" i="7"/>
  <c r="N679" i="7"/>
  <c r="M679" i="7"/>
  <c r="P678" i="7"/>
  <c r="O678" i="7"/>
  <c r="N678" i="7"/>
  <c r="M678" i="7"/>
  <c r="P677" i="7"/>
  <c r="O677" i="7"/>
  <c r="N677" i="7"/>
  <c r="M677" i="7"/>
  <c r="P676" i="7"/>
  <c r="O676" i="7"/>
  <c r="N676" i="7"/>
  <c r="M676" i="7"/>
  <c r="P675" i="7"/>
  <c r="O675" i="7"/>
  <c r="N675" i="7"/>
  <c r="M675" i="7"/>
  <c r="P674" i="7"/>
  <c r="O674" i="7"/>
  <c r="N674" i="7"/>
  <c r="M674" i="7"/>
  <c r="P673" i="7"/>
  <c r="O673" i="7"/>
  <c r="N673" i="7"/>
  <c r="M673" i="7"/>
  <c r="P672" i="7"/>
  <c r="O672" i="7"/>
  <c r="N672" i="7"/>
  <c r="M672" i="7"/>
  <c r="P671" i="7"/>
  <c r="O671" i="7"/>
  <c r="N671" i="7"/>
  <c r="M671" i="7"/>
  <c r="P670" i="7"/>
  <c r="O670" i="7"/>
  <c r="N670" i="7"/>
  <c r="M670" i="7"/>
  <c r="P669" i="7"/>
  <c r="O669" i="7"/>
  <c r="N669" i="7"/>
  <c r="M669" i="7"/>
  <c r="P668" i="7"/>
  <c r="O668" i="7"/>
  <c r="N668" i="7"/>
  <c r="M668" i="7"/>
  <c r="P667" i="7"/>
  <c r="O667" i="7"/>
  <c r="N667" i="7"/>
  <c r="M667" i="7"/>
  <c r="P666" i="7"/>
  <c r="O666" i="7"/>
  <c r="N666" i="7"/>
  <c r="M666" i="7"/>
  <c r="P665" i="7"/>
  <c r="O665" i="7"/>
  <c r="N665" i="7"/>
  <c r="M665" i="7"/>
  <c r="P664" i="7"/>
  <c r="O664" i="7"/>
  <c r="N664" i="7"/>
  <c r="M664" i="7"/>
  <c r="P663" i="7"/>
  <c r="O663" i="7"/>
  <c r="N663" i="7"/>
  <c r="M663" i="7"/>
  <c r="P662" i="7"/>
  <c r="O662" i="7"/>
  <c r="N662" i="7"/>
  <c r="M662" i="7"/>
  <c r="P661" i="7"/>
  <c r="O661" i="7"/>
  <c r="N661" i="7"/>
  <c r="M661" i="7"/>
  <c r="P660" i="7"/>
  <c r="O660" i="7"/>
  <c r="N660" i="7"/>
  <c r="M660" i="7"/>
  <c r="P659" i="7"/>
  <c r="O659" i="7"/>
  <c r="N659" i="7"/>
  <c r="M659" i="7"/>
  <c r="P658" i="7"/>
  <c r="O658" i="7"/>
  <c r="N658" i="7"/>
  <c r="M658" i="7"/>
  <c r="P657" i="7"/>
  <c r="O657" i="7"/>
  <c r="N657" i="7"/>
  <c r="M657" i="7"/>
  <c r="P656" i="7"/>
  <c r="O656" i="7"/>
  <c r="N656" i="7"/>
  <c r="M656" i="7"/>
  <c r="P655" i="7"/>
  <c r="O655" i="7"/>
  <c r="N655" i="7"/>
  <c r="M655" i="7"/>
  <c r="P654" i="7"/>
  <c r="O654" i="7"/>
  <c r="N654" i="7"/>
  <c r="M654" i="7"/>
  <c r="P653" i="7"/>
  <c r="O653" i="7"/>
  <c r="N653" i="7"/>
  <c r="M653" i="7"/>
  <c r="P652" i="7"/>
  <c r="O652" i="7"/>
  <c r="N652" i="7"/>
  <c r="M652" i="7"/>
  <c r="P651" i="7"/>
  <c r="O651" i="7"/>
  <c r="N651" i="7"/>
  <c r="M651" i="7"/>
  <c r="P650" i="7"/>
  <c r="O650" i="7"/>
  <c r="N650" i="7"/>
  <c r="M650" i="7"/>
  <c r="P649" i="7"/>
  <c r="O649" i="7"/>
  <c r="N649" i="7"/>
  <c r="M649" i="7"/>
  <c r="P648" i="7"/>
  <c r="O648" i="7"/>
  <c r="N648" i="7"/>
  <c r="M648" i="7"/>
  <c r="P647" i="7"/>
  <c r="O647" i="7"/>
  <c r="N647" i="7"/>
  <c r="M647" i="7"/>
  <c r="P646" i="7"/>
  <c r="O646" i="7"/>
  <c r="N646" i="7"/>
  <c r="M646" i="7"/>
  <c r="P645" i="7"/>
  <c r="O645" i="7"/>
  <c r="N645" i="7"/>
  <c r="M645" i="7"/>
  <c r="P644" i="7"/>
  <c r="O644" i="7"/>
  <c r="N644" i="7"/>
  <c r="M644" i="7"/>
  <c r="P643" i="7"/>
  <c r="O643" i="7"/>
  <c r="N643" i="7"/>
  <c r="M643" i="7"/>
  <c r="P642" i="7"/>
  <c r="O642" i="7"/>
  <c r="N642" i="7"/>
  <c r="M642" i="7"/>
  <c r="P641" i="7"/>
  <c r="O641" i="7"/>
  <c r="N641" i="7"/>
  <c r="M641" i="7"/>
  <c r="P640" i="7"/>
  <c r="O640" i="7"/>
  <c r="N640" i="7"/>
  <c r="M640" i="7"/>
  <c r="P639" i="7"/>
  <c r="O639" i="7"/>
  <c r="N639" i="7"/>
  <c r="M639" i="7"/>
  <c r="P638" i="7"/>
  <c r="O638" i="7"/>
  <c r="N638" i="7"/>
  <c r="M638" i="7"/>
  <c r="P637" i="7"/>
  <c r="O637" i="7"/>
  <c r="N637" i="7"/>
  <c r="M637" i="7"/>
  <c r="P636" i="7"/>
  <c r="O636" i="7"/>
  <c r="N636" i="7"/>
  <c r="M636" i="7"/>
  <c r="P635" i="7"/>
  <c r="O635" i="7"/>
  <c r="N635" i="7"/>
  <c r="M635" i="7"/>
  <c r="P634" i="7"/>
  <c r="O634" i="7"/>
  <c r="N634" i="7"/>
  <c r="M634" i="7"/>
  <c r="P633" i="7"/>
  <c r="O633" i="7"/>
  <c r="N633" i="7"/>
  <c r="M633" i="7"/>
  <c r="P632" i="7"/>
  <c r="O632" i="7"/>
  <c r="N632" i="7"/>
  <c r="M632" i="7"/>
  <c r="P631" i="7"/>
  <c r="O631" i="7"/>
  <c r="N631" i="7"/>
  <c r="M631" i="7"/>
  <c r="P630" i="7"/>
  <c r="O630" i="7"/>
  <c r="N630" i="7"/>
  <c r="M630" i="7"/>
  <c r="P629" i="7"/>
  <c r="O629" i="7"/>
  <c r="N629" i="7"/>
  <c r="M629" i="7"/>
  <c r="P628" i="7"/>
  <c r="O628" i="7"/>
  <c r="N628" i="7"/>
  <c r="M628" i="7"/>
  <c r="P627" i="7"/>
  <c r="O627" i="7"/>
  <c r="N627" i="7"/>
  <c r="M627" i="7"/>
  <c r="P626" i="7"/>
  <c r="O626" i="7"/>
  <c r="N626" i="7"/>
  <c r="M626" i="7"/>
  <c r="P625" i="7"/>
  <c r="O625" i="7"/>
  <c r="N625" i="7"/>
  <c r="M625" i="7"/>
  <c r="P624" i="7"/>
  <c r="O624" i="7"/>
  <c r="N624" i="7"/>
  <c r="M624" i="7"/>
  <c r="P623" i="7"/>
  <c r="O623" i="7"/>
  <c r="N623" i="7"/>
  <c r="M623" i="7"/>
  <c r="P622" i="7"/>
  <c r="O622" i="7"/>
  <c r="N622" i="7"/>
  <c r="M622" i="7"/>
  <c r="P621" i="7"/>
  <c r="O621" i="7"/>
  <c r="N621" i="7"/>
  <c r="M621" i="7"/>
  <c r="P620" i="7"/>
  <c r="O620" i="7"/>
  <c r="N620" i="7"/>
  <c r="M620" i="7"/>
  <c r="P619" i="7"/>
  <c r="O619" i="7"/>
  <c r="N619" i="7"/>
  <c r="M619" i="7"/>
  <c r="P618" i="7"/>
  <c r="O618" i="7"/>
  <c r="N618" i="7"/>
  <c r="M618" i="7"/>
  <c r="P617" i="7"/>
  <c r="O617" i="7"/>
  <c r="N617" i="7"/>
  <c r="M617" i="7"/>
  <c r="P616" i="7"/>
  <c r="O616" i="7"/>
  <c r="N616" i="7"/>
  <c r="M616" i="7"/>
  <c r="P615" i="7"/>
  <c r="O615" i="7"/>
  <c r="N615" i="7"/>
  <c r="M615" i="7"/>
  <c r="P614" i="7"/>
  <c r="O614" i="7"/>
  <c r="N614" i="7"/>
  <c r="M614" i="7"/>
  <c r="P613" i="7"/>
  <c r="O613" i="7"/>
  <c r="N613" i="7"/>
  <c r="M613" i="7"/>
  <c r="P612" i="7"/>
  <c r="O612" i="7"/>
  <c r="N612" i="7"/>
  <c r="M612" i="7"/>
  <c r="P611" i="7"/>
  <c r="O611" i="7"/>
  <c r="N611" i="7"/>
  <c r="M611" i="7"/>
  <c r="P610" i="7"/>
  <c r="O610" i="7"/>
  <c r="N610" i="7"/>
  <c r="M610" i="7"/>
  <c r="P609" i="7"/>
  <c r="O609" i="7"/>
  <c r="N609" i="7"/>
  <c r="M609" i="7"/>
  <c r="P608" i="7"/>
  <c r="O608" i="7"/>
  <c r="N608" i="7"/>
  <c r="M608" i="7"/>
  <c r="P607" i="7"/>
  <c r="O607" i="7"/>
  <c r="N607" i="7"/>
  <c r="M607" i="7"/>
  <c r="P606" i="7"/>
  <c r="O606" i="7"/>
  <c r="N606" i="7"/>
  <c r="M606" i="7"/>
  <c r="P605" i="7"/>
  <c r="O605" i="7"/>
  <c r="N605" i="7"/>
  <c r="M605" i="7"/>
  <c r="P604" i="7"/>
  <c r="O604" i="7"/>
  <c r="N604" i="7"/>
  <c r="M604" i="7"/>
  <c r="P603" i="7"/>
  <c r="O603" i="7"/>
  <c r="N603" i="7"/>
  <c r="M603" i="7"/>
  <c r="P602" i="7"/>
  <c r="O602" i="7"/>
  <c r="N602" i="7"/>
  <c r="M602" i="7"/>
  <c r="P601" i="7"/>
  <c r="O601" i="7"/>
  <c r="N601" i="7"/>
  <c r="M601" i="7"/>
  <c r="P600" i="7"/>
  <c r="O600" i="7"/>
  <c r="N600" i="7"/>
  <c r="M600" i="7"/>
  <c r="P599" i="7"/>
  <c r="O599" i="7"/>
  <c r="N599" i="7"/>
  <c r="M599" i="7"/>
  <c r="P598" i="7"/>
  <c r="O598" i="7"/>
  <c r="N598" i="7"/>
  <c r="M598" i="7"/>
  <c r="P597" i="7"/>
  <c r="O597" i="7"/>
  <c r="N597" i="7"/>
  <c r="M597" i="7"/>
  <c r="P596" i="7"/>
  <c r="O596" i="7"/>
  <c r="N596" i="7"/>
  <c r="M596" i="7"/>
  <c r="P595" i="7"/>
  <c r="O595" i="7"/>
  <c r="N595" i="7"/>
  <c r="M595" i="7"/>
  <c r="P594" i="7"/>
  <c r="O594" i="7"/>
  <c r="N594" i="7"/>
  <c r="M594" i="7"/>
  <c r="P593" i="7"/>
  <c r="O593" i="7"/>
  <c r="N593" i="7"/>
  <c r="M593" i="7"/>
  <c r="P592" i="7"/>
  <c r="O592" i="7"/>
  <c r="N592" i="7"/>
  <c r="M592" i="7"/>
  <c r="P591" i="7"/>
  <c r="O591" i="7"/>
  <c r="N591" i="7"/>
  <c r="M591" i="7"/>
  <c r="P590" i="7"/>
  <c r="O590" i="7"/>
  <c r="N590" i="7"/>
  <c r="M590" i="7"/>
  <c r="P589" i="7"/>
  <c r="O589" i="7"/>
  <c r="N589" i="7"/>
  <c r="M589" i="7"/>
  <c r="P588" i="7"/>
  <c r="O588" i="7"/>
  <c r="N588" i="7"/>
  <c r="M588" i="7"/>
  <c r="P587" i="7"/>
  <c r="O587" i="7"/>
  <c r="N587" i="7"/>
  <c r="M587" i="7"/>
  <c r="P586" i="7"/>
  <c r="O586" i="7"/>
  <c r="N586" i="7"/>
  <c r="M586" i="7"/>
  <c r="P585" i="7"/>
  <c r="O585" i="7"/>
  <c r="N585" i="7"/>
  <c r="M585" i="7"/>
  <c r="P584" i="7"/>
  <c r="O584" i="7"/>
  <c r="N584" i="7"/>
  <c r="M584" i="7"/>
  <c r="P583" i="7"/>
  <c r="O583" i="7"/>
  <c r="N583" i="7"/>
  <c r="M583" i="7"/>
  <c r="P582" i="7"/>
  <c r="O582" i="7"/>
  <c r="N582" i="7"/>
  <c r="M582" i="7"/>
  <c r="P581" i="7"/>
  <c r="O581" i="7"/>
  <c r="N581" i="7"/>
  <c r="M581" i="7"/>
  <c r="P580" i="7"/>
  <c r="O580" i="7"/>
  <c r="N580" i="7"/>
  <c r="M580" i="7"/>
  <c r="P579" i="7"/>
  <c r="O579" i="7"/>
  <c r="N579" i="7"/>
  <c r="M579" i="7"/>
  <c r="P578" i="7"/>
  <c r="O578" i="7"/>
  <c r="N578" i="7"/>
  <c r="M578" i="7"/>
  <c r="P577" i="7"/>
  <c r="O577" i="7"/>
  <c r="N577" i="7"/>
  <c r="M577" i="7"/>
  <c r="P576" i="7"/>
  <c r="O576" i="7"/>
  <c r="N576" i="7"/>
  <c r="M576" i="7"/>
  <c r="P575" i="7"/>
  <c r="O575" i="7"/>
  <c r="N575" i="7"/>
  <c r="M575" i="7"/>
  <c r="P574" i="7"/>
  <c r="O574" i="7"/>
  <c r="N574" i="7"/>
  <c r="M574" i="7"/>
  <c r="P573" i="7"/>
  <c r="O573" i="7"/>
  <c r="N573" i="7"/>
  <c r="M573" i="7"/>
  <c r="P572" i="7"/>
  <c r="O572" i="7"/>
  <c r="N572" i="7"/>
  <c r="M572" i="7"/>
  <c r="P571" i="7"/>
  <c r="O571" i="7"/>
  <c r="N571" i="7"/>
  <c r="M571" i="7"/>
  <c r="P570" i="7"/>
  <c r="O570" i="7"/>
  <c r="N570" i="7"/>
  <c r="M570" i="7"/>
  <c r="P569" i="7"/>
  <c r="O569" i="7"/>
  <c r="N569" i="7"/>
  <c r="M569" i="7"/>
  <c r="P568" i="7"/>
  <c r="O568" i="7"/>
  <c r="N568" i="7"/>
  <c r="M568" i="7"/>
  <c r="P567" i="7"/>
  <c r="O567" i="7"/>
  <c r="N567" i="7"/>
  <c r="M567" i="7"/>
  <c r="P566" i="7"/>
  <c r="O566" i="7"/>
  <c r="N566" i="7"/>
  <c r="M566" i="7"/>
  <c r="P565" i="7"/>
  <c r="O565" i="7"/>
  <c r="N565" i="7"/>
  <c r="M565" i="7"/>
  <c r="P564" i="7"/>
  <c r="O564" i="7"/>
  <c r="N564" i="7"/>
  <c r="M564" i="7"/>
  <c r="P563" i="7"/>
  <c r="O563" i="7"/>
  <c r="N563" i="7"/>
  <c r="M563" i="7"/>
  <c r="P562" i="7"/>
  <c r="O562" i="7"/>
  <c r="N562" i="7"/>
  <c r="M562" i="7"/>
  <c r="P561" i="7"/>
  <c r="O561" i="7"/>
  <c r="N561" i="7"/>
  <c r="M561" i="7"/>
  <c r="P560" i="7"/>
  <c r="O560" i="7"/>
  <c r="N560" i="7"/>
  <c r="M560" i="7"/>
  <c r="P559" i="7"/>
  <c r="O559" i="7"/>
  <c r="N559" i="7"/>
  <c r="M559" i="7"/>
  <c r="P558" i="7"/>
  <c r="O558" i="7"/>
  <c r="N558" i="7"/>
  <c r="M558" i="7"/>
  <c r="P557" i="7"/>
  <c r="O557" i="7"/>
  <c r="N557" i="7"/>
  <c r="M557" i="7"/>
  <c r="P556" i="7"/>
  <c r="O556" i="7"/>
  <c r="N556" i="7"/>
  <c r="M556" i="7"/>
  <c r="P555" i="7"/>
  <c r="O555" i="7"/>
  <c r="N555" i="7"/>
  <c r="M555" i="7"/>
  <c r="P554" i="7"/>
  <c r="O554" i="7"/>
  <c r="N554" i="7"/>
  <c r="M554" i="7"/>
  <c r="P553" i="7"/>
  <c r="O553" i="7"/>
  <c r="N553" i="7"/>
  <c r="M553" i="7"/>
  <c r="P552" i="7"/>
  <c r="O552" i="7"/>
  <c r="N552" i="7"/>
  <c r="M552" i="7"/>
  <c r="P551" i="7"/>
  <c r="O551" i="7"/>
  <c r="N551" i="7"/>
  <c r="M551" i="7"/>
  <c r="P550" i="7"/>
  <c r="O550" i="7"/>
  <c r="N550" i="7"/>
  <c r="M550" i="7"/>
  <c r="P549" i="7"/>
  <c r="O549" i="7"/>
  <c r="N549" i="7"/>
  <c r="M549" i="7"/>
  <c r="P548" i="7"/>
  <c r="O548" i="7"/>
  <c r="N548" i="7"/>
  <c r="M548" i="7"/>
  <c r="P547" i="7"/>
  <c r="O547" i="7"/>
  <c r="N547" i="7"/>
  <c r="M547" i="7"/>
  <c r="P546" i="7"/>
  <c r="O546" i="7"/>
  <c r="N546" i="7"/>
  <c r="M546" i="7"/>
  <c r="P545" i="7"/>
  <c r="O545" i="7"/>
  <c r="N545" i="7"/>
  <c r="M545" i="7"/>
  <c r="P544" i="7"/>
  <c r="O544" i="7"/>
  <c r="N544" i="7"/>
  <c r="M544" i="7"/>
  <c r="P543" i="7"/>
  <c r="O543" i="7"/>
  <c r="N543" i="7"/>
  <c r="M543" i="7"/>
  <c r="P542" i="7"/>
  <c r="O542" i="7"/>
  <c r="N542" i="7"/>
  <c r="M542" i="7"/>
  <c r="P541" i="7"/>
  <c r="O541" i="7"/>
  <c r="N541" i="7"/>
  <c r="M541" i="7"/>
  <c r="P540" i="7"/>
  <c r="O540" i="7"/>
  <c r="N540" i="7"/>
  <c r="M540" i="7"/>
  <c r="P539" i="7"/>
  <c r="O539" i="7"/>
  <c r="N539" i="7"/>
  <c r="M539" i="7"/>
  <c r="P538" i="7"/>
  <c r="O538" i="7"/>
  <c r="N538" i="7"/>
  <c r="M538" i="7"/>
  <c r="P537" i="7"/>
  <c r="O537" i="7"/>
  <c r="N537" i="7"/>
  <c r="M537" i="7"/>
  <c r="P536" i="7"/>
  <c r="O536" i="7"/>
  <c r="N536" i="7"/>
  <c r="M536" i="7"/>
  <c r="P535" i="7"/>
  <c r="O535" i="7"/>
  <c r="N535" i="7"/>
  <c r="M535" i="7"/>
  <c r="P534" i="7"/>
  <c r="O534" i="7"/>
  <c r="N534" i="7"/>
  <c r="M534" i="7"/>
  <c r="P533" i="7"/>
  <c r="O533" i="7"/>
  <c r="N533" i="7"/>
  <c r="M533" i="7"/>
  <c r="P532" i="7"/>
  <c r="O532" i="7"/>
  <c r="N532" i="7"/>
  <c r="M532" i="7"/>
  <c r="P531" i="7"/>
  <c r="O531" i="7"/>
  <c r="N531" i="7"/>
  <c r="M531" i="7"/>
  <c r="P530" i="7"/>
  <c r="O530" i="7"/>
  <c r="N530" i="7"/>
  <c r="M530" i="7"/>
  <c r="P529" i="7"/>
  <c r="O529" i="7"/>
  <c r="N529" i="7"/>
  <c r="M529" i="7"/>
  <c r="P528" i="7"/>
  <c r="O528" i="7"/>
  <c r="N528" i="7"/>
  <c r="M528" i="7"/>
  <c r="P527" i="7"/>
  <c r="O527" i="7"/>
  <c r="N527" i="7"/>
  <c r="M527" i="7"/>
  <c r="P526" i="7"/>
  <c r="O526" i="7"/>
  <c r="N526" i="7"/>
  <c r="M526" i="7"/>
  <c r="P525" i="7"/>
  <c r="O525" i="7"/>
  <c r="N525" i="7"/>
  <c r="M525" i="7"/>
  <c r="P524" i="7"/>
  <c r="O524" i="7"/>
  <c r="N524" i="7"/>
  <c r="M524" i="7"/>
  <c r="P523" i="7"/>
  <c r="O523" i="7"/>
  <c r="N523" i="7"/>
  <c r="M523" i="7"/>
  <c r="P522" i="7"/>
  <c r="O522" i="7"/>
  <c r="N522" i="7"/>
  <c r="M522" i="7"/>
  <c r="P521" i="7"/>
  <c r="O521" i="7"/>
  <c r="N521" i="7"/>
  <c r="M521" i="7"/>
  <c r="P520" i="7"/>
  <c r="O520" i="7"/>
  <c r="N520" i="7"/>
  <c r="M520" i="7"/>
  <c r="P519" i="7"/>
  <c r="O519" i="7"/>
  <c r="N519" i="7"/>
  <c r="M519" i="7"/>
  <c r="P518" i="7"/>
  <c r="O518" i="7"/>
  <c r="N518" i="7"/>
  <c r="M518" i="7"/>
  <c r="P517" i="7"/>
  <c r="O517" i="7"/>
  <c r="N517" i="7"/>
  <c r="M517" i="7"/>
  <c r="P516" i="7"/>
  <c r="O516" i="7"/>
  <c r="N516" i="7"/>
  <c r="M516" i="7"/>
  <c r="P515" i="7"/>
  <c r="O515" i="7"/>
  <c r="N515" i="7"/>
  <c r="M515" i="7"/>
  <c r="P514" i="7"/>
  <c r="O514" i="7"/>
  <c r="N514" i="7"/>
  <c r="M514" i="7"/>
  <c r="P513" i="7"/>
  <c r="O513" i="7"/>
  <c r="N513" i="7"/>
  <c r="M513" i="7"/>
  <c r="P512" i="7"/>
  <c r="O512" i="7"/>
  <c r="N512" i="7"/>
  <c r="M512" i="7"/>
  <c r="P511" i="7"/>
  <c r="O511" i="7"/>
  <c r="N511" i="7"/>
  <c r="M511" i="7"/>
  <c r="P510" i="7"/>
  <c r="O510" i="7"/>
  <c r="N510" i="7"/>
  <c r="M510" i="7"/>
  <c r="P509" i="7"/>
  <c r="O509" i="7"/>
  <c r="N509" i="7"/>
  <c r="M509" i="7"/>
  <c r="P508" i="7"/>
  <c r="O508" i="7"/>
  <c r="N508" i="7"/>
  <c r="M508" i="7"/>
  <c r="P507" i="7"/>
  <c r="O507" i="7"/>
  <c r="N507" i="7"/>
  <c r="M507" i="7"/>
  <c r="P506" i="7"/>
  <c r="O506" i="7"/>
  <c r="N506" i="7"/>
  <c r="M506" i="7"/>
  <c r="P505" i="7"/>
  <c r="O505" i="7"/>
  <c r="N505" i="7"/>
  <c r="M505" i="7"/>
  <c r="P504" i="7"/>
  <c r="O504" i="7"/>
  <c r="N504" i="7"/>
  <c r="M504" i="7"/>
  <c r="P503" i="7"/>
  <c r="O503" i="7"/>
  <c r="N503" i="7"/>
  <c r="M503" i="7"/>
  <c r="P502" i="7"/>
  <c r="O502" i="7"/>
  <c r="N502" i="7"/>
  <c r="M502" i="7"/>
  <c r="P501" i="7"/>
  <c r="O501" i="7"/>
  <c r="N501" i="7"/>
  <c r="M501" i="7"/>
  <c r="P500" i="7"/>
  <c r="O500" i="7"/>
  <c r="N500" i="7"/>
  <c r="M500" i="7"/>
  <c r="P499" i="7"/>
  <c r="O499" i="7"/>
  <c r="N499" i="7"/>
  <c r="M499" i="7"/>
  <c r="P498" i="7"/>
  <c r="O498" i="7"/>
  <c r="N498" i="7"/>
  <c r="M498" i="7"/>
  <c r="P497" i="7"/>
  <c r="O497" i="7"/>
  <c r="N497" i="7"/>
  <c r="M497" i="7"/>
  <c r="P496" i="7"/>
  <c r="O496" i="7"/>
  <c r="N496" i="7"/>
  <c r="M496" i="7"/>
  <c r="P495" i="7"/>
  <c r="O495" i="7"/>
  <c r="N495" i="7"/>
  <c r="M495" i="7"/>
  <c r="P494" i="7"/>
  <c r="O494" i="7"/>
  <c r="N494" i="7"/>
  <c r="M494" i="7"/>
  <c r="P493" i="7"/>
  <c r="O493" i="7"/>
  <c r="N493" i="7"/>
  <c r="M493" i="7"/>
  <c r="P492" i="7"/>
  <c r="O492" i="7"/>
  <c r="N492" i="7"/>
  <c r="M492" i="7"/>
  <c r="P491" i="7"/>
  <c r="O491" i="7"/>
  <c r="N491" i="7"/>
  <c r="M491" i="7"/>
  <c r="P490" i="7"/>
  <c r="O490" i="7"/>
  <c r="N490" i="7"/>
  <c r="M490" i="7"/>
  <c r="P489" i="7"/>
  <c r="O489" i="7"/>
  <c r="N489" i="7"/>
  <c r="M489" i="7"/>
  <c r="P488" i="7"/>
  <c r="O488" i="7"/>
  <c r="N488" i="7"/>
  <c r="M488" i="7"/>
  <c r="P487" i="7"/>
  <c r="O487" i="7"/>
  <c r="N487" i="7"/>
  <c r="M487" i="7"/>
  <c r="P486" i="7"/>
  <c r="O486" i="7"/>
  <c r="N486" i="7"/>
  <c r="M486" i="7"/>
  <c r="P485" i="7"/>
  <c r="O485" i="7"/>
  <c r="N485" i="7"/>
  <c r="M485" i="7"/>
  <c r="P484" i="7"/>
  <c r="O484" i="7"/>
  <c r="N484" i="7"/>
  <c r="M484" i="7"/>
  <c r="P483" i="7"/>
  <c r="O483" i="7"/>
  <c r="N483" i="7"/>
  <c r="M483" i="7"/>
  <c r="P482" i="7"/>
  <c r="O482" i="7"/>
  <c r="N482" i="7"/>
  <c r="M482" i="7"/>
  <c r="P481" i="7"/>
  <c r="O481" i="7"/>
  <c r="N481" i="7"/>
  <c r="M481" i="7"/>
  <c r="P480" i="7"/>
  <c r="O480" i="7"/>
  <c r="N480" i="7"/>
  <c r="M480" i="7"/>
  <c r="P479" i="7"/>
  <c r="O479" i="7"/>
  <c r="N479" i="7"/>
  <c r="M479" i="7"/>
  <c r="P478" i="7"/>
  <c r="O478" i="7"/>
  <c r="N478" i="7"/>
  <c r="M478" i="7"/>
  <c r="P477" i="7"/>
  <c r="O477" i="7"/>
  <c r="N477" i="7"/>
  <c r="M477" i="7"/>
  <c r="P476" i="7"/>
  <c r="O476" i="7"/>
  <c r="N476" i="7"/>
  <c r="M476" i="7"/>
  <c r="P475" i="7"/>
  <c r="O475" i="7"/>
  <c r="N475" i="7"/>
  <c r="M475" i="7"/>
  <c r="P474" i="7"/>
  <c r="O474" i="7"/>
  <c r="N474" i="7"/>
  <c r="M474" i="7"/>
  <c r="P473" i="7"/>
  <c r="O473" i="7"/>
  <c r="N473" i="7"/>
  <c r="M473" i="7"/>
  <c r="P472" i="7"/>
  <c r="O472" i="7"/>
  <c r="N472" i="7"/>
  <c r="M472" i="7"/>
  <c r="P471" i="7"/>
  <c r="O471" i="7"/>
  <c r="N471" i="7"/>
  <c r="M471" i="7"/>
  <c r="P470" i="7"/>
  <c r="O470" i="7"/>
  <c r="N470" i="7"/>
  <c r="M470" i="7"/>
  <c r="P469" i="7"/>
  <c r="O469" i="7"/>
  <c r="N469" i="7"/>
  <c r="M469" i="7"/>
  <c r="P468" i="7"/>
  <c r="O468" i="7"/>
  <c r="N468" i="7"/>
  <c r="M468" i="7"/>
  <c r="P467" i="7"/>
  <c r="O467" i="7"/>
  <c r="N467" i="7"/>
  <c r="M467" i="7"/>
  <c r="P466" i="7"/>
  <c r="O466" i="7"/>
  <c r="N466" i="7"/>
  <c r="M466" i="7"/>
  <c r="P465" i="7"/>
  <c r="O465" i="7"/>
  <c r="N465" i="7"/>
  <c r="M465" i="7"/>
  <c r="P464" i="7"/>
  <c r="O464" i="7"/>
  <c r="N464" i="7"/>
  <c r="M464" i="7"/>
  <c r="P463" i="7"/>
  <c r="O463" i="7"/>
  <c r="N463" i="7"/>
  <c r="M463" i="7"/>
  <c r="P462" i="7"/>
  <c r="O462" i="7"/>
  <c r="N462" i="7"/>
  <c r="M462" i="7"/>
  <c r="P461" i="7"/>
  <c r="O461" i="7"/>
  <c r="N461" i="7"/>
  <c r="M461" i="7"/>
  <c r="P460" i="7"/>
  <c r="O460" i="7"/>
  <c r="N460" i="7"/>
  <c r="M460" i="7"/>
  <c r="P459" i="7"/>
  <c r="O459" i="7"/>
  <c r="N459" i="7"/>
  <c r="M459" i="7"/>
  <c r="P458" i="7"/>
  <c r="O458" i="7"/>
  <c r="N458" i="7"/>
  <c r="M458" i="7"/>
  <c r="P457" i="7"/>
  <c r="O457" i="7"/>
  <c r="N457" i="7"/>
  <c r="M457" i="7"/>
  <c r="P456" i="7"/>
  <c r="O456" i="7"/>
  <c r="N456" i="7"/>
  <c r="M456" i="7"/>
  <c r="P455" i="7"/>
  <c r="O455" i="7"/>
  <c r="N455" i="7"/>
  <c r="M455" i="7"/>
  <c r="P454" i="7"/>
  <c r="O454" i="7"/>
  <c r="N454" i="7"/>
  <c r="M454" i="7"/>
  <c r="P453" i="7"/>
  <c r="O453" i="7"/>
  <c r="N453" i="7"/>
  <c r="M453" i="7"/>
  <c r="P452" i="7"/>
  <c r="O452" i="7"/>
  <c r="N452" i="7"/>
  <c r="M452" i="7"/>
  <c r="P451" i="7"/>
  <c r="O451" i="7"/>
  <c r="N451" i="7"/>
  <c r="M451" i="7"/>
  <c r="P450" i="7"/>
  <c r="O450" i="7"/>
  <c r="N450" i="7"/>
  <c r="M450" i="7"/>
  <c r="P449" i="7"/>
  <c r="O449" i="7"/>
  <c r="N449" i="7"/>
  <c r="M449" i="7"/>
  <c r="P448" i="7"/>
  <c r="O448" i="7"/>
  <c r="N448" i="7"/>
  <c r="M448" i="7"/>
  <c r="P447" i="7"/>
  <c r="O447" i="7"/>
  <c r="N447" i="7"/>
  <c r="M447" i="7"/>
  <c r="P446" i="7"/>
  <c r="O446" i="7"/>
  <c r="N446" i="7"/>
  <c r="M446" i="7"/>
  <c r="P445" i="7"/>
  <c r="O445" i="7"/>
  <c r="N445" i="7"/>
  <c r="M445" i="7"/>
  <c r="P444" i="7"/>
  <c r="O444" i="7"/>
  <c r="N444" i="7"/>
  <c r="M444" i="7"/>
  <c r="P443" i="7"/>
  <c r="O443" i="7"/>
  <c r="N443" i="7"/>
  <c r="M443" i="7"/>
  <c r="P442" i="7"/>
  <c r="O442" i="7"/>
  <c r="N442" i="7"/>
  <c r="M442" i="7"/>
  <c r="P441" i="7"/>
  <c r="O441" i="7"/>
  <c r="N441" i="7"/>
  <c r="M441" i="7"/>
  <c r="P440" i="7"/>
  <c r="O440" i="7"/>
  <c r="N440" i="7"/>
  <c r="M440" i="7"/>
  <c r="P439" i="7"/>
  <c r="O439" i="7"/>
  <c r="N439" i="7"/>
  <c r="M439" i="7"/>
  <c r="P438" i="7"/>
  <c r="O438" i="7"/>
  <c r="N438" i="7"/>
  <c r="M438" i="7"/>
  <c r="P437" i="7"/>
  <c r="O437" i="7"/>
  <c r="N437" i="7"/>
  <c r="M437" i="7"/>
  <c r="P436" i="7"/>
  <c r="O436" i="7"/>
  <c r="N436" i="7"/>
  <c r="M436" i="7"/>
  <c r="P435" i="7"/>
  <c r="O435" i="7"/>
  <c r="N435" i="7"/>
  <c r="M435" i="7"/>
  <c r="P434" i="7"/>
  <c r="O434" i="7"/>
  <c r="N434" i="7"/>
  <c r="M434" i="7"/>
  <c r="P433" i="7"/>
  <c r="O433" i="7"/>
  <c r="N433" i="7"/>
  <c r="M433" i="7"/>
  <c r="P432" i="7"/>
  <c r="O432" i="7"/>
  <c r="N432" i="7"/>
  <c r="M432" i="7"/>
  <c r="P431" i="7"/>
  <c r="O431" i="7"/>
  <c r="N431" i="7"/>
  <c r="M431" i="7"/>
  <c r="P430" i="7"/>
  <c r="O430" i="7"/>
  <c r="N430" i="7"/>
  <c r="M430" i="7"/>
  <c r="P429" i="7"/>
  <c r="O429" i="7"/>
  <c r="N429" i="7"/>
  <c r="M429" i="7"/>
  <c r="P428" i="7"/>
  <c r="O428" i="7"/>
  <c r="N428" i="7"/>
  <c r="M428" i="7"/>
  <c r="P427" i="7"/>
  <c r="O427" i="7"/>
  <c r="N427" i="7"/>
  <c r="M427" i="7"/>
  <c r="P426" i="7"/>
  <c r="O426" i="7"/>
  <c r="N426" i="7"/>
  <c r="M426" i="7"/>
  <c r="P425" i="7"/>
  <c r="O425" i="7"/>
  <c r="N425" i="7"/>
  <c r="M425" i="7"/>
  <c r="P424" i="7"/>
  <c r="O424" i="7"/>
  <c r="N424" i="7"/>
  <c r="M424" i="7"/>
  <c r="P423" i="7"/>
  <c r="O423" i="7"/>
  <c r="N423" i="7"/>
  <c r="M423" i="7"/>
  <c r="P422" i="7"/>
  <c r="O422" i="7"/>
  <c r="N422" i="7"/>
  <c r="M422" i="7"/>
  <c r="P421" i="7"/>
  <c r="O421" i="7"/>
  <c r="N421" i="7"/>
  <c r="M421" i="7"/>
  <c r="P420" i="7"/>
  <c r="O420" i="7"/>
  <c r="N420" i="7"/>
  <c r="M420" i="7"/>
  <c r="P419" i="7"/>
  <c r="O419" i="7"/>
  <c r="N419" i="7"/>
  <c r="M419" i="7"/>
  <c r="P418" i="7"/>
  <c r="O418" i="7"/>
  <c r="N418" i="7"/>
  <c r="M418" i="7"/>
  <c r="P417" i="7"/>
  <c r="O417" i="7"/>
  <c r="N417" i="7"/>
  <c r="M417" i="7"/>
  <c r="P416" i="7"/>
  <c r="O416" i="7"/>
  <c r="N416" i="7"/>
  <c r="M416" i="7"/>
  <c r="P415" i="7"/>
  <c r="O415" i="7"/>
  <c r="N415" i="7"/>
  <c r="M415" i="7"/>
  <c r="P414" i="7"/>
  <c r="O414" i="7"/>
  <c r="N414" i="7"/>
  <c r="M414" i="7"/>
  <c r="P413" i="7"/>
  <c r="O413" i="7"/>
  <c r="N413" i="7"/>
  <c r="M413" i="7"/>
  <c r="P412" i="7"/>
  <c r="O412" i="7"/>
  <c r="N412" i="7"/>
  <c r="M412" i="7"/>
  <c r="P411" i="7"/>
  <c r="O411" i="7"/>
  <c r="N411" i="7"/>
  <c r="M411" i="7"/>
  <c r="P410" i="7"/>
  <c r="O410" i="7"/>
  <c r="N410" i="7"/>
  <c r="M410" i="7"/>
  <c r="P409" i="7"/>
  <c r="O409" i="7"/>
  <c r="N409" i="7"/>
  <c r="M409" i="7"/>
  <c r="P408" i="7"/>
  <c r="O408" i="7"/>
  <c r="N408" i="7"/>
  <c r="M408" i="7"/>
  <c r="P407" i="7"/>
  <c r="O407" i="7"/>
  <c r="N407" i="7"/>
  <c r="M407" i="7"/>
  <c r="P406" i="7"/>
  <c r="O406" i="7"/>
  <c r="N406" i="7"/>
  <c r="M406" i="7"/>
  <c r="P405" i="7"/>
  <c r="O405" i="7"/>
  <c r="N405" i="7"/>
  <c r="M405" i="7"/>
  <c r="P404" i="7"/>
  <c r="O404" i="7"/>
  <c r="N404" i="7"/>
  <c r="M404" i="7"/>
  <c r="P403" i="7"/>
  <c r="O403" i="7"/>
  <c r="N403" i="7"/>
  <c r="M403" i="7"/>
  <c r="P402" i="7"/>
  <c r="O402" i="7"/>
  <c r="N402" i="7"/>
  <c r="M402" i="7"/>
  <c r="P401" i="7"/>
  <c r="O401" i="7"/>
  <c r="N401" i="7"/>
  <c r="M401" i="7"/>
  <c r="P400" i="7"/>
  <c r="O400" i="7"/>
  <c r="N400" i="7"/>
  <c r="M400" i="7"/>
  <c r="P399" i="7"/>
  <c r="O399" i="7"/>
  <c r="N399" i="7"/>
  <c r="M399" i="7"/>
  <c r="P398" i="7"/>
  <c r="O398" i="7"/>
  <c r="N398" i="7"/>
  <c r="M398" i="7"/>
  <c r="P397" i="7"/>
  <c r="O397" i="7"/>
  <c r="N397" i="7"/>
  <c r="M397" i="7"/>
  <c r="P396" i="7"/>
  <c r="O396" i="7"/>
  <c r="N396" i="7"/>
  <c r="M396" i="7"/>
  <c r="P395" i="7"/>
  <c r="O395" i="7"/>
  <c r="N395" i="7"/>
  <c r="M395" i="7"/>
  <c r="P394" i="7"/>
  <c r="O394" i="7"/>
  <c r="N394" i="7"/>
  <c r="M394" i="7"/>
  <c r="P393" i="7"/>
  <c r="O393" i="7"/>
  <c r="N393" i="7"/>
  <c r="M393" i="7"/>
  <c r="P392" i="7"/>
  <c r="O392" i="7"/>
  <c r="N392" i="7"/>
  <c r="M392" i="7"/>
  <c r="P391" i="7"/>
  <c r="O391" i="7"/>
  <c r="N391" i="7"/>
  <c r="M391" i="7"/>
  <c r="P390" i="7"/>
  <c r="O390" i="7"/>
  <c r="N390" i="7"/>
  <c r="M390" i="7"/>
  <c r="P389" i="7"/>
  <c r="O389" i="7"/>
  <c r="N389" i="7"/>
  <c r="M389" i="7"/>
  <c r="P388" i="7"/>
  <c r="O388" i="7"/>
  <c r="N388" i="7"/>
  <c r="M388" i="7"/>
  <c r="P387" i="7"/>
  <c r="O387" i="7"/>
  <c r="N387" i="7"/>
  <c r="M387" i="7"/>
  <c r="P386" i="7"/>
  <c r="O386" i="7"/>
  <c r="N386" i="7"/>
  <c r="M386" i="7"/>
  <c r="P385" i="7"/>
  <c r="O385" i="7"/>
  <c r="N385" i="7"/>
  <c r="M385" i="7"/>
  <c r="P384" i="7"/>
  <c r="O384" i="7"/>
  <c r="N384" i="7"/>
  <c r="M384" i="7"/>
  <c r="P383" i="7"/>
  <c r="O383" i="7"/>
  <c r="N383" i="7"/>
  <c r="M383" i="7"/>
  <c r="P382" i="7"/>
  <c r="O382" i="7"/>
  <c r="N382" i="7"/>
  <c r="M382" i="7"/>
  <c r="P381" i="7"/>
  <c r="O381" i="7"/>
  <c r="N381" i="7"/>
  <c r="M381" i="7"/>
  <c r="P380" i="7"/>
  <c r="O380" i="7"/>
  <c r="N380" i="7"/>
  <c r="M380" i="7"/>
  <c r="P379" i="7"/>
  <c r="O379" i="7"/>
  <c r="N379" i="7"/>
  <c r="M379" i="7"/>
  <c r="P378" i="7"/>
  <c r="O378" i="7"/>
  <c r="N378" i="7"/>
  <c r="M378" i="7"/>
  <c r="P377" i="7"/>
  <c r="O377" i="7"/>
  <c r="N377" i="7"/>
  <c r="M377" i="7"/>
  <c r="P376" i="7"/>
  <c r="O376" i="7"/>
  <c r="N376" i="7"/>
  <c r="M376" i="7"/>
  <c r="P375" i="7"/>
  <c r="O375" i="7"/>
  <c r="N375" i="7"/>
  <c r="M375" i="7"/>
  <c r="P374" i="7"/>
  <c r="O374" i="7"/>
  <c r="N374" i="7"/>
  <c r="M374" i="7"/>
  <c r="P373" i="7"/>
  <c r="O373" i="7"/>
  <c r="N373" i="7"/>
  <c r="M373" i="7"/>
  <c r="P372" i="7"/>
  <c r="O372" i="7"/>
  <c r="N372" i="7"/>
  <c r="M372" i="7"/>
  <c r="P371" i="7"/>
  <c r="O371" i="7"/>
  <c r="N371" i="7"/>
  <c r="M371" i="7"/>
  <c r="P370" i="7"/>
  <c r="O370" i="7"/>
  <c r="N370" i="7"/>
  <c r="M370" i="7"/>
  <c r="P369" i="7"/>
  <c r="O369" i="7"/>
  <c r="N369" i="7"/>
  <c r="M369" i="7"/>
  <c r="P368" i="7"/>
  <c r="O368" i="7"/>
  <c r="N368" i="7"/>
  <c r="M368" i="7"/>
  <c r="P367" i="7"/>
  <c r="O367" i="7"/>
  <c r="N367" i="7"/>
  <c r="M367" i="7"/>
  <c r="P366" i="7"/>
  <c r="O366" i="7"/>
  <c r="N366" i="7"/>
  <c r="M366" i="7"/>
  <c r="P365" i="7"/>
  <c r="O365" i="7"/>
  <c r="N365" i="7"/>
  <c r="M365" i="7"/>
  <c r="P364" i="7"/>
  <c r="O364" i="7"/>
  <c r="N364" i="7"/>
  <c r="M364" i="7"/>
  <c r="P363" i="7"/>
  <c r="O363" i="7"/>
  <c r="N363" i="7"/>
  <c r="M363" i="7"/>
  <c r="P362" i="7"/>
  <c r="O362" i="7"/>
  <c r="N362" i="7"/>
  <c r="M362" i="7"/>
  <c r="P361" i="7"/>
  <c r="O361" i="7"/>
  <c r="N361" i="7"/>
  <c r="M361" i="7"/>
  <c r="P360" i="7"/>
  <c r="O360" i="7"/>
  <c r="N360" i="7"/>
  <c r="M360" i="7"/>
  <c r="P359" i="7"/>
  <c r="O359" i="7"/>
  <c r="N359" i="7"/>
  <c r="M359" i="7"/>
  <c r="P358" i="7"/>
  <c r="O358" i="7"/>
  <c r="N358" i="7"/>
  <c r="M358" i="7"/>
  <c r="P357" i="7"/>
  <c r="O357" i="7"/>
  <c r="N357" i="7"/>
  <c r="M357" i="7"/>
  <c r="P356" i="7"/>
  <c r="O356" i="7"/>
  <c r="N356" i="7"/>
  <c r="M356" i="7"/>
  <c r="P355" i="7"/>
  <c r="O355" i="7"/>
  <c r="N355" i="7"/>
  <c r="M355" i="7"/>
  <c r="P354" i="7"/>
  <c r="O354" i="7"/>
  <c r="N354" i="7"/>
  <c r="M354" i="7"/>
  <c r="P353" i="7"/>
  <c r="O353" i="7"/>
  <c r="N353" i="7"/>
  <c r="M353" i="7"/>
  <c r="P352" i="7"/>
  <c r="O352" i="7"/>
  <c r="N352" i="7"/>
  <c r="M352" i="7"/>
  <c r="P351" i="7"/>
  <c r="O351" i="7"/>
  <c r="N351" i="7"/>
  <c r="M351" i="7"/>
  <c r="P350" i="7"/>
  <c r="O350" i="7"/>
  <c r="N350" i="7"/>
  <c r="M350" i="7"/>
  <c r="P349" i="7"/>
  <c r="O349" i="7"/>
  <c r="N349" i="7"/>
  <c r="M349" i="7"/>
  <c r="P348" i="7"/>
  <c r="O348" i="7"/>
  <c r="N348" i="7"/>
  <c r="M348" i="7"/>
  <c r="P347" i="7"/>
  <c r="O347" i="7"/>
  <c r="N347" i="7"/>
  <c r="M347" i="7"/>
  <c r="P346" i="7"/>
  <c r="O346" i="7"/>
  <c r="N346" i="7"/>
  <c r="M346" i="7"/>
  <c r="P345" i="7"/>
  <c r="O345" i="7"/>
  <c r="N345" i="7"/>
  <c r="M345" i="7"/>
  <c r="P344" i="7"/>
  <c r="O344" i="7"/>
  <c r="N344" i="7"/>
  <c r="M344" i="7"/>
  <c r="P343" i="7"/>
  <c r="O343" i="7"/>
  <c r="N343" i="7"/>
  <c r="M343" i="7"/>
  <c r="P342" i="7"/>
  <c r="O342" i="7"/>
  <c r="N342" i="7"/>
  <c r="M342" i="7"/>
  <c r="P341" i="7"/>
  <c r="O341" i="7"/>
  <c r="N341" i="7"/>
  <c r="M341" i="7"/>
  <c r="P340" i="7"/>
  <c r="O340" i="7"/>
  <c r="N340" i="7"/>
  <c r="M340" i="7"/>
  <c r="P339" i="7"/>
  <c r="O339" i="7"/>
  <c r="N339" i="7"/>
  <c r="M339" i="7"/>
  <c r="P338" i="7"/>
  <c r="O338" i="7"/>
  <c r="N338" i="7"/>
  <c r="M338" i="7"/>
  <c r="P337" i="7"/>
  <c r="O337" i="7"/>
  <c r="N337" i="7"/>
  <c r="M337" i="7"/>
  <c r="P336" i="7"/>
  <c r="O336" i="7"/>
  <c r="N336" i="7"/>
  <c r="M336" i="7"/>
  <c r="P335" i="7"/>
  <c r="O335" i="7"/>
  <c r="N335" i="7"/>
  <c r="M335" i="7"/>
  <c r="P334" i="7"/>
  <c r="O334" i="7"/>
  <c r="N334" i="7"/>
  <c r="M334" i="7"/>
  <c r="P333" i="7"/>
  <c r="O333" i="7"/>
  <c r="N333" i="7"/>
  <c r="M333" i="7"/>
  <c r="P332" i="7"/>
  <c r="O332" i="7"/>
  <c r="N332" i="7"/>
  <c r="M332" i="7"/>
  <c r="P331" i="7"/>
  <c r="O331" i="7"/>
  <c r="N331" i="7"/>
  <c r="M331" i="7"/>
  <c r="P330" i="7"/>
  <c r="O330" i="7"/>
  <c r="N330" i="7"/>
  <c r="M330" i="7"/>
  <c r="P329" i="7"/>
  <c r="O329" i="7"/>
  <c r="N329" i="7"/>
  <c r="M329" i="7"/>
  <c r="P328" i="7"/>
  <c r="O328" i="7"/>
  <c r="N328" i="7"/>
  <c r="M328" i="7"/>
  <c r="P327" i="7"/>
  <c r="O327" i="7"/>
  <c r="N327" i="7"/>
  <c r="M327" i="7"/>
  <c r="P326" i="7"/>
  <c r="O326" i="7"/>
  <c r="N326" i="7"/>
  <c r="M326" i="7"/>
  <c r="P325" i="7"/>
  <c r="O325" i="7"/>
  <c r="N325" i="7"/>
  <c r="M325" i="7"/>
  <c r="P324" i="7"/>
  <c r="O324" i="7"/>
  <c r="N324" i="7"/>
  <c r="M324" i="7"/>
  <c r="P323" i="7"/>
  <c r="O323" i="7"/>
  <c r="N323" i="7"/>
  <c r="M323" i="7"/>
  <c r="P322" i="7"/>
  <c r="O322" i="7"/>
  <c r="N322" i="7"/>
  <c r="M322" i="7"/>
  <c r="P321" i="7"/>
  <c r="O321" i="7"/>
  <c r="N321" i="7"/>
  <c r="M321" i="7"/>
  <c r="P320" i="7"/>
  <c r="O320" i="7"/>
  <c r="N320" i="7"/>
  <c r="M320" i="7"/>
  <c r="P319" i="7"/>
  <c r="O319" i="7"/>
  <c r="N319" i="7"/>
  <c r="M319" i="7"/>
  <c r="P318" i="7"/>
  <c r="O318" i="7"/>
  <c r="N318" i="7"/>
  <c r="M318" i="7"/>
  <c r="P317" i="7"/>
  <c r="O317" i="7"/>
  <c r="N317" i="7"/>
  <c r="M317" i="7"/>
  <c r="P316" i="7"/>
  <c r="O316" i="7"/>
  <c r="N316" i="7"/>
  <c r="M316" i="7"/>
  <c r="P315" i="7"/>
  <c r="O315" i="7"/>
  <c r="N315" i="7"/>
  <c r="M315" i="7"/>
  <c r="P314" i="7"/>
  <c r="O314" i="7"/>
  <c r="N314" i="7"/>
  <c r="M314" i="7"/>
  <c r="P313" i="7"/>
  <c r="O313" i="7"/>
  <c r="N313" i="7"/>
  <c r="M313" i="7"/>
  <c r="P312" i="7"/>
  <c r="O312" i="7"/>
  <c r="N312" i="7"/>
  <c r="M312" i="7"/>
  <c r="P311" i="7"/>
  <c r="O311" i="7"/>
  <c r="N311" i="7"/>
  <c r="M311" i="7"/>
  <c r="P310" i="7"/>
  <c r="O310" i="7"/>
  <c r="N310" i="7"/>
  <c r="M310" i="7"/>
  <c r="P309" i="7"/>
  <c r="O309" i="7"/>
  <c r="N309" i="7"/>
  <c r="M309" i="7"/>
  <c r="P308" i="7"/>
  <c r="O308" i="7"/>
  <c r="N308" i="7"/>
  <c r="M308" i="7"/>
  <c r="P307" i="7"/>
  <c r="O307" i="7"/>
  <c r="N307" i="7"/>
  <c r="M307" i="7"/>
  <c r="P306" i="7"/>
  <c r="O306" i="7"/>
  <c r="N306" i="7"/>
  <c r="M306" i="7"/>
  <c r="P305" i="7"/>
  <c r="O305" i="7"/>
  <c r="N305" i="7"/>
  <c r="M305" i="7"/>
  <c r="P304" i="7"/>
  <c r="O304" i="7"/>
  <c r="N304" i="7"/>
  <c r="M304" i="7"/>
  <c r="P303" i="7"/>
  <c r="O303" i="7"/>
  <c r="N303" i="7"/>
  <c r="M303" i="7"/>
  <c r="P302" i="7"/>
  <c r="O302" i="7"/>
  <c r="N302" i="7"/>
  <c r="M302" i="7"/>
  <c r="P301" i="7"/>
  <c r="O301" i="7"/>
  <c r="N301" i="7"/>
  <c r="M301" i="7"/>
  <c r="P300" i="7"/>
  <c r="O300" i="7"/>
  <c r="N300" i="7"/>
  <c r="M300" i="7"/>
  <c r="P299" i="7"/>
  <c r="O299" i="7"/>
  <c r="N299" i="7"/>
  <c r="M299" i="7"/>
  <c r="P298" i="7"/>
  <c r="O298" i="7"/>
  <c r="N298" i="7"/>
  <c r="M298" i="7"/>
  <c r="P297" i="7"/>
  <c r="O297" i="7"/>
  <c r="N297" i="7"/>
  <c r="M297" i="7"/>
  <c r="P296" i="7"/>
  <c r="O296" i="7"/>
  <c r="N296" i="7"/>
  <c r="M296" i="7"/>
  <c r="P295" i="7"/>
  <c r="O295" i="7"/>
  <c r="N295" i="7"/>
  <c r="M295" i="7"/>
  <c r="P294" i="7"/>
  <c r="O294" i="7"/>
  <c r="N294" i="7"/>
  <c r="M294" i="7"/>
  <c r="P293" i="7"/>
  <c r="O293" i="7"/>
  <c r="N293" i="7"/>
  <c r="M293" i="7"/>
  <c r="P292" i="7"/>
  <c r="O292" i="7"/>
  <c r="N292" i="7"/>
  <c r="M292" i="7"/>
  <c r="P291" i="7"/>
  <c r="O291" i="7"/>
  <c r="N291" i="7"/>
  <c r="M291" i="7"/>
  <c r="P290" i="7"/>
  <c r="O290" i="7"/>
  <c r="N290" i="7"/>
  <c r="M290" i="7"/>
  <c r="P289" i="7"/>
  <c r="O289" i="7"/>
  <c r="N289" i="7"/>
  <c r="M289" i="7"/>
  <c r="P288" i="7"/>
  <c r="O288" i="7"/>
  <c r="N288" i="7"/>
  <c r="M288" i="7"/>
  <c r="P287" i="7"/>
  <c r="O287" i="7"/>
  <c r="N287" i="7"/>
  <c r="M287" i="7"/>
  <c r="P286" i="7"/>
  <c r="O286" i="7"/>
  <c r="N286" i="7"/>
  <c r="M286" i="7"/>
  <c r="P285" i="7"/>
  <c r="O285" i="7"/>
  <c r="N285" i="7"/>
  <c r="M285" i="7"/>
  <c r="P284" i="7"/>
  <c r="O284" i="7"/>
  <c r="N284" i="7"/>
  <c r="M284" i="7"/>
  <c r="P283" i="7"/>
  <c r="O283" i="7"/>
  <c r="N283" i="7"/>
  <c r="M283" i="7"/>
  <c r="P282" i="7"/>
  <c r="O282" i="7"/>
  <c r="N282" i="7"/>
  <c r="M282" i="7"/>
  <c r="P281" i="7"/>
  <c r="O281" i="7"/>
  <c r="N281" i="7"/>
  <c r="M281" i="7"/>
  <c r="P280" i="7"/>
  <c r="O280" i="7"/>
  <c r="N280" i="7"/>
  <c r="M280" i="7"/>
  <c r="P279" i="7"/>
  <c r="O279" i="7"/>
  <c r="N279" i="7"/>
  <c r="M279" i="7"/>
  <c r="P278" i="7"/>
  <c r="O278" i="7"/>
  <c r="N278" i="7"/>
  <c r="M278" i="7"/>
  <c r="P277" i="7"/>
  <c r="O277" i="7"/>
  <c r="N277" i="7"/>
  <c r="M277" i="7"/>
  <c r="P276" i="7"/>
  <c r="O276" i="7"/>
  <c r="N276" i="7"/>
  <c r="M276" i="7"/>
  <c r="P275" i="7"/>
  <c r="O275" i="7"/>
  <c r="N275" i="7"/>
  <c r="M275" i="7"/>
  <c r="P274" i="7"/>
  <c r="O274" i="7"/>
  <c r="N274" i="7"/>
  <c r="M274" i="7"/>
  <c r="P273" i="7"/>
  <c r="O273" i="7"/>
  <c r="N273" i="7"/>
  <c r="M273" i="7"/>
  <c r="P272" i="7"/>
  <c r="O272" i="7"/>
  <c r="N272" i="7"/>
  <c r="M272" i="7"/>
  <c r="P271" i="7"/>
  <c r="O271" i="7"/>
  <c r="N271" i="7"/>
  <c r="M271" i="7"/>
  <c r="P270" i="7"/>
  <c r="O270" i="7"/>
  <c r="N270" i="7"/>
  <c r="M270" i="7"/>
  <c r="P269" i="7"/>
  <c r="O269" i="7"/>
  <c r="N269" i="7"/>
  <c r="M269" i="7"/>
  <c r="P268" i="7"/>
  <c r="O268" i="7"/>
  <c r="N268" i="7"/>
  <c r="M268" i="7"/>
  <c r="P267" i="7"/>
  <c r="O267" i="7"/>
  <c r="N267" i="7"/>
  <c r="M267" i="7"/>
  <c r="P266" i="7"/>
  <c r="O266" i="7"/>
  <c r="N266" i="7"/>
  <c r="M266" i="7"/>
  <c r="P265" i="7"/>
  <c r="O265" i="7"/>
  <c r="N265" i="7"/>
  <c r="M265" i="7"/>
  <c r="P264" i="7"/>
  <c r="O264" i="7"/>
  <c r="N264" i="7"/>
  <c r="M264" i="7"/>
  <c r="P263" i="7"/>
  <c r="O263" i="7"/>
  <c r="N263" i="7"/>
  <c r="M263" i="7"/>
  <c r="P262" i="7"/>
  <c r="O262" i="7"/>
  <c r="N262" i="7"/>
  <c r="M262" i="7"/>
  <c r="P261" i="7"/>
  <c r="O261" i="7"/>
  <c r="N261" i="7"/>
  <c r="M261" i="7"/>
  <c r="P260" i="7"/>
  <c r="O260" i="7"/>
  <c r="N260" i="7"/>
  <c r="M260" i="7"/>
  <c r="P259" i="7"/>
  <c r="O259" i="7"/>
  <c r="N259" i="7"/>
  <c r="M259" i="7"/>
  <c r="P258" i="7"/>
  <c r="O258" i="7"/>
  <c r="N258" i="7"/>
  <c r="M258" i="7"/>
  <c r="P257" i="7"/>
  <c r="O257" i="7"/>
  <c r="N257" i="7"/>
  <c r="M257" i="7"/>
  <c r="P256" i="7"/>
  <c r="O256" i="7"/>
  <c r="N256" i="7"/>
  <c r="M256" i="7"/>
  <c r="P255" i="7"/>
  <c r="O255" i="7"/>
  <c r="N255" i="7"/>
  <c r="M255" i="7"/>
  <c r="P254" i="7"/>
  <c r="O254" i="7"/>
  <c r="N254" i="7"/>
  <c r="M254" i="7"/>
  <c r="P253" i="7"/>
  <c r="O253" i="7"/>
  <c r="N253" i="7"/>
  <c r="M253" i="7"/>
  <c r="P252" i="7"/>
  <c r="O252" i="7"/>
  <c r="N252" i="7"/>
  <c r="M252" i="7"/>
  <c r="P251" i="7"/>
  <c r="O251" i="7"/>
  <c r="N251" i="7"/>
  <c r="M251" i="7"/>
  <c r="P250" i="7"/>
  <c r="O250" i="7"/>
  <c r="N250" i="7"/>
  <c r="M250" i="7"/>
  <c r="P249" i="7"/>
  <c r="O249" i="7"/>
  <c r="N249" i="7"/>
  <c r="M249" i="7"/>
  <c r="P248" i="7"/>
  <c r="O248" i="7"/>
  <c r="N248" i="7"/>
  <c r="M248" i="7"/>
  <c r="P247" i="7"/>
  <c r="O247" i="7"/>
  <c r="N247" i="7"/>
  <c r="M247" i="7"/>
  <c r="P246" i="7"/>
  <c r="O246" i="7"/>
  <c r="N246" i="7"/>
  <c r="M246" i="7"/>
  <c r="P245" i="7"/>
  <c r="O245" i="7"/>
  <c r="N245" i="7"/>
  <c r="M245" i="7"/>
  <c r="P244" i="7"/>
  <c r="O244" i="7"/>
  <c r="N244" i="7"/>
  <c r="M244" i="7"/>
  <c r="P243" i="7"/>
  <c r="O243" i="7"/>
  <c r="N243" i="7"/>
  <c r="M243" i="7"/>
  <c r="P242" i="7"/>
  <c r="O242" i="7"/>
  <c r="N242" i="7"/>
  <c r="M242" i="7"/>
  <c r="P241" i="7"/>
  <c r="O241" i="7"/>
  <c r="N241" i="7"/>
  <c r="M241" i="7"/>
  <c r="P240" i="7"/>
  <c r="O240" i="7"/>
  <c r="N240" i="7"/>
  <c r="M240" i="7"/>
  <c r="P239" i="7"/>
  <c r="O239" i="7"/>
  <c r="N239" i="7"/>
  <c r="M239" i="7"/>
  <c r="P238" i="7"/>
  <c r="O238" i="7"/>
  <c r="N238" i="7"/>
  <c r="M238" i="7"/>
  <c r="P237" i="7"/>
  <c r="O237" i="7"/>
  <c r="N237" i="7"/>
  <c r="M237" i="7"/>
  <c r="P236" i="7"/>
  <c r="O236" i="7"/>
  <c r="N236" i="7"/>
  <c r="M236" i="7"/>
  <c r="P235" i="7"/>
  <c r="O235" i="7"/>
  <c r="N235" i="7"/>
  <c r="M235" i="7"/>
  <c r="P234" i="7"/>
  <c r="O234" i="7"/>
  <c r="N234" i="7"/>
  <c r="M234" i="7"/>
  <c r="P233" i="7"/>
  <c r="O233" i="7"/>
  <c r="N233" i="7"/>
  <c r="M233" i="7"/>
  <c r="P232" i="7"/>
  <c r="O232" i="7"/>
  <c r="N232" i="7"/>
  <c r="M232" i="7"/>
  <c r="P231" i="7"/>
  <c r="O231" i="7"/>
  <c r="N231" i="7"/>
  <c r="M231" i="7"/>
  <c r="P230" i="7"/>
  <c r="O230" i="7"/>
  <c r="N230" i="7"/>
  <c r="M230" i="7"/>
  <c r="P229" i="7"/>
  <c r="O229" i="7"/>
  <c r="N229" i="7"/>
  <c r="M229" i="7"/>
  <c r="P228" i="7"/>
  <c r="O228" i="7"/>
  <c r="N228" i="7"/>
  <c r="M228" i="7"/>
  <c r="P227" i="7"/>
  <c r="O227" i="7"/>
  <c r="N227" i="7"/>
  <c r="M227" i="7"/>
  <c r="P226" i="7"/>
  <c r="O226" i="7"/>
  <c r="N226" i="7"/>
  <c r="M226" i="7"/>
  <c r="P225" i="7"/>
  <c r="O225" i="7"/>
  <c r="N225" i="7"/>
  <c r="M225" i="7"/>
  <c r="P224" i="7"/>
  <c r="O224" i="7"/>
  <c r="N224" i="7"/>
  <c r="M224" i="7"/>
  <c r="P223" i="7"/>
  <c r="O223" i="7"/>
  <c r="N223" i="7"/>
  <c r="M223" i="7"/>
  <c r="P222" i="7"/>
  <c r="O222" i="7"/>
  <c r="N222" i="7"/>
  <c r="M222" i="7"/>
  <c r="P221" i="7"/>
  <c r="O221" i="7"/>
  <c r="N221" i="7"/>
  <c r="M221" i="7"/>
  <c r="P220" i="7"/>
  <c r="O220" i="7"/>
  <c r="N220" i="7"/>
  <c r="M220" i="7"/>
  <c r="P219" i="7"/>
  <c r="O219" i="7"/>
  <c r="N219" i="7"/>
  <c r="M219" i="7"/>
  <c r="P218" i="7"/>
  <c r="O218" i="7"/>
  <c r="N218" i="7"/>
  <c r="M218" i="7"/>
  <c r="P217" i="7"/>
  <c r="O217" i="7"/>
  <c r="N217" i="7"/>
  <c r="M217" i="7"/>
  <c r="P216" i="7"/>
  <c r="O216" i="7"/>
  <c r="N216" i="7"/>
  <c r="M216" i="7"/>
  <c r="P215" i="7"/>
  <c r="O215" i="7"/>
  <c r="N215" i="7"/>
  <c r="M215" i="7"/>
  <c r="P214" i="7"/>
  <c r="O214" i="7"/>
  <c r="N214" i="7"/>
  <c r="M214" i="7"/>
  <c r="P213" i="7"/>
  <c r="O213" i="7"/>
  <c r="N213" i="7"/>
  <c r="M213" i="7"/>
  <c r="P212" i="7"/>
  <c r="O212" i="7"/>
  <c r="N212" i="7"/>
  <c r="M212" i="7"/>
  <c r="P211" i="7"/>
  <c r="O211" i="7"/>
  <c r="N211" i="7"/>
  <c r="M211" i="7"/>
  <c r="P210" i="7"/>
  <c r="O210" i="7"/>
  <c r="N210" i="7"/>
  <c r="M210" i="7"/>
  <c r="P209" i="7"/>
  <c r="O209" i="7"/>
  <c r="N209" i="7"/>
  <c r="M209" i="7"/>
  <c r="P208" i="7"/>
  <c r="O208" i="7"/>
  <c r="N208" i="7"/>
  <c r="M208" i="7"/>
  <c r="P207" i="7"/>
  <c r="O207" i="7"/>
  <c r="N207" i="7"/>
  <c r="M207" i="7"/>
  <c r="P206" i="7"/>
  <c r="O206" i="7"/>
  <c r="N206" i="7"/>
  <c r="M206" i="7"/>
  <c r="P205" i="7"/>
  <c r="O205" i="7"/>
  <c r="N205" i="7"/>
  <c r="M205" i="7"/>
  <c r="P204" i="7"/>
  <c r="O204" i="7"/>
  <c r="N204" i="7"/>
  <c r="M204" i="7"/>
  <c r="P203" i="7"/>
  <c r="O203" i="7"/>
  <c r="N203" i="7"/>
  <c r="M203" i="7"/>
  <c r="P202" i="7"/>
  <c r="O202" i="7"/>
  <c r="N202" i="7"/>
  <c r="M202" i="7"/>
  <c r="P201" i="7"/>
  <c r="O201" i="7"/>
  <c r="N201" i="7"/>
  <c r="M201" i="7"/>
  <c r="P200" i="7"/>
  <c r="O200" i="7"/>
  <c r="N200" i="7"/>
  <c r="M200" i="7"/>
  <c r="P199" i="7"/>
  <c r="O199" i="7"/>
  <c r="N199" i="7"/>
  <c r="M199" i="7"/>
  <c r="P198" i="7"/>
  <c r="O198" i="7"/>
  <c r="N198" i="7"/>
  <c r="M198" i="7"/>
  <c r="P197" i="7"/>
  <c r="O197" i="7"/>
  <c r="N197" i="7"/>
  <c r="M197" i="7"/>
  <c r="P196" i="7"/>
  <c r="O196" i="7"/>
  <c r="N196" i="7"/>
  <c r="M196" i="7"/>
  <c r="P195" i="7"/>
  <c r="O195" i="7"/>
  <c r="N195" i="7"/>
  <c r="M195" i="7"/>
  <c r="P194" i="7"/>
  <c r="O194" i="7"/>
  <c r="N194" i="7"/>
  <c r="M194" i="7"/>
  <c r="P193" i="7"/>
  <c r="O193" i="7"/>
  <c r="N193" i="7"/>
  <c r="M193" i="7"/>
  <c r="P192" i="7"/>
  <c r="O192" i="7"/>
  <c r="N192" i="7"/>
  <c r="M192" i="7"/>
  <c r="P191" i="7"/>
  <c r="O191" i="7"/>
  <c r="N191" i="7"/>
  <c r="M191" i="7"/>
  <c r="P190" i="7"/>
  <c r="O190" i="7"/>
  <c r="N190" i="7"/>
  <c r="M190" i="7"/>
  <c r="P189" i="7"/>
  <c r="O189" i="7"/>
  <c r="N189" i="7"/>
  <c r="M189" i="7"/>
  <c r="P188" i="7"/>
  <c r="O188" i="7"/>
  <c r="N188" i="7"/>
  <c r="M188" i="7"/>
  <c r="P187" i="7"/>
  <c r="O187" i="7"/>
  <c r="N187" i="7"/>
  <c r="M187" i="7"/>
  <c r="P186" i="7"/>
  <c r="O186" i="7"/>
  <c r="N186" i="7"/>
  <c r="M186" i="7"/>
  <c r="P185" i="7"/>
  <c r="O185" i="7"/>
  <c r="N185" i="7"/>
  <c r="M185" i="7"/>
  <c r="P184" i="7"/>
  <c r="O184" i="7"/>
  <c r="N184" i="7"/>
  <c r="M184" i="7"/>
  <c r="P183" i="7"/>
  <c r="O183" i="7"/>
  <c r="N183" i="7"/>
  <c r="M183" i="7"/>
  <c r="P182" i="7"/>
  <c r="O182" i="7"/>
  <c r="N182" i="7"/>
  <c r="M182" i="7"/>
  <c r="P181" i="7"/>
  <c r="O181" i="7"/>
  <c r="N181" i="7"/>
  <c r="M181" i="7"/>
  <c r="P180" i="7"/>
  <c r="O180" i="7"/>
  <c r="N180" i="7"/>
  <c r="M180" i="7"/>
  <c r="P179" i="7"/>
  <c r="O179" i="7"/>
  <c r="N179" i="7"/>
  <c r="M179" i="7"/>
  <c r="P178" i="7"/>
  <c r="O178" i="7"/>
  <c r="N178" i="7"/>
  <c r="M178" i="7"/>
  <c r="P177" i="7"/>
  <c r="O177" i="7"/>
  <c r="N177" i="7"/>
  <c r="M177" i="7"/>
  <c r="P176" i="7"/>
  <c r="O176" i="7"/>
  <c r="N176" i="7"/>
  <c r="M176" i="7"/>
  <c r="P175" i="7"/>
  <c r="O175" i="7"/>
  <c r="N175" i="7"/>
  <c r="M175" i="7"/>
  <c r="P174" i="7"/>
  <c r="O174" i="7"/>
  <c r="N174" i="7"/>
  <c r="M174" i="7"/>
  <c r="P173" i="7"/>
  <c r="O173" i="7"/>
  <c r="N173" i="7"/>
  <c r="M173" i="7"/>
  <c r="P172" i="7"/>
  <c r="O172" i="7"/>
  <c r="N172" i="7"/>
  <c r="M172" i="7"/>
  <c r="P171" i="7"/>
  <c r="O171" i="7"/>
  <c r="N171" i="7"/>
  <c r="M171" i="7"/>
  <c r="P170" i="7"/>
  <c r="O170" i="7"/>
  <c r="N170" i="7"/>
  <c r="M170" i="7"/>
  <c r="P169" i="7"/>
  <c r="O169" i="7"/>
  <c r="N169" i="7"/>
  <c r="M169" i="7"/>
  <c r="P168" i="7"/>
  <c r="O168" i="7"/>
  <c r="N168" i="7"/>
  <c r="M168" i="7"/>
  <c r="P167" i="7"/>
  <c r="O167" i="7"/>
  <c r="N167" i="7"/>
  <c r="M167" i="7"/>
  <c r="P166" i="7"/>
  <c r="O166" i="7"/>
  <c r="N166" i="7"/>
  <c r="M166" i="7"/>
  <c r="P165" i="7"/>
  <c r="O165" i="7"/>
  <c r="N165" i="7"/>
  <c r="M165" i="7"/>
  <c r="P164" i="7"/>
  <c r="O164" i="7"/>
  <c r="N164" i="7"/>
  <c r="M164" i="7"/>
  <c r="P163" i="7"/>
  <c r="O163" i="7"/>
  <c r="N163" i="7"/>
  <c r="M163" i="7"/>
  <c r="P162" i="7"/>
  <c r="O162" i="7"/>
  <c r="N162" i="7"/>
  <c r="M162" i="7"/>
  <c r="P161" i="7"/>
  <c r="O161" i="7"/>
  <c r="N161" i="7"/>
  <c r="M161" i="7"/>
  <c r="P160" i="7"/>
  <c r="O160" i="7"/>
  <c r="N160" i="7"/>
  <c r="M160" i="7"/>
  <c r="P159" i="7"/>
  <c r="O159" i="7"/>
  <c r="N159" i="7"/>
  <c r="M159" i="7"/>
  <c r="P158" i="7"/>
  <c r="O158" i="7"/>
  <c r="N158" i="7"/>
  <c r="M158" i="7"/>
  <c r="P157" i="7"/>
  <c r="O157" i="7"/>
  <c r="N157" i="7"/>
  <c r="M157" i="7"/>
  <c r="P156" i="7"/>
  <c r="O156" i="7"/>
  <c r="N156" i="7"/>
  <c r="M156" i="7"/>
  <c r="P155" i="7"/>
  <c r="O155" i="7"/>
  <c r="N155" i="7"/>
  <c r="M155" i="7"/>
  <c r="P154" i="7"/>
  <c r="O154" i="7"/>
  <c r="N154" i="7"/>
  <c r="M154" i="7"/>
  <c r="P153" i="7"/>
  <c r="O153" i="7"/>
  <c r="N153" i="7"/>
  <c r="M153" i="7"/>
  <c r="P152" i="7"/>
  <c r="O152" i="7"/>
  <c r="N152" i="7"/>
  <c r="M152" i="7"/>
  <c r="P151" i="7"/>
  <c r="O151" i="7"/>
  <c r="N151" i="7"/>
  <c r="M151" i="7"/>
  <c r="P150" i="7"/>
  <c r="O150" i="7"/>
  <c r="N150" i="7"/>
  <c r="M150" i="7"/>
  <c r="P149" i="7"/>
  <c r="O149" i="7"/>
  <c r="N149" i="7"/>
  <c r="M149" i="7"/>
  <c r="P148" i="7"/>
  <c r="O148" i="7"/>
  <c r="N148" i="7"/>
  <c r="M148" i="7"/>
  <c r="P147" i="7"/>
  <c r="O147" i="7"/>
  <c r="N147" i="7"/>
  <c r="M147" i="7"/>
  <c r="P146" i="7"/>
  <c r="O146" i="7"/>
  <c r="N146" i="7"/>
  <c r="M146" i="7"/>
  <c r="P145" i="7"/>
  <c r="O145" i="7"/>
  <c r="N145" i="7"/>
  <c r="M145" i="7"/>
  <c r="P144" i="7"/>
  <c r="O144" i="7"/>
  <c r="N144" i="7"/>
  <c r="M144" i="7"/>
  <c r="P143" i="7"/>
  <c r="O143" i="7"/>
  <c r="N143" i="7"/>
  <c r="M143" i="7"/>
  <c r="P142" i="7"/>
  <c r="O142" i="7"/>
  <c r="N142" i="7"/>
  <c r="M142" i="7"/>
  <c r="P141" i="7"/>
  <c r="O141" i="7"/>
  <c r="N141" i="7"/>
  <c r="M141" i="7"/>
  <c r="P140" i="7"/>
  <c r="O140" i="7"/>
  <c r="N140" i="7"/>
  <c r="M140" i="7"/>
  <c r="P139" i="7"/>
  <c r="O139" i="7"/>
  <c r="N139" i="7"/>
  <c r="M139" i="7"/>
  <c r="P138" i="7"/>
  <c r="O138" i="7"/>
  <c r="N138" i="7"/>
  <c r="M138" i="7"/>
  <c r="P137" i="7"/>
  <c r="O137" i="7"/>
  <c r="N137" i="7"/>
  <c r="M137" i="7"/>
  <c r="P136" i="7"/>
  <c r="O136" i="7"/>
  <c r="N136" i="7"/>
  <c r="M136" i="7"/>
  <c r="P135" i="7"/>
  <c r="O135" i="7"/>
  <c r="N135" i="7"/>
  <c r="M135" i="7"/>
  <c r="P134" i="7"/>
  <c r="O134" i="7"/>
  <c r="N134" i="7"/>
  <c r="M134" i="7"/>
  <c r="P133" i="7"/>
  <c r="O133" i="7"/>
  <c r="N133" i="7"/>
  <c r="M133" i="7"/>
  <c r="P132" i="7"/>
  <c r="O132" i="7"/>
  <c r="N132" i="7"/>
  <c r="M132" i="7"/>
  <c r="P131" i="7"/>
  <c r="O131" i="7"/>
  <c r="N131" i="7"/>
  <c r="M131" i="7"/>
  <c r="P130" i="7"/>
  <c r="O130" i="7"/>
  <c r="N130" i="7"/>
  <c r="M130" i="7"/>
  <c r="P129" i="7"/>
  <c r="O129" i="7"/>
  <c r="N129" i="7"/>
  <c r="M129" i="7"/>
  <c r="P128" i="7"/>
  <c r="O128" i="7"/>
  <c r="N128" i="7"/>
  <c r="M128" i="7"/>
  <c r="P127" i="7"/>
  <c r="O127" i="7"/>
  <c r="N127" i="7"/>
  <c r="M127" i="7"/>
  <c r="P126" i="7"/>
  <c r="O126" i="7"/>
  <c r="N126" i="7"/>
  <c r="M126" i="7"/>
  <c r="P125" i="7"/>
  <c r="O125" i="7"/>
  <c r="N125" i="7"/>
  <c r="M125" i="7"/>
  <c r="P124" i="7"/>
  <c r="O124" i="7"/>
  <c r="N124" i="7"/>
  <c r="M124" i="7"/>
  <c r="P123" i="7"/>
  <c r="O123" i="7"/>
  <c r="N123" i="7"/>
  <c r="M123" i="7"/>
  <c r="P122" i="7"/>
  <c r="O122" i="7"/>
  <c r="N122" i="7"/>
  <c r="M122" i="7"/>
  <c r="P121" i="7"/>
  <c r="O121" i="7"/>
  <c r="N121" i="7"/>
  <c r="M121" i="7"/>
  <c r="P120" i="7"/>
  <c r="O120" i="7"/>
  <c r="N120" i="7"/>
  <c r="M120" i="7"/>
  <c r="P119" i="7"/>
  <c r="O119" i="7"/>
  <c r="N119" i="7"/>
  <c r="M119" i="7"/>
  <c r="P118" i="7"/>
  <c r="O118" i="7"/>
  <c r="N118" i="7"/>
  <c r="M118" i="7"/>
  <c r="P117" i="7"/>
  <c r="O117" i="7"/>
  <c r="N117" i="7"/>
  <c r="M117" i="7"/>
  <c r="P116" i="7"/>
  <c r="O116" i="7"/>
  <c r="N116" i="7"/>
  <c r="M116" i="7"/>
  <c r="P115" i="7"/>
  <c r="O115" i="7"/>
  <c r="N115" i="7"/>
  <c r="M115" i="7"/>
  <c r="P114" i="7"/>
  <c r="O114" i="7"/>
  <c r="N114" i="7"/>
  <c r="M114" i="7"/>
  <c r="P113" i="7"/>
  <c r="O113" i="7"/>
  <c r="N113" i="7"/>
  <c r="M113" i="7"/>
  <c r="P112" i="7"/>
  <c r="O112" i="7"/>
  <c r="N112" i="7"/>
  <c r="M112" i="7"/>
  <c r="P111" i="7"/>
  <c r="O111" i="7"/>
  <c r="N111" i="7"/>
  <c r="M111" i="7"/>
  <c r="P110" i="7"/>
  <c r="O110" i="7"/>
  <c r="N110" i="7"/>
  <c r="M110" i="7"/>
  <c r="P109" i="7"/>
  <c r="O109" i="7"/>
  <c r="N109" i="7"/>
  <c r="M109" i="7"/>
  <c r="P108" i="7"/>
  <c r="O108" i="7"/>
  <c r="N108" i="7"/>
  <c r="M108" i="7"/>
  <c r="P107" i="7"/>
  <c r="O107" i="7"/>
  <c r="N107" i="7"/>
  <c r="M107" i="7"/>
  <c r="P106" i="7"/>
  <c r="O106" i="7"/>
  <c r="N106" i="7"/>
  <c r="M106" i="7"/>
  <c r="P105" i="7"/>
  <c r="O105" i="7"/>
  <c r="N105" i="7"/>
  <c r="M105" i="7"/>
  <c r="P104" i="7"/>
  <c r="O104" i="7"/>
  <c r="N104" i="7"/>
  <c r="M104" i="7"/>
  <c r="P103" i="7"/>
  <c r="O103" i="7"/>
  <c r="N103" i="7"/>
  <c r="M103" i="7"/>
  <c r="P102" i="7"/>
  <c r="O102" i="7"/>
  <c r="N102" i="7"/>
  <c r="M102" i="7"/>
  <c r="P101" i="7"/>
  <c r="O101" i="7"/>
  <c r="N101" i="7"/>
  <c r="M101" i="7"/>
  <c r="P100" i="7"/>
  <c r="O100" i="7"/>
  <c r="N100" i="7"/>
  <c r="M100" i="7"/>
  <c r="P99" i="7"/>
  <c r="O99" i="7"/>
  <c r="N99" i="7"/>
  <c r="M99" i="7"/>
  <c r="P98" i="7"/>
  <c r="O98" i="7"/>
  <c r="N98" i="7"/>
  <c r="M98" i="7"/>
  <c r="P97" i="7"/>
  <c r="O97" i="7"/>
  <c r="N97" i="7"/>
  <c r="M97" i="7"/>
  <c r="P96" i="7"/>
  <c r="O96" i="7"/>
  <c r="N96" i="7"/>
  <c r="M96" i="7"/>
  <c r="P95" i="7"/>
  <c r="O95" i="7"/>
  <c r="N95" i="7"/>
  <c r="M95" i="7"/>
  <c r="P94" i="7"/>
  <c r="O94" i="7"/>
  <c r="N94" i="7"/>
  <c r="M94" i="7"/>
  <c r="P93" i="7"/>
  <c r="O93" i="7"/>
  <c r="N93" i="7"/>
  <c r="M93" i="7"/>
  <c r="P92" i="7"/>
  <c r="O92" i="7"/>
  <c r="N92" i="7"/>
  <c r="M92" i="7"/>
  <c r="P91" i="7"/>
  <c r="O91" i="7"/>
  <c r="N91" i="7"/>
  <c r="M91" i="7"/>
  <c r="P90" i="7"/>
  <c r="O90" i="7"/>
  <c r="N90" i="7"/>
  <c r="M90" i="7"/>
  <c r="P89" i="7"/>
  <c r="O89" i="7"/>
  <c r="N89" i="7"/>
  <c r="M89" i="7"/>
  <c r="P88" i="7"/>
  <c r="O88" i="7"/>
  <c r="N88" i="7"/>
  <c r="M88" i="7"/>
  <c r="P87" i="7"/>
  <c r="O87" i="7"/>
  <c r="N87" i="7"/>
  <c r="M87" i="7"/>
  <c r="P86" i="7"/>
  <c r="O86" i="7"/>
  <c r="N86" i="7"/>
  <c r="M86" i="7"/>
  <c r="P85" i="7"/>
  <c r="O85" i="7"/>
  <c r="N85" i="7"/>
  <c r="M85" i="7"/>
  <c r="P84" i="7"/>
  <c r="O84" i="7"/>
  <c r="N84" i="7"/>
  <c r="M84" i="7"/>
  <c r="P83" i="7"/>
  <c r="O83" i="7"/>
  <c r="N83" i="7"/>
  <c r="M83" i="7"/>
  <c r="P82" i="7"/>
  <c r="O82" i="7"/>
  <c r="N82" i="7"/>
  <c r="M82" i="7"/>
  <c r="P81" i="7"/>
  <c r="O81" i="7"/>
  <c r="N81" i="7"/>
  <c r="M81" i="7"/>
  <c r="P80" i="7"/>
  <c r="O80" i="7"/>
  <c r="N80" i="7"/>
  <c r="M80" i="7"/>
  <c r="P79" i="7"/>
  <c r="O79" i="7"/>
  <c r="N79" i="7"/>
  <c r="M79" i="7"/>
  <c r="P78" i="7"/>
  <c r="O78" i="7"/>
  <c r="N78" i="7"/>
  <c r="M78" i="7"/>
  <c r="P77" i="7"/>
  <c r="O77" i="7"/>
  <c r="N77" i="7"/>
  <c r="M77" i="7"/>
  <c r="P76" i="7"/>
  <c r="O76" i="7"/>
  <c r="N76" i="7"/>
  <c r="M76" i="7"/>
  <c r="P75" i="7"/>
  <c r="O75" i="7"/>
  <c r="N75" i="7"/>
  <c r="M75" i="7"/>
  <c r="P74" i="7"/>
  <c r="O74" i="7"/>
  <c r="N74" i="7"/>
  <c r="M74" i="7"/>
  <c r="P73" i="7"/>
  <c r="O73" i="7"/>
  <c r="N73" i="7"/>
  <c r="M73" i="7"/>
  <c r="P72" i="7"/>
  <c r="O72" i="7"/>
  <c r="N72" i="7"/>
  <c r="M72" i="7"/>
  <c r="P71" i="7"/>
  <c r="O71" i="7"/>
  <c r="N71" i="7"/>
  <c r="M71" i="7"/>
  <c r="P70" i="7"/>
  <c r="O70" i="7"/>
  <c r="N70" i="7"/>
  <c r="M70" i="7"/>
  <c r="P69" i="7"/>
  <c r="O69" i="7"/>
  <c r="N69" i="7"/>
  <c r="M69" i="7"/>
  <c r="P68" i="7"/>
  <c r="O68" i="7"/>
  <c r="N68" i="7"/>
  <c r="M68" i="7"/>
  <c r="P67" i="7"/>
  <c r="O67" i="7"/>
  <c r="N67" i="7"/>
  <c r="M67" i="7"/>
  <c r="P66" i="7"/>
  <c r="O66" i="7"/>
  <c r="N66" i="7"/>
  <c r="M66" i="7"/>
  <c r="P65" i="7"/>
  <c r="O65" i="7"/>
  <c r="N65" i="7"/>
  <c r="M65" i="7"/>
  <c r="P64" i="7"/>
  <c r="O64" i="7"/>
  <c r="N64" i="7"/>
  <c r="M64" i="7"/>
  <c r="P63" i="7"/>
  <c r="O63" i="7"/>
  <c r="N63" i="7"/>
  <c r="M63" i="7"/>
  <c r="P62" i="7"/>
  <c r="O62" i="7"/>
  <c r="N62" i="7"/>
  <c r="M62" i="7"/>
  <c r="P61" i="7"/>
  <c r="O61" i="7"/>
  <c r="N61" i="7"/>
  <c r="M61" i="7"/>
  <c r="P60" i="7"/>
  <c r="O60" i="7"/>
  <c r="N60" i="7"/>
  <c r="M60" i="7"/>
  <c r="P59" i="7"/>
  <c r="O59" i="7"/>
  <c r="N59" i="7"/>
  <c r="M59" i="7"/>
  <c r="P58" i="7"/>
  <c r="O58" i="7"/>
  <c r="N58" i="7"/>
  <c r="M58" i="7"/>
  <c r="P57" i="7"/>
  <c r="O57" i="7"/>
  <c r="N57" i="7"/>
  <c r="M57" i="7"/>
  <c r="P56" i="7"/>
  <c r="O56" i="7"/>
  <c r="N56" i="7"/>
  <c r="M56" i="7"/>
  <c r="P55" i="7"/>
  <c r="O55" i="7"/>
  <c r="N55" i="7"/>
  <c r="M55" i="7"/>
  <c r="P54" i="7"/>
  <c r="O54" i="7"/>
  <c r="N54" i="7"/>
  <c r="M54" i="7"/>
  <c r="P53" i="7"/>
  <c r="O53" i="7"/>
  <c r="N53" i="7"/>
  <c r="M53" i="7"/>
  <c r="P52" i="7"/>
  <c r="O52" i="7"/>
  <c r="N52" i="7"/>
  <c r="M52" i="7"/>
  <c r="P51" i="7"/>
  <c r="O51" i="7"/>
  <c r="N51" i="7"/>
  <c r="M51" i="7"/>
  <c r="P50" i="7"/>
  <c r="O50" i="7"/>
  <c r="N50" i="7"/>
  <c r="M50" i="7"/>
  <c r="P49" i="7"/>
  <c r="O49" i="7"/>
  <c r="N49" i="7"/>
  <c r="M49" i="7"/>
  <c r="P48" i="7"/>
  <c r="O48" i="7"/>
  <c r="N48" i="7"/>
  <c r="M48" i="7"/>
  <c r="P47" i="7"/>
  <c r="O47" i="7"/>
  <c r="N47" i="7"/>
  <c r="M47" i="7"/>
  <c r="P46" i="7"/>
  <c r="O46" i="7"/>
  <c r="N46" i="7"/>
  <c r="M46" i="7"/>
  <c r="P45" i="7"/>
  <c r="O45" i="7"/>
  <c r="N45" i="7"/>
  <c r="M45" i="7"/>
  <c r="P44" i="7"/>
  <c r="O44" i="7"/>
  <c r="N44" i="7"/>
  <c r="M44" i="7"/>
  <c r="P43" i="7"/>
  <c r="O43" i="7"/>
  <c r="N43" i="7"/>
  <c r="M43" i="7"/>
  <c r="P42" i="7"/>
  <c r="O42" i="7"/>
  <c r="N42" i="7"/>
  <c r="M42" i="7"/>
  <c r="P41" i="7"/>
  <c r="O41" i="7"/>
  <c r="N41" i="7"/>
  <c r="M41" i="7"/>
  <c r="P40" i="7"/>
  <c r="O40" i="7"/>
  <c r="N40" i="7"/>
  <c r="M40" i="7"/>
  <c r="P39" i="7"/>
  <c r="O39" i="7"/>
  <c r="N39" i="7"/>
  <c r="M39" i="7"/>
  <c r="P38" i="7"/>
  <c r="O38" i="7"/>
  <c r="N38" i="7"/>
  <c r="M38" i="7"/>
  <c r="P37" i="7"/>
  <c r="O37" i="7"/>
  <c r="N37" i="7"/>
  <c r="M37" i="7"/>
  <c r="P36" i="7"/>
  <c r="O36" i="7"/>
  <c r="N36" i="7"/>
  <c r="M36" i="7"/>
  <c r="P35" i="7"/>
  <c r="O35" i="7"/>
  <c r="N35" i="7"/>
  <c r="M35" i="7"/>
  <c r="P34" i="7"/>
  <c r="O34" i="7"/>
  <c r="N34" i="7"/>
  <c r="M34" i="7"/>
  <c r="P33" i="7"/>
  <c r="O33" i="7"/>
  <c r="N33" i="7"/>
  <c r="M33" i="7"/>
  <c r="P32" i="7"/>
  <c r="O32" i="7"/>
  <c r="N32" i="7"/>
  <c r="M32" i="7"/>
  <c r="P31" i="7"/>
  <c r="O31" i="7"/>
  <c r="N31" i="7"/>
  <c r="M31" i="7"/>
  <c r="P30" i="7"/>
  <c r="O30" i="7"/>
  <c r="N30" i="7"/>
  <c r="M30" i="7"/>
  <c r="P29" i="7"/>
  <c r="O29" i="7"/>
  <c r="N29" i="7"/>
  <c r="M29" i="7"/>
  <c r="P28" i="7"/>
  <c r="O28" i="7"/>
  <c r="N28" i="7"/>
  <c r="M28" i="7"/>
  <c r="P27" i="7"/>
  <c r="O27" i="7"/>
  <c r="N27" i="7"/>
  <c r="M27" i="7"/>
  <c r="P26" i="7"/>
  <c r="O26" i="7"/>
  <c r="N26" i="7"/>
  <c r="M26" i="7"/>
  <c r="P25" i="7"/>
  <c r="O25" i="7"/>
  <c r="N25" i="7"/>
  <c r="M25" i="7"/>
  <c r="P24" i="7"/>
  <c r="O24" i="7"/>
  <c r="N24" i="7"/>
  <c r="M24" i="7"/>
  <c r="P23" i="7"/>
  <c r="O23" i="7"/>
  <c r="N23" i="7"/>
  <c r="M23" i="7"/>
  <c r="O22" i="7"/>
  <c r="N22" i="7"/>
  <c r="M22" i="7"/>
  <c r="O21" i="7"/>
  <c r="N21" i="7"/>
  <c r="M21" i="7"/>
  <c r="O20" i="7"/>
  <c r="N20" i="7"/>
  <c r="M20" i="7"/>
  <c r="O19" i="7"/>
  <c r="N19" i="7"/>
  <c r="M19" i="7"/>
  <c r="O18" i="7"/>
  <c r="N18" i="7"/>
  <c r="M18" i="7"/>
  <c r="O17" i="7"/>
  <c r="N17" i="7"/>
  <c r="M17" i="7"/>
  <c r="O16" i="7"/>
  <c r="N16" i="7"/>
  <c r="M16" i="7"/>
  <c r="R15" i="7"/>
  <c r="T15" i="7" s="1"/>
  <c r="O15" i="7"/>
  <c r="N15" i="7"/>
  <c r="M15" i="7"/>
  <c r="O14" i="7"/>
  <c r="N14" i="7"/>
  <c r="M14" i="7"/>
  <c r="O13" i="7"/>
  <c r="N13" i="7"/>
  <c r="M13" i="7"/>
  <c r="R12" i="7"/>
  <c r="T12" i="7" s="1"/>
  <c r="O12" i="7"/>
  <c r="N12" i="7"/>
  <c r="M12" i="7"/>
  <c r="R11" i="7"/>
  <c r="T11" i="7" s="1"/>
  <c r="O11" i="7"/>
  <c r="N11" i="7"/>
  <c r="M11" i="7"/>
  <c r="I6" i="7"/>
  <c r="M6" i="7" l="1"/>
  <c r="M18" i="5"/>
  <c r="M6" i="5" l="1"/>
  <c r="R1017" i="5"/>
  <c r="T1017" i="5" s="1"/>
  <c r="O1017" i="5"/>
  <c r="N1017" i="5"/>
  <c r="M1017" i="5"/>
  <c r="P1010" i="5"/>
  <c r="O1010" i="5"/>
  <c r="N1010" i="5"/>
  <c r="M1010" i="5"/>
  <c r="P1009" i="5"/>
  <c r="O1009" i="5"/>
  <c r="N1009" i="5"/>
  <c r="M1009" i="5"/>
  <c r="P1008" i="5"/>
  <c r="O1008" i="5"/>
  <c r="N1008" i="5"/>
  <c r="M1008" i="5"/>
  <c r="P1007" i="5"/>
  <c r="O1007" i="5"/>
  <c r="N1007" i="5"/>
  <c r="M1007" i="5"/>
  <c r="P1006" i="5"/>
  <c r="O1006" i="5"/>
  <c r="N1006" i="5"/>
  <c r="M1006" i="5"/>
  <c r="P1005" i="5"/>
  <c r="O1005" i="5"/>
  <c r="N1005" i="5"/>
  <c r="M1005" i="5"/>
  <c r="P1004" i="5"/>
  <c r="O1004" i="5"/>
  <c r="N1004" i="5"/>
  <c r="M1004" i="5"/>
  <c r="P1003" i="5"/>
  <c r="O1003" i="5"/>
  <c r="N1003" i="5"/>
  <c r="M1003" i="5"/>
  <c r="P1002" i="5"/>
  <c r="O1002" i="5"/>
  <c r="N1002" i="5"/>
  <c r="M1002" i="5"/>
  <c r="P1001" i="5"/>
  <c r="O1001" i="5"/>
  <c r="N1001" i="5"/>
  <c r="M1001" i="5"/>
  <c r="P1000" i="5"/>
  <c r="O1000" i="5"/>
  <c r="N1000" i="5"/>
  <c r="M1000" i="5"/>
  <c r="P999" i="5"/>
  <c r="O999" i="5"/>
  <c r="N999" i="5"/>
  <c r="M999" i="5"/>
  <c r="P998" i="5"/>
  <c r="O998" i="5"/>
  <c r="N998" i="5"/>
  <c r="M998" i="5"/>
  <c r="P997" i="5"/>
  <c r="O997" i="5"/>
  <c r="N997" i="5"/>
  <c r="M997" i="5"/>
  <c r="P996" i="5"/>
  <c r="O996" i="5"/>
  <c r="N996" i="5"/>
  <c r="M996" i="5"/>
  <c r="P995" i="5"/>
  <c r="O995" i="5"/>
  <c r="N995" i="5"/>
  <c r="M995" i="5"/>
  <c r="P994" i="5"/>
  <c r="O994" i="5"/>
  <c r="N994" i="5"/>
  <c r="M994" i="5"/>
  <c r="P993" i="5"/>
  <c r="O993" i="5"/>
  <c r="N993" i="5"/>
  <c r="M993" i="5"/>
  <c r="P992" i="5"/>
  <c r="O992" i="5"/>
  <c r="N992" i="5"/>
  <c r="M992" i="5"/>
  <c r="P991" i="5"/>
  <c r="O991" i="5"/>
  <c r="N991" i="5"/>
  <c r="M991" i="5"/>
  <c r="P990" i="5"/>
  <c r="O990" i="5"/>
  <c r="N990" i="5"/>
  <c r="M990" i="5"/>
  <c r="P989" i="5"/>
  <c r="O989" i="5"/>
  <c r="N989" i="5"/>
  <c r="M989" i="5"/>
  <c r="P988" i="5"/>
  <c r="O988" i="5"/>
  <c r="N988" i="5"/>
  <c r="M988" i="5"/>
  <c r="P987" i="5"/>
  <c r="O987" i="5"/>
  <c r="N987" i="5"/>
  <c r="M987" i="5"/>
  <c r="P986" i="5"/>
  <c r="O986" i="5"/>
  <c r="N986" i="5"/>
  <c r="M986" i="5"/>
  <c r="P985" i="5"/>
  <c r="O985" i="5"/>
  <c r="N985" i="5"/>
  <c r="M985" i="5"/>
  <c r="P984" i="5"/>
  <c r="O984" i="5"/>
  <c r="N984" i="5"/>
  <c r="M984" i="5"/>
  <c r="P983" i="5"/>
  <c r="O983" i="5"/>
  <c r="N983" i="5"/>
  <c r="M983" i="5"/>
  <c r="P982" i="5"/>
  <c r="O982" i="5"/>
  <c r="N982" i="5"/>
  <c r="M982" i="5"/>
  <c r="P981" i="5"/>
  <c r="O981" i="5"/>
  <c r="N981" i="5"/>
  <c r="M981" i="5"/>
  <c r="P980" i="5"/>
  <c r="O980" i="5"/>
  <c r="N980" i="5"/>
  <c r="M980" i="5"/>
  <c r="P979" i="5"/>
  <c r="O979" i="5"/>
  <c r="N979" i="5"/>
  <c r="M979" i="5"/>
  <c r="P978" i="5"/>
  <c r="O978" i="5"/>
  <c r="N978" i="5"/>
  <c r="M978" i="5"/>
  <c r="P977" i="5"/>
  <c r="O977" i="5"/>
  <c r="N977" i="5"/>
  <c r="M977" i="5"/>
  <c r="P976" i="5"/>
  <c r="O976" i="5"/>
  <c r="N976" i="5"/>
  <c r="M976" i="5"/>
  <c r="P975" i="5"/>
  <c r="O975" i="5"/>
  <c r="N975" i="5"/>
  <c r="M975" i="5"/>
  <c r="P974" i="5"/>
  <c r="O974" i="5"/>
  <c r="N974" i="5"/>
  <c r="M974" i="5"/>
  <c r="P973" i="5"/>
  <c r="O973" i="5"/>
  <c r="N973" i="5"/>
  <c r="M973" i="5"/>
  <c r="P972" i="5"/>
  <c r="O972" i="5"/>
  <c r="N972" i="5"/>
  <c r="M972" i="5"/>
  <c r="P971" i="5"/>
  <c r="O971" i="5"/>
  <c r="N971" i="5"/>
  <c r="M971" i="5"/>
  <c r="P970" i="5"/>
  <c r="O970" i="5"/>
  <c r="N970" i="5"/>
  <c r="M970" i="5"/>
  <c r="P969" i="5"/>
  <c r="O969" i="5"/>
  <c r="N969" i="5"/>
  <c r="M969" i="5"/>
  <c r="P968" i="5"/>
  <c r="O968" i="5"/>
  <c r="N968" i="5"/>
  <c r="M968" i="5"/>
  <c r="P967" i="5"/>
  <c r="O967" i="5"/>
  <c r="N967" i="5"/>
  <c r="M967" i="5"/>
  <c r="P966" i="5"/>
  <c r="O966" i="5"/>
  <c r="N966" i="5"/>
  <c r="M966" i="5"/>
  <c r="P965" i="5"/>
  <c r="O965" i="5"/>
  <c r="N965" i="5"/>
  <c r="M965" i="5"/>
  <c r="P964" i="5"/>
  <c r="O964" i="5"/>
  <c r="N964" i="5"/>
  <c r="M964" i="5"/>
  <c r="P963" i="5"/>
  <c r="O963" i="5"/>
  <c r="N963" i="5"/>
  <c r="M963" i="5"/>
  <c r="P962" i="5"/>
  <c r="O962" i="5"/>
  <c r="N962" i="5"/>
  <c r="M962" i="5"/>
  <c r="P961" i="5"/>
  <c r="O961" i="5"/>
  <c r="N961" i="5"/>
  <c r="M961" i="5"/>
  <c r="P960" i="5"/>
  <c r="O960" i="5"/>
  <c r="N960" i="5"/>
  <c r="M960" i="5"/>
  <c r="P959" i="5"/>
  <c r="O959" i="5"/>
  <c r="N959" i="5"/>
  <c r="M959" i="5"/>
  <c r="P958" i="5"/>
  <c r="O958" i="5"/>
  <c r="N958" i="5"/>
  <c r="M958" i="5"/>
  <c r="P957" i="5"/>
  <c r="O957" i="5"/>
  <c r="N957" i="5"/>
  <c r="M957" i="5"/>
  <c r="P956" i="5"/>
  <c r="O956" i="5"/>
  <c r="N956" i="5"/>
  <c r="M956" i="5"/>
  <c r="P955" i="5"/>
  <c r="O955" i="5"/>
  <c r="N955" i="5"/>
  <c r="M955" i="5"/>
  <c r="P954" i="5"/>
  <c r="O954" i="5"/>
  <c r="N954" i="5"/>
  <c r="M954" i="5"/>
  <c r="P953" i="5"/>
  <c r="O953" i="5"/>
  <c r="N953" i="5"/>
  <c r="M953" i="5"/>
  <c r="P952" i="5"/>
  <c r="O952" i="5"/>
  <c r="N952" i="5"/>
  <c r="M952" i="5"/>
  <c r="P951" i="5"/>
  <c r="O951" i="5"/>
  <c r="N951" i="5"/>
  <c r="M951" i="5"/>
  <c r="P950" i="5"/>
  <c r="O950" i="5"/>
  <c r="N950" i="5"/>
  <c r="M950" i="5"/>
  <c r="P949" i="5"/>
  <c r="O949" i="5"/>
  <c r="N949" i="5"/>
  <c r="M949" i="5"/>
  <c r="P948" i="5"/>
  <c r="O948" i="5"/>
  <c r="N948" i="5"/>
  <c r="M948" i="5"/>
  <c r="P947" i="5"/>
  <c r="O947" i="5"/>
  <c r="N947" i="5"/>
  <c r="M947" i="5"/>
  <c r="P946" i="5"/>
  <c r="O946" i="5"/>
  <c r="N946" i="5"/>
  <c r="M946" i="5"/>
  <c r="P945" i="5"/>
  <c r="O945" i="5"/>
  <c r="N945" i="5"/>
  <c r="M945" i="5"/>
  <c r="P944" i="5"/>
  <c r="O944" i="5"/>
  <c r="N944" i="5"/>
  <c r="M944" i="5"/>
  <c r="P943" i="5"/>
  <c r="O943" i="5"/>
  <c r="N943" i="5"/>
  <c r="M943" i="5"/>
  <c r="P942" i="5"/>
  <c r="O942" i="5"/>
  <c r="N942" i="5"/>
  <c r="M942" i="5"/>
  <c r="P941" i="5"/>
  <c r="O941" i="5"/>
  <c r="N941" i="5"/>
  <c r="M941" i="5"/>
  <c r="P940" i="5"/>
  <c r="O940" i="5"/>
  <c r="N940" i="5"/>
  <c r="M940" i="5"/>
  <c r="P939" i="5"/>
  <c r="O939" i="5"/>
  <c r="N939" i="5"/>
  <c r="M939" i="5"/>
  <c r="P938" i="5"/>
  <c r="O938" i="5"/>
  <c r="N938" i="5"/>
  <c r="M938" i="5"/>
  <c r="P937" i="5"/>
  <c r="O937" i="5"/>
  <c r="N937" i="5"/>
  <c r="M937" i="5"/>
  <c r="P936" i="5"/>
  <c r="O936" i="5"/>
  <c r="N936" i="5"/>
  <c r="M936" i="5"/>
  <c r="P935" i="5"/>
  <c r="O935" i="5"/>
  <c r="N935" i="5"/>
  <c r="M935" i="5"/>
  <c r="P934" i="5"/>
  <c r="O934" i="5"/>
  <c r="N934" i="5"/>
  <c r="M934" i="5"/>
  <c r="P933" i="5"/>
  <c r="O933" i="5"/>
  <c r="N933" i="5"/>
  <c r="M933" i="5"/>
  <c r="P932" i="5"/>
  <c r="O932" i="5"/>
  <c r="N932" i="5"/>
  <c r="M932" i="5"/>
  <c r="P931" i="5"/>
  <c r="O931" i="5"/>
  <c r="N931" i="5"/>
  <c r="M931" i="5"/>
  <c r="P930" i="5"/>
  <c r="O930" i="5"/>
  <c r="N930" i="5"/>
  <c r="M930" i="5"/>
  <c r="P929" i="5"/>
  <c r="O929" i="5"/>
  <c r="N929" i="5"/>
  <c r="M929" i="5"/>
  <c r="P928" i="5"/>
  <c r="O928" i="5"/>
  <c r="N928" i="5"/>
  <c r="M928" i="5"/>
  <c r="P927" i="5"/>
  <c r="O927" i="5"/>
  <c r="N927" i="5"/>
  <c r="M927" i="5"/>
  <c r="P926" i="5"/>
  <c r="O926" i="5"/>
  <c r="N926" i="5"/>
  <c r="M926" i="5"/>
  <c r="P925" i="5"/>
  <c r="O925" i="5"/>
  <c r="N925" i="5"/>
  <c r="M925" i="5"/>
  <c r="P924" i="5"/>
  <c r="O924" i="5"/>
  <c r="N924" i="5"/>
  <c r="M924" i="5"/>
  <c r="P923" i="5"/>
  <c r="O923" i="5"/>
  <c r="N923" i="5"/>
  <c r="M923" i="5"/>
  <c r="P922" i="5"/>
  <c r="O922" i="5"/>
  <c r="N922" i="5"/>
  <c r="M922" i="5"/>
  <c r="P921" i="5"/>
  <c r="O921" i="5"/>
  <c r="N921" i="5"/>
  <c r="M921" i="5"/>
  <c r="P920" i="5"/>
  <c r="O920" i="5"/>
  <c r="N920" i="5"/>
  <c r="M920" i="5"/>
  <c r="P919" i="5"/>
  <c r="O919" i="5"/>
  <c r="N919" i="5"/>
  <c r="M919" i="5"/>
  <c r="P918" i="5"/>
  <c r="O918" i="5"/>
  <c r="N918" i="5"/>
  <c r="M918" i="5"/>
  <c r="P917" i="5"/>
  <c r="O917" i="5"/>
  <c r="N917" i="5"/>
  <c r="M917" i="5"/>
  <c r="P916" i="5"/>
  <c r="O916" i="5"/>
  <c r="N916" i="5"/>
  <c r="M916" i="5"/>
  <c r="P915" i="5"/>
  <c r="O915" i="5"/>
  <c r="N915" i="5"/>
  <c r="M915" i="5"/>
  <c r="P914" i="5"/>
  <c r="O914" i="5"/>
  <c r="N914" i="5"/>
  <c r="M914" i="5"/>
  <c r="P913" i="5"/>
  <c r="O913" i="5"/>
  <c r="N913" i="5"/>
  <c r="M913" i="5"/>
  <c r="P912" i="5"/>
  <c r="O912" i="5"/>
  <c r="N912" i="5"/>
  <c r="M912" i="5"/>
  <c r="P911" i="5"/>
  <c r="O911" i="5"/>
  <c r="N911" i="5"/>
  <c r="M911" i="5"/>
  <c r="P910" i="5"/>
  <c r="O910" i="5"/>
  <c r="N910" i="5"/>
  <c r="M910" i="5"/>
  <c r="P909" i="5"/>
  <c r="O909" i="5"/>
  <c r="N909" i="5"/>
  <c r="M909" i="5"/>
  <c r="P908" i="5"/>
  <c r="O908" i="5"/>
  <c r="N908" i="5"/>
  <c r="M908" i="5"/>
  <c r="P907" i="5"/>
  <c r="O907" i="5"/>
  <c r="N907" i="5"/>
  <c r="M907" i="5"/>
  <c r="P906" i="5"/>
  <c r="O906" i="5"/>
  <c r="N906" i="5"/>
  <c r="M906" i="5"/>
  <c r="P905" i="5"/>
  <c r="O905" i="5"/>
  <c r="N905" i="5"/>
  <c r="M905" i="5"/>
  <c r="P904" i="5"/>
  <c r="O904" i="5"/>
  <c r="N904" i="5"/>
  <c r="M904" i="5"/>
  <c r="P903" i="5"/>
  <c r="O903" i="5"/>
  <c r="N903" i="5"/>
  <c r="M903" i="5"/>
  <c r="P902" i="5"/>
  <c r="O902" i="5"/>
  <c r="N902" i="5"/>
  <c r="M902" i="5"/>
  <c r="P901" i="5"/>
  <c r="O901" i="5"/>
  <c r="N901" i="5"/>
  <c r="M901" i="5"/>
  <c r="P900" i="5"/>
  <c r="O900" i="5"/>
  <c r="N900" i="5"/>
  <c r="M900" i="5"/>
  <c r="P899" i="5"/>
  <c r="O899" i="5"/>
  <c r="N899" i="5"/>
  <c r="M899" i="5"/>
  <c r="P898" i="5"/>
  <c r="O898" i="5"/>
  <c r="N898" i="5"/>
  <c r="M898" i="5"/>
  <c r="P897" i="5"/>
  <c r="O897" i="5"/>
  <c r="N897" i="5"/>
  <c r="M897" i="5"/>
  <c r="P896" i="5"/>
  <c r="O896" i="5"/>
  <c r="N896" i="5"/>
  <c r="M896" i="5"/>
  <c r="P895" i="5"/>
  <c r="O895" i="5"/>
  <c r="N895" i="5"/>
  <c r="M895" i="5"/>
  <c r="P894" i="5"/>
  <c r="O894" i="5"/>
  <c r="N894" i="5"/>
  <c r="M894" i="5"/>
  <c r="P893" i="5"/>
  <c r="O893" i="5"/>
  <c r="N893" i="5"/>
  <c r="M893" i="5"/>
  <c r="P892" i="5"/>
  <c r="O892" i="5"/>
  <c r="N892" i="5"/>
  <c r="M892" i="5"/>
  <c r="P891" i="5"/>
  <c r="O891" i="5"/>
  <c r="N891" i="5"/>
  <c r="M891" i="5"/>
  <c r="P890" i="5"/>
  <c r="O890" i="5"/>
  <c r="N890" i="5"/>
  <c r="M890" i="5"/>
  <c r="P889" i="5"/>
  <c r="O889" i="5"/>
  <c r="N889" i="5"/>
  <c r="M889" i="5"/>
  <c r="P888" i="5"/>
  <c r="O888" i="5"/>
  <c r="N888" i="5"/>
  <c r="M888" i="5"/>
  <c r="P887" i="5"/>
  <c r="O887" i="5"/>
  <c r="N887" i="5"/>
  <c r="M887" i="5"/>
  <c r="P886" i="5"/>
  <c r="O886" i="5"/>
  <c r="N886" i="5"/>
  <c r="M886" i="5"/>
  <c r="P885" i="5"/>
  <c r="O885" i="5"/>
  <c r="N885" i="5"/>
  <c r="M885" i="5"/>
  <c r="P884" i="5"/>
  <c r="O884" i="5"/>
  <c r="N884" i="5"/>
  <c r="M884" i="5"/>
  <c r="P883" i="5"/>
  <c r="O883" i="5"/>
  <c r="N883" i="5"/>
  <c r="M883" i="5"/>
  <c r="P882" i="5"/>
  <c r="O882" i="5"/>
  <c r="N882" i="5"/>
  <c r="M882" i="5"/>
  <c r="P881" i="5"/>
  <c r="O881" i="5"/>
  <c r="N881" i="5"/>
  <c r="M881" i="5"/>
  <c r="P880" i="5"/>
  <c r="O880" i="5"/>
  <c r="N880" i="5"/>
  <c r="M880" i="5"/>
  <c r="P879" i="5"/>
  <c r="O879" i="5"/>
  <c r="N879" i="5"/>
  <c r="M879" i="5"/>
  <c r="P878" i="5"/>
  <c r="O878" i="5"/>
  <c r="N878" i="5"/>
  <c r="M878" i="5"/>
  <c r="P877" i="5"/>
  <c r="O877" i="5"/>
  <c r="N877" i="5"/>
  <c r="M877" i="5"/>
  <c r="P876" i="5"/>
  <c r="O876" i="5"/>
  <c r="N876" i="5"/>
  <c r="M876" i="5"/>
  <c r="P875" i="5"/>
  <c r="O875" i="5"/>
  <c r="N875" i="5"/>
  <c r="M875" i="5"/>
  <c r="P874" i="5"/>
  <c r="O874" i="5"/>
  <c r="N874" i="5"/>
  <c r="M874" i="5"/>
  <c r="P873" i="5"/>
  <c r="O873" i="5"/>
  <c r="N873" i="5"/>
  <c r="M873" i="5"/>
  <c r="P872" i="5"/>
  <c r="O872" i="5"/>
  <c r="N872" i="5"/>
  <c r="M872" i="5"/>
  <c r="P871" i="5"/>
  <c r="O871" i="5"/>
  <c r="N871" i="5"/>
  <c r="M871" i="5"/>
  <c r="P870" i="5"/>
  <c r="O870" i="5"/>
  <c r="N870" i="5"/>
  <c r="M870" i="5"/>
  <c r="P869" i="5"/>
  <c r="O869" i="5"/>
  <c r="N869" i="5"/>
  <c r="M869" i="5"/>
  <c r="P868" i="5"/>
  <c r="O868" i="5"/>
  <c r="N868" i="5"/>
  <c r="M868" i="5"/>
  <c r="P867" i="5"/>
  <c r="O867" i="5"/>
  <c r="N867" i="5"/>
  <c r="M867" i="5"/>
  <c r="P866" i="5"/>
  <c r="O866" i="5"/>
  <c r="N866" i="5"/>
  <c r="M866" i="5"/>
  <c r="P865" i="5"/>
  <c r="O865" i="5"/>
  <c r="N865" i="5"/>
  <c r="M865" i="5"/>
  <c r="P864" i="5"/>
  <c r="O864" i="5"/>
  <c r="N864" i="5"/>
  <c r="M864" i="5"/>
  <c r="P863" i="5"/>
  <c r="O863" i="5"/>
  <c r="N863" i="5"/>
  <c r="M863" i="5"/>
  <c r="P862" i="5"/>
  <c r="O862" i="5"/>
  <c r="N862" i="5"/>
  <c r="M862" i="5"/>
  <c r="P861" i="5"/>
  <c r="O861" i="5"/>
  <c r="N861" i="5"/>
  <c r="M861" i="5"/>
  <c r="P860" i="5"/>
  <c r="O860" i="5"/>
  <c r="N860" i="5"/>
  <c r="M860" i="5"/>
  <c r="P859" i="5"/>
  <c r="O859" i="5"/>
  <c r="N859" i="5"/>
  <c r="M859" i="5"/>
  <c r="P858" i="5"/>
  <c r="O858" i="5"/>
  <c r="N858" i="5"/>
  <c r="M858" i="5"/>
  <c r="P857" i="5"/>
  <c r="O857" i="5"/>
  <c r="N857" i="5"/>
  <c r="M857" i="5"/>
  <c r="P856" i="5"/>
  <c r="O856" i="5"/>
  <c r="N856" i="5"/>
  <c r="M856" i="5"/>
  <c r="P855" i="5"/>
  <c r="O855" i="5"/>
  <c r="N855" i="5"/>
  <c r="M855" i="5"/>
  <c r="P854" i="5"/>
  <c r="O854" i="5"/>
  <c r="N854" i="5"/>
  <c r="M854" i="5"/>
  <c r="P853" i="5"/>
  <c r="O853" i="5"/>
  <c r="N853" i="5"/>
  <c r="M853" i="5"/>
  <c r="P852" i="5"/>
  <c r="O852" i="5"/>
  <c r="N852" i="5"/>
  <c r="M852" i="5"/>
  <c r="P851" i="5"/>
  <c r="O851" i="5"/>
  <c r="N851" i="5"/>
  <c r="M851" i="5"/>
  <c r="P850" i="5"/>
  <c r="O850" i="5"/>
  <c r="N850" i="5"/>
  <c r="M850" i="5"/>
  <c r="P849" i="5"/>
  <c r="O849" i="5"/>
  <c r="N849" i="5"/>
  <c r="M849" i="5"/>
  <c r="P848" i="5"/>
  <c r="O848" i="5"/>
  <c r="N848" i="5"/>
  <c r="M848" i="5"/>
  <c r="P847" i="5"/>
  <c r="O847" i="5"/>
  <c r="N847" i="5"/>
  <c r="M847" i="5"/>
  <c r="P846" i="5"/>
  <c r="O846" i="5"/>
  <c r="N846" i="5"/>
  <c r="M846" i="5"/>
  <c r="P845" i="5"/>
  <c r="O845" i="5"/>
  <c r="N845" i="5"/>
  <c r="M845" i="5"/>
  <c r="P844" i="5"/>
  <c r="O844" i="5"/>
  <c r="N844" i="5"/>
  <c r="M844" i="5"/>
  <c r="P843" i="5"/>
  <c r="O843" i="5"/>
  <c r="N843" i="5"/>
  <c r="M843" i="5"/>
  <c r="P842" i="5"/>
  <c r="O842" i="5"/>
  <c r="N842" i="5"/>
  <c r="M842" i="5"/>
  <c r="P841" i="5"/>
  <c r="O841" i="5"/>
  <c r="N841" i="5"/>
  <c r="M841" i="5"/>
  <c r="P840" i="5"/>
  <c r="O840" i="5"/>
  <c r="N840" i="5"/>
  <c r="M840" i="5"/>
  <c r="P839" i="5"/>
  <c r="O839" i="5"/>
  <c r="N839" i="5"/>
  <c r="M839" i="5"/>
  <c r="P838" i="5"/>
  <c r="O838" i="5"/>
  <c r="N838" i="5"/>
  <c r="M838" i="5"/>
  <c r="P837" i="5"/>
  <c r="O837" i="5"/>
  <c r="N837" i="5"/>
  <c r="M837" i="5"/>
  <c r="P836" i="5"/>
  <c r="O836" i="5"/>
  <c r="N836" i="5"/>
  <c r="M836" i="5"/>
  <c r="P835" i="5"/>
  <c r="O835" i="5"/>
  <c r="N835" i="5"/>
  <c r="M835" i="5"/>
  <c r="P834" i="5"/>
  <c r="O834" i="5"/>
  <c r="N834" i="5"/>
  <c r="M834" i="5"/>
  <c r="P833" i="5"/>
  <c r="O833" i="5"/>
  <c r="N833" i="5"/>
  <c r="M833" i="5"/>
  <c r="P832" i="5"/>
  <c r="O832" i="5"/>
  <c r="N832" i="5"/>
  <c r="M832" i="5"/>
  <c r="P831" i="5"/>
  <c r="O831" i="5"/>
  <c r="N831" i="5"/>
  <c r="M831" i="5"/>
  <c r="P830" i="5"/>
  <c r="O830" i="5"/>
  <c r="N830" i="5"/>
  <c r="M830" i="5"/>
  <c r="P829" i="5"/>
  <c r="O829" i="5"/>
  <c r="N829" i="5"/>
  <c r="M829" i="5"/>
  <c r="P828" i="5"/>
  <c r="O828" i="5"/>
  <c r="N828" i="5"/>
  <c r="M828" i="5"/>
  <c r="P827" i="5"/>
  <c r="O827" i="5"/>
  <c r="N827" i="5"/>
  <c r="M827" i="5"/>
  <c r="P826" i="5"/>
  <c r="O826" i="5"/>
  <c r="N826" i="5"/>
  <c r="M826" i="5"/>
  <c r="P825" i="5"/>
  <c r="O825" i="5"/>
  <c r="N825" i="5"/>
  <c r="M825" i="5"/>
  <c r="P824" i="5"/>
  <c r="O824" i="5"/>
  <c r="N824" i="5"/>
  <c r="M824" i="5"/>
  <c r="P823" i="5"/>
  <c r="O823" i="5"/>
  <c r="N823" i="5"/>
  <c r="M823" i="5"/>
  <c r="P822" i="5"/>
  <c r="O822" i="5"/>
  <c r="N822" i="5"/>
  <c r="M822" i="5"/>
  <c r="P821" i="5"/>
  <c r="O821" i="5"/>
  <c r="N821" i="5"/>
  <c r="M821" i="5"/>
  <c r="P820" i="5"/>
  <c r="O820" i="5"/>
  <c r="N820" i="5"/>
  <c r="M820" i="5"/>
  <c r="P819" i="5"/>
  <c r="O819" i="5"/>
  <c r="N819" i="5"/>
  <c r="M819" i="5"/>
  <c r="P818" i="5"/>
  <c r="O818" i="5"/>
  <c r="N818" i="5"/>
  <c r="M818" i="5"/>
  <c r="P817" i="5"/>
  <c r="O817" i="5"/>
  <c r="N817" i="5"/>
  <c r="M817" i="5"/>
  <c r="P816" i="5"/>
  <c r="O816" i="5"/>
  <c r="N816" i="5"/>
  <c r="M816" i="5"/>
  <c r="P815" i="5"/>
  <c r="O815" i="5"/>
  <c r="N815" i="5"/>
  <c r="M815" i="5"/>
  <c r="P814" i="5"/>
  <c r="O814" i="5"/>
  <c r="N814" i="5"/>
  <c r="M814" i="5"/>
  <c r="P813" i="5"/>
  <c r="O813" i="5"/>
  <c r="N813" i="5"/>
  <c r="M813" i="5"/>
  <c r="P812" i="5"/>
  <c r="O812" i="5"/>
  <c r="N812" i="5"/>
  <c r="M812" i="5"/>
  <c r="P811" i="5"/>
  <c r="O811" i="5"/>
  <c r="N811" i="5"/>
  <c r="M811" i="5"/>
  <c r="P810" i="5"/>
  <c r="O810" i="5"/>
  <c r="N810" i="5"/>
  <c r="M810" i="5"/>
  <c r="P809" i="5"/>
  <c r="O809" i="5"/>
  <c r="N809" i="5"/>
  <c r="M809" i="5"/>
  <c r="P808" i="5"/>
  <c r="O808" i="5"/>
  <c r="N808" i="5"/>
  <c r="M808" i="5"/>
  <c r="P807" i="5"/>
  <c r="O807" i="5"/>
  <c r="N807" i="5"/>
  <c r="M807" i="5"/>
  <c r="P806" i="5"/>
  <c r="O806" i="5"/>
  <c r="N806" i="5"/>
  <c r="M806" i="5"/>
  <c r="P805" i="5"/>
  <c r="O805" i="5"/>
  <c r="N805" i="5"/>
  <c r="M805" i="5"/>
  <c r="P804" i="5"/>
  <c r="O804" i="5"/>
  <c r="N804" i="5"/>
  <c r="M804" i="5"/>
  <c r="P803" i="5"/>
  <c r="O803" i="5"/>
  <c r="N803" i="5"/>
  <c r="M803" i="5"/>
  <c r="P802" i="5"/>
  <c r="O802" i="5"/>
  <c r="N802" i="5"/>
  <c r="M802" i="5"/>
  <c r="P801" i="5"/>
  <c r="O801" i="5"/>
  <c r="N801" i="5"/>
  <c r="M801" i="5"/>
  <c r="P800" i="5"/>
  <c r="O800" i="5"/>
  <c r="N800" i="5"/>
  <c r="M800" i="5"/>
  <c r="P799" i="5"/>
  <c r="O799" i="5"/>
  <c r="N799" i="5"/>
  <c r="M799" i="5"/>
  <c r="P798" i="5"/>
  <c r="O798" i="5"/>
  <c r="N798" i="5"/>
  <c r="M798" i="5"/>
  <c r="P797" i="5"/>
  <c r="O797" i="5"/>
  <c r="N797" i="5"/>
  <c r="M797" i="5"/>
  <c r="P796" i="5"/>
  <c r="O796" i="5"/>
  <c r="N796" i="5"/>
  <c r="M796" i="5"/>
  <c r="P795" i="5"/>
  <c r="O795" i="5"/>
  <c r="N795" i="5"/>
  <c r="M795" i="5"/>
  <c r="P794" i="5"/>
  <c r="O794" i="5"/>
  <c r="N794" i="5"/>
  <c r="M794" i="5"/>
  <c r="P793" i="5"/>
  <c r="O793" i="5"/>
  <c r="N793" i="5"/>
  <c r="M793" i="5"/>
  <c r="P792" i="5"/>
  <c r="O792" i="5"/>
  <c r="N792" i="5"/>
  <c r="M792" i="5"/>
  <c r="P791" i="5"/>
  <c r="O791" i="5"/>
  <c r="N791" i="5"/>
  <c r="M791" i="5"/>
  <c r="P790" i="5"/>
  <c r="O790" i="5"/>
  <c r="N790" i="5"/>
  <c r="M790" i="5"/>
  <c r="P789" i="5"/>
  <c r="O789" i="5"/>
  <c r="N789" i="5"/>
  <c r="M789" i="5"/>
  <c r="P788" i="5"/>
  <c r="O788" i="5"/>
  <c r="N788" i="5"/>
  <c r="M788" i="5"/>
  <c r="P787" i="5"/>
  <c r="O787" i="5"/>
  <c r="N787" i="5"/>
  <c r="M787" i="5"/>
  <c r="P786" i="5"/>
  <c r="O786" i="5"/>
  <c r="N786" i="5"/>
  <c r="M786" i="5"/>
  <c r="P785" i="5"/>
  <c r="O785" i="5"/>
  <c r="N785" i="5"/>
  <c r="M785" i="5"/>
  <c r="P784" i="5"/>
  <c r="O784" i="5"/>
  <c r="N784" i="5"/>
  <c r="M784" i="5"/>
  <c r="P783" i="5"/>
  <c r="O783" i="5"/>
  <c r="N783" i="5"/>
  <c r="M783" i="5"/>
  <c r="P782" i="5"/>
  <c r="O782" i="5"/>
  <c r="N782" i="5"/>
  <c r="M782" i="5"/>
  <c r="P781" i="5"/>
  <c r="O781" i="5"/>
  <c r="N781" i="5"/>
  <c r="M781" i="5"/>
  <c r="P780" i="5"/>
  <c r="O780" i="5"/>
  <c r="N780" i="5"/>
  <c r="M780" i="5"/>
  <c r="P779" i="5"/>
  <c r="O779" i="5"/>
  <c r="N779" i="5"/>
  <c r="M779" i="5"/>
  <c r="P778" i="5"/>
  <c r="O778" i="5"/>
  <c r="N778" i="5"/>
  <c r="M778" i="5"/>
  <c r="P777" i="5"/>
  <c r="O777" i="5"/>
  <c r="N777" i="5"/>
  <c r="M777" i="5"/>
  <c r="P776" i="5"/>
  <c r="O776" i="5"/>
  <c r="N776" i="5"/>
  <c r="M776" i="5"/>
  <c r="P775" i="5"/>
  <c r="O775" i="5"/>
  <c r="N775" i="5"/>
  <c r="M775" i="5"/>
  <c r="P774" i="5"/>
  <c r="O774" i="5"/>
  <c r="N774" i="5"/>
  <c r="M774" i="5"/>
  <c r="P773" i="5"/>
  <c r="O773" i="5"/>
  <c r="N773" i="5"/>
  <c r="M773" i="5"/>
  <c r="P772" i="5"/>
  <c r="O772" i="5"/>
  <c r="N772" i="5"/>
  <c r="M772" i="5"/>
  <c r="P771" i="5"/>
  <c r="O771" i="5"/>
  <c r="N771" i="5"/>
  <c r="M771" i="5"/>
  <c r="P770" i="5"/>
  <c r="O770" i="5"/>
  <c r="N770" i="5"/>
  <c r="M770" i="5"/>
  <c r="P769" i="5"/>
  <c r="O769" i="5"/>
  <c r="N769" i="5"/>
  <c r="M769" i="5"/>
  <c r="P768" i="5"/>
  <c r="O768" i="5"/>
  <c r="N768" i="5"/>
  <c r="M768" i="5"/>
  <c r="P767" i="5"/>
  <c r="O767" i="5"/>
  <c r="N767" i="5"/>
  <c r="M767" i="5"/>
  <c r="P766" i="5"/>
  <c r="O766" i="5"/>
  <c r="N766" i="5"/>
  <c r="M766" i="5"/>
  <c r="P765" i="5"/>
  <c r="O765" i="5"/>
  <c r="N765" i="5"/>
  <c r="M765" i="5"/>
  <c r="P764" i="5"/>
  <c r="O764" i="5"/>
  <c r="N764" i="5"/>
  <c r="M764" i="5"/>
  <c r="P763" i="5"/>
  <c r="O763" i="5"/>
  <c r="N763" i="5"/>
  <c r="M763" i="5"/>
  <c r="P762" i="5"/>
  <c r="O762" i="5"/>
  <c r="N762" i="5"/>
  <c r="M762" i="5"/>
  <c r="P761" i="5"/>
  <c r="O761" i="5"/>
  <c r="N761" i="5"/>
  <c r="M761" i="5"/>
  <c r="P760" i="5"/>
  <c r="O760" i="5"/>
  <c r="N760" i="5"/>
  <c r="M760" i="5"/>
  <c r="P759" i="5"/>
  <c r="O759" i="5"/>
  <c r="N759" i="5"/>
  <c r="M759" i="5"/>
  <c r="P758" i="5"/>
  <c r="O758" i="5"/>
  <c r="N758" i="5"/>
  <c r="M758" i="5"/>
  <c r="P757" i="5"/>
  <c r="O757" i="5"/>
  <c r="N757" i="5"/>
  <c r="M757" i="5"/>
  <c r="P756" i="5"/>
  <c r="O756" i="5"/>
  <c r="N756" i="5"/>
  <c r="M756" i="5"/>
  <c r="P755" i="5"/>
  <c r="O755" i="5"/>
  <c r="N755" i="5"/>
  <c r="M755" i="5"/>
  <c r="P754" i="5"/>
  <c r="O754" i="5"/>
  <c r="N754" i="5"/>
  <c r="M754" i="5"/>
  <c r="P753" i="5"/>
  <c r="O753" i="5"/>
  <c r="N753" i="5"/>
  <c r="M753" i="5"/>
  <c r="P752" i="5"/>
  <c r="O752" i="5"/>
  <c r="N752" i="5"/>
  <c r="M752" i="5"/>
  <c r="P751" i="5"/>
  <c r="O751" i="5"/>
  <c r="N751" i="5"/>
  <c r="M751" i="5"/>
  <c r="P750" i="5"/>
  <c r="O750" i="5"/>
  <c r="N750" i="5"/>
  <c r="M750" i="5"/>
  <c r="P749" i="5"/>
  <c r="O749" i="5"/>
  <c r="N749" i="5"/>
  <c r="M749" i="5"/>
  <c r="P748" i="5"/>
  <c r="O748" i="5"/>
  <c r="N748" i="5"/>
  <c r="M748" i="5"/>
  <c r="P747" i="5"/>
  <c r="O747" i="5"/>
  <c r="N747" i="5"/>
  <c r="M747" i="5"/>
  <c r="P746" i="5"/>
  <c r="O746" i="5"/>
  <c r="N746" i="5"/>
  <c r="M746" i="5"/>
  <c r="P745" i="5"/>
  <c r="O745" i="5"/>
  <c r="N745" i="5"/>
  <c r="M745" i="5"/>
  <c r="P744" i="5"/>
  <c r="O744" i="5"/>
  <c r="N744" i="5"/>
  <c r="M744" i="5"/>
  <c r="P743" i="5"/>
  <c r="O743" i="5"/>
  <c r="N743" i="5"/>
  <c r="M743" i="5"/>
  <c r="P742" i="5"/>
  <c r="O742" i="5"/>
  <c r="N742" i="5"/>
  <c r="M742" i="5"/>
  <c r="P741" i="5"/>
  <c r="O741" i="5"/>
  <c r="N741" i="5"/>
  <c r="M741" i="5"/>
  <c r="P740" i="5"/>
  <c r="O740" i="5"/>
  <c r="N740" i="5"/>
  <c r="M740" i="5"/>
  <c r="P739" i="5"/>
  <c r="O739" i="5"/>
  <c r="N739" i="5"/>
  <c r="M739" i="5"/>
  <c r="P738" i="5"/>
  <c r="O738" i="5"/>
  <c r="N738" i="5"/>
  <c r="M738" i="5"/>
  <c r="P737" i="5"/>
  <c r="O737" i="5"/>
  <c r="N737" i="5"/>
  <c r="M737" i="5"/>
  <c r="P736" i="5"/>
  <c r="O736" i="5"/>
  <c r="N736" i="5"/>
  <c r="M736" i="5"/>
  <c r="P735" i="5"/>
  <c r="O735" i="5"/>
  <c r="N735" i="5"/>
  <c r="M735" i="5"/>
  <c r="P734" i="5"/>
  <c r="O734" i="5"/>
  <c r="N734" i="5"/>
  <c r="M734" i="5"/>
  <c r="P733" i="5"/>
  <c r="O733" i="5"/>
  <c r="N733" i="5"/>
  <c r="M733" i="5"/>
  <c r="P732" i="5"/>
  <c r="O732" i="5"/>
  <c r="N732" i="5"/>
  <c r="M732" i="5"/>
  <c r="P731" i="5"/>
  <c r="O731" i="5"/>
  <c r="N731" i="5"/>
  <c r="M731" i="5"/>
  <c r="P730" i="5"/>
  <c r="O730" i="5"/>
  <c r="N730" i="5"/>
  <c r="M730" i="5"/>
  <c r="P729" i="5"/>
  <c r="O729" i="5"/>
  <c r="N729" i="5"/>
  <c r="M729" i="5"/>
  <c r="P728" i="5"/>
  <c r="O728" i="5"/>
  <c r="N728" i="5"/>
  <c r="M728" i="5"/>
  <c r="P727" i="5"/>
  <c r="O727" i="5"/>
  <c r="N727" i="5"/>
  <c r="M727" i="5"/>
  <c r="P726" i="5"/>
  <c r="O726" i="5"/>
  <c r="N726" i="5"/>
  <c r="M726" i="5"/>
  <c r="P725" i="5"/>
  <c r="O725" i="5"/>
  <c r="N725" i="5"/>
  <c r="M725" i="5"/>
  <c r="P724" i="5"/>
  <c r="O724" i="5"/>
  <c r="N724" i="5"/>
  <c r="M724" i="5"/>
  <c r="P723" i="5"/>
  <c r="O723" i="5"/>
  <c r="N723" i="5"/>
  <c r="M723" i="5"/>
  <c r="P722" i="5"/>
  <c r="O722" i="5"/>
  <c r="N722" i="5"/>
  <c r="M722" i="5"/>
  <c r="P721" i="5"/>
  <c r="O721" i="5"/>
  <c r="N721" i="5"/>
  <c r="M721" i="5"/>
  <c r="P720" i="5"/>
  <c r="O720" i="5"/>
  <c r="N720" i="5"/>
  <c r="M720" i="5"/>
  <c r="P719" i="5"/>
  <c r="O719" i="5"/>
  <c r="N719" i="5"/>
  <c r="M719" i="5"/>
  <c r="P718" i="5"/>
  <c r="O718" i="5"/>
  <c r="N718" i="5"/>
  <c r="M718" i="5"/>
  <c r="P717" i="5"/>
  <c r="O717" i="5"/>
  <c r="N717" i="5"/>
  <c r="M717" i="5"/>
  <c r="P716" i="5"/>
  <c r="O716" i="5"/>
  <c r="N716" i="5"/>
  <c r="M716" i="5"/>
  <c r="P715" i="5"/>
  <c r="O715" i="5"/>
  <c r="N715" i="5"/>
  <c r="M715" i="5"/>
  <c r="P714" i="5"/>
  <c r="O714" i="5"/>
  <c r="N714" i="5"/>
  <c r="M714" i="5"/>
  <c r="P713" i="5"/>
  <c r="O713" i="5"/>
  <c r="N713" i="5"/>
  <c r="M713" i="5"/>
  <c r="P712" i="5"/>
  <c r="O712" i="5"/>
  <c r="N712" i="5"/>
  <c r="M712" i="5"/>
  <c r="P711" i="5"/>
  <c r="O711" i="5"/>
  <c r="N711" i="5"/>
  <c r="M711" i="5"/>
  <c r="P710" i="5"/>
  <c r="O710" i="5"/>
  <c r="N710" i="5"/>
  <c r="M710" i="5"/>
  <c r="P709" i="5"/>
  <c r="O709" i="5"/>
  <c r="N709" i="5"/>
  <c r="M709" i="5"/>
  <c r="P708" i="5"/>
  <c r="O708" i="5"/>
  <c r="N708" i="5"/>
  <c r="M708" i="5"/>
  <c r="P707" i="5"/>
  <c r="O707" i="5"/>
  <c r="N707" i="5"/>
  <c r="M707" i="5"/>
  <c r="P706" i="5"/>
  <c r="O706" i="5"/>
  <c r="N706" i="5"/>
  <c r="M706" i="5"/>
  <c r="P705" i="5"/>
  <c r="O705" i="5"/>
  <c r="N705" i="5"/>
  <c r="M705" i="5"/>
  <c r="P704" i="5"/>
  <c r="O704" i="5"/>
  <c r="N704" i="5"/>
  <c r="M704" i="5"/>
  <c r="P703" i="5"/>
  <c r="O703" i="5"/>
  <c r="N703" i="5"/>
  <c r="M703" i="5"/>
  <c r="P702" i="5"/>
  <c r="O702" i="5"/>
  <c r="N702" i="5"/>
  <c r="M702" i="5"/>
  <c r="P701" i="5"/>
  <c r="O701" i="5"/>
  <c r="N701" i="5"/>
  <c r="M701" i="5"/>
  <c r="P700" i="5"/>
  <c r="O700" i="5"/>
  <c r="N700" i="5"/>
  <c r="M700" i="5"/>
  <c r="P699" i="5"/>
  <c r="O699" i="5"/>
  <c r="N699" i="5"/>
  <c r="M699" i="5"/>
  <c r="P698" i="5"/>
  <c r="O698" i="5"/>
  <c r="N698" i="5"/>
  <c r="M698" i="5"/>
  <c r="P697" i="5"/>
  <c r="O697" i="5"/>
  <c r="N697" i="5"/>
  <c r="M697" i="5"/>
  <c r="P696" i="5"/>
  <c r="O696" i="5"/>
  <c r="N696" i="5"/>
  <c r="M696" i="5"/>
  <c r="P695" i="5"/>
  <c r="O695" i="5"/>
  <c r="N695" i="5"/>
  <c r="M695" i="5"/>
  <c r="P694" i="5"/>
  <c r="O694" i="5"/>
  <c r="N694" i="5"/>
  <c r="M694" i="5"/>
  <c r="P693" i="5"/>
  <c r="O693" i="5"/>
  <c r="N693" i="5"/>
  <c r="M693" i="5"/>
  <c r="P692" i="5"/>
  <c r="O692" i="5"/>
  <c r="N692" i="5"/>
  <c r="M692" i="5"/>
  <c r="P691" i="5"/>
  <c r="O691" i="5"/>
  <c r="N691" i="5"/>
  <c r="M691" i="5"/>
  <c r="P690" i="5"/>
  <c r="O690" i="5"/>
  <c r="N690" i="5"/>
  <c r="M690" i="5"/>
  <c r="P689" i="5"/>
  <c r="O689" i="5"/>
  <c r="N689" i="5"/>
  <c r="M689" i="5"/>
  <c r="P688" i="5"/>
  <c r="O688" i="5"/>
  <c r="N688" i="5"/>
  <c r="M688" i="5"/>
  <c r="P687" i="5"/>
  <c r="O687" i="5"/>
  <c r="N687" i="5"/>
  <c r="M687" i="5"/>
  <c r="P686" i="5"/>
  <c r="O686" i="5"/>
  <c r="N686" i="5"/>
  <c r="M686" i="5"/>
  <c r="P685" i="5"/>
  <c r="O685" i="5"/>
  <c r="N685" i="5"/>
  <c r="M685" i="5"/>
  <c r="P684" i="5"/>
  <c r="O684" i="5"/>
  <c r="N684" i="5"/>
  <c r="M684" i="5"/>
  <c r="P683" i="5"/>
  <c r="O683" i="5"/>
  <c r="N683" i="5"/>
  <c r="M683" i="5"/>
  <c r="P682" i="5"/>
  <c r="O682" i="5"/>
  <c r="N682" i="5"/>
  <c r="M682" i="5"/>
  <c r="P681" i="5"/>
  <c r="O681" i="5"/>
  <c r="N681" i="5"/>
  <c r="M681" i="5"/>
  <c r="P680" i="5"/>
  <c r="O680" i="5"/>
  <c r="N680" i="5"/>
  <c r="M680" i="5"/>
  <c r="P679" i="5"/>
  <c r="O679" i="5"/>
  <c r="N679" i="5"/>
  <c r="M679" i="5"/>
  <c r="P678" i="5"/>
  <c r="O678" i="5"/>
  <c r="N678" i="5"/>
  <c r="M678" i="5"/>
  <c r="P677" i="5"/>
  <c r="O677" i="5"/>
  <c r="N677" i="5"/>
  <c r="M677" i="5"/>
  <c r="P676" i="5"/>
  <c r="O676" i="5"/>
  <c r="N676" i="5"/>
  <c r="M676" i="5"/>
  <c r="P675" i="5"/>
  <c r="O675" i="5"/>
  <c r="N675" i="5"/>
  <c r="M675" i="5"/>
  <c r="P674" i="5"/>
  <c r="O674" i="5"/>
  <c r="N674" i="5"/>
  <c r="M674" i="5"/>
  <c r="P673" i="5"/>
  <c r="O673" i="5"/>
  <c r="N673" i="5"/>
  <c r="M673" i="5"/>
  <c r="P672" i="5"/>
  <c r="O672" i="5"/>
  <c r="N672" i="5"/>
  <c r="M672" i="5"/>
  <c r="P671" i="5"/>
  <c r="O671" i="5"/>
  <c r="N671" i="5"/>
  <c r="M671" i="5"/>
  <c r="P670" i="5"/>
  <c r="O670" i="5"/>
  <c r="N670" i="5"/>
  <c r="M670" i="5"/>
  <c r="P669" i="5"/>
  <c r="O669" i="5"/>
  <c r="N669" i="5"/>
  <c r="M669" i="5"/>
  <c r="P668" i="5"/>
  <c r="O668" i="5"/>
  <c r="N668" i="5"/>
  <c r="M668" i="5"/>
  <c r="P667" i="5"/>
  <c r="O667" i="5"/>
  <c r="N667" i="5"/>
  <c r="M667" i="5"/>
  <c r="P666" i="5"/>
  <c r="O666" i="5"/>
  <c r="N666" i="5"/>
  <c r="M666" i="5"/>
  <c r="P665" i="5"/>
  <c r="O665" i="5"/>
  <c r="N665" i="5"/>
  <c r="M665" i="5"/>
  <c r="P664" i="5"/>
  <c r="O664" i="5"/>
  <c r="N664" i="5"/>
  <c r="M664" i="5"/>
  <c r="P663" i="5"/>
  <c r="O663" i="5"/>
  <c r="N663" i="5"/>
  <c r="M663" i="5"/>
  <c r="P662" i="5"/>
  <c r="O662" i="5"/>
  <c r="N662" i="5"/>
  <c r="M662" i="5"/>
  <c r="P661" i="5"/>
  <c r="O661" i="5"/>
  <c r="N661" i="5"/>
  <c r="M661" i="5"/>
  <c r="P660" i="5"/>
  <c r="O660" i="5"/>
  <c r="N660" i="5"/>
  <c r="M660" i="5"/>
  <c r="P659" i="5"/>
  <c r="O659" i="5"/>
  <c r="N659" i="5"/>
  <c r="M659" i="5"/>
  <c r="P658" i="5"/>
  <c r="O658" i="5"/>
  <c r="N658" i="5"/>
  <c r="M658" i="5"/>
  <c r="P657" i="5"/>
  <c r="O657" i="5"/>
  <c r="N657" i="5"/>
  <c r="M657" i="5"/>
  <c r="P656" i="5"/>
  <c r="O656" i="5"/>
  <c r="N656" i="5"/>
  <c r="M656" i="5"/>
  <c r="P655" i="5"/>
  <c r="O655" i="5"/>
  <c r="N655" i="5"/>
  <c r="M655" i="5"/>
  <c r="P654" i="5"/>
  <c r="O654" i="5"/>
  <c r="N654" i="5"/>
  <c r="M654" i="5"/>
  <c r="P653" i="5"/>
  <c r="O653" i="5"/>
  <c r="N653" i="5"/>
  <c r="M653" i="5"/>
  <c r="P652" i="5"/>
  <c r="O652" i="5"/>
  <c r="N652" i="5"/>
  <c r="M652" i="5"/>
  <c r="P651" i="5"/>
  <c r="O651" i="5"/>
  <c r="N651" i="5"/>
  <c r="M651" i="5"/>
  <c r="P650" i="5"/>
  <c r="O650" i="5"/>
  <c r="N650" i="5"/>
  <c r="M650" i="5"/>
  <c r="P649" i="5"/>
  <c r="O649" i="5"/>
  <c r="N649" i="5"/>
  <c r="M649" i="5"/>
  <c r="P648" i="5"/>
  <c r="O648" i="5"/>
  <c r="N648" i="5"/>
  <c r="M648" i="5"/>
  <c r="P647" i="5"/>
  <c r="O647" i="5"/>
  <c r="N647" i="5"/>
  <c r="M647" i="5"/>
  <c r="P646" i="5"/>
  <c r="O646" i="5"/>
  <c r="N646" i="5"/>
  <c r="M646" i="5"/>
  <c r="P645" i="5"/>
  <c r="O645" i="5"/>
  <c r="N645" i="5"/>
  <c r="M645" i="5"/>
  <c r="P644" i="5"/>
  <c r="O644" i="5"/>
  <c r="N644" i="5"/>
  <c r="M644" i="5"/>
  <c r="P643" i="5"/>
  <c r="O643" i="5"/>
  <c r="N643" i="5"/>
  <c r="M643" i="5"/>
  <c r="P642" i="5"/>
  <c r="O642" i="5"/>
  <c r="N642" i="5"/>
  <c r="M642" i="5"/>
  <c r="P641" i="5"/>
  <c r="O641" i="5"/>
  <c r="N641" i="5"/>
  <c r="M641" i="5"/>
  <c r="P640" i="5"/>
  <c r="O640" i="5"/>
  <c r="N640" i="5"/>
  <c r="M640" i="5"/>
  <c r="P639" i="5"/>
  <c r="O639" i="5"/>
  <c r="N639" i="5"/>
  <c r="M639" i="5"/>
  <c r="P638" i="5"/>
  <c r="O638" i="5"/>
  <c r="N638" i="5"/>
  <c r="M638" i="5"/>
  <c r="P637" i="5"/>
  <c r="O637" i="5"/>
  <c r="N637" i="5"/>
  <c r="M637" i="5"/>
  <c r="P636" i="5"/>
  <c r="O636" i="5"/>
  <c r="N636" i="5"/>
  <c r="M636" i="5"/>
  <c r="P635" i="5"/>
  <c r="O635" i="5"/>
  <c r="N635" i="5"/>
  <c r="M635" i="5"/>
  <c r="P634" i="5"/>
  <c r="O634" i="5"/>
  <c r="N634" i="5"/>
  <c r="M634" i="5"/>
  <c r="P633" i="5"/>
  <c r="O633" i="5"/>
  <c r="N633" i="5"/>
  <c r="M633" i="5"/>
  <c r="P632" i="5"/>
  <c r="O632" i="5"/>
  <c r="N632" i="5"/>
  <c r="M632" i="5"/>
  <c r="P631" i="5"/>
  <c r="O631" i="5"/>
  <c r="N631" i="5"/>
  <c r="M631" i="5"/>
  <c r="P630" i="5"/>
  <c r="O630" i="5"/>
  <c r="N630" i="5"/>
  <c r="M630" i="5"/>
  <c r="P629" i="5"/>
  <c r="O629" i="5"/>
  <c r="N629" i="5"/>
  <c r="M629" i="5"/>
  <c r="P628" i="5"/>
  <c r="O628" i="5"/>
  <c r="N628" i="5"/>
  <c r="M628" i="5"/>
  <c r="P627" i="5"/>
  <c r="O627" i="5"/>
  <c r="N627" i="5"/>
  <c r="M627" i="5"/>
  <c r="P626" i="5"/>
  <c r="O626" i="5"/>
  <c r="N626" i="5"/>
  <c r="M626" i="5"/>
  <c r="P625" i="5"/>
  <c r="O625" i="5"/>
  <c r="N625" i="5"/>
  <c r="M625" i="5"/>
  <c r="P624" i="5"/>
  <c r="O624" i="5"/>
  <c r="N624" i="5"/>
  <c r="M624" i="5"/>
  <c r="P623" i="5"/>
  <c r="O623" i="5"/>
  <c r="N623" i="5"/>
  <c r="M623" i="5"/>
  <c r="P622" i="5"/>
  <c r="O622" i="5"/>
  <c r="N622" i="5"/>
  <c r="M622" i="5"/>
  <c r="P621" i="5"/>
  <c r="O621" i="5"/>
  <c r="N621" i="5"/>
  <c r="M621" i="5"/>
  <c r="P620" i="5"/>
  <c r="O620" i="5"/>
  <c r="N620" i="5"/>
  <c r="M620" i="5"/>
  <c r="P619" i="5"/>
  <c r="O619" i="5"/>
  <c r="N619" i="5"/>
  <c r="M619" i="5"/>
  <c r="P618" i="5"/>
  <c r="O618" i="5"/>
  <c r="N618" i="5"/>
  <c r="M618" i="5"/>
  <c r="P617" i="5"/>
  <c r="O617" i="5"/>
  <c r="N617" i="5"/>
  <c r="M617" i="5"/>
  <c r="P616" i="5"/>
  <c r="O616" i="5"/>
  <c r="N616" i="5"/>
  <c r="M616" i="5"/>
  <c r="P615" i="5"/>
  <c r="O615" i="5"/>
  <c r="N615" i="5"/>
  <c r="M615" i="5"/>
  <c r="P614" i="5"/>
  <c r="O614" i="5"/>
  <c r="N614" i="5"/>
  <c r="M614" i="5"/>
  <c r="P613" i="5"/>
  <c r="O613" i="5"/>
  <c r="N613" i="5"/>
  <c r="M613" i="5"/>
  <c r="P612" i="5"/>
  <c r="O612" i="5"/>
  <c r="N612" i="5"/>
  <c r="M612" i="5"/>
  <c r="P611" i="5"/>
  <c r="O611" i="5"/>
  <c r="N611" i="5"/>
  <c r="M611" i="5"/>
  <c r="P610" i="5"/>
  <c r="O610" i="5"/>
  <c r="N610" i="5"/>
  <c r="M610" i="5"/>
  <c r="P609" i="5"/>
  <c r="O609" i="5"/>
  <c r="N609" i="5"/>
  <c r="M609" i="5"/>
  <c r="P608" i="5"/>
  <c r="O608" i="5"/>
  <c r="N608" i="5"/>
  <c r="M608" i="5"/>
  <c r="P607" i="5"/>
  <c r="O607" i="5"/>
  <c r="N607" i="5"/>
  <c r="M607" i="5"/>
  <c r="P606" i="5"/>
  <c r="O606" i="5"/>
  <c r="N606" i="5"/>
  <c r="M606" i="5"/>
  <c r="P605" i="5"/>
  <c r="O605" i="5"/>
  <c r="N605" i="5"/>
  <c r="M605" i="5"/>
  <c r="P604" i="5"/>
  <c r="O604" i="5"/>
  <c r="N604" i="5"/>
  <c r="M604" i="5"/>
  <c r="P603" i="5"/>
  <c r="O603" i="5"/>
  <c r="N603" i="5"/>
  <c r="M603" i="5"/>
  <c r="P602" i="5"/>
  <c r="O602" i="5"/>
  <c r="N602" i="5"/>
  <c r="M602" i="5"/>
  <c r="P601" i="5"/>
  <c r="O601" i="5"/>
  <c r="N601" i="5"/>
  <c r="M601" i="5"/>
  <c r="P600" i="5"/>
  <c r="O600" i="5"/>
  <c r="N600" i="5"/>
  <c r="M600" i="5"/>
  <c r="P599" i="5"/>
  <c r="O599" i="5"/>
  <c r="N599" i="5"/>
  <c r="M599" i="5"/>
  <c r="P598" i="5"/>
  <c r="O598" i="5"/>
  <c r="N598" i="5"/>
  <c r="M598" i="5"/>
  <c r="P597" i="5"/>
  <c r="O597" i="5"/>
  <c r="N597" i="5"/>
  <c r="M597" i="5"/>
  <c r="P596" i="5"/>
  <c r="O596" i="5"/>
  <c r="N596" i="5"/>
  <c r="M596" i="5"/>
  <c r="P595" i="5"/>
  <c r="O595" i="5"/>
  <c r="N595" i="5"/>
  <c r="M595" i="5"/>
  <c r="P594" i="5"/>
  <c r="O594" i="5"/>
  <c r="N594" i="5"/>
  <c r="M594" i="5"/>
  <c r="P593" i="5"/>
  <c r="O593" i="5"/>
  <c r="N593" i="5"/>
  <c r="M593" i="5"/>
  <c r="P592" i="5"/>
  <c r="O592" i="5"/>
  <c r="N592" i="5"/>
  <c r="M592" i="5"/>
  <c r="P591" i="5"/>
  <c r="O591" i="5"/>
  <c r="N591" i="5"/>
  <c r="M591" i="5"/>
  <c r="P590" i="5"/>
  <c r="O590" i="5"/>
  <c r="N590" i="5"/>
  <c r="M590" i="5"/>
  <c r="P589" i="5"/>
  <c r="O589" i="5"/>
  <c r="N589" i="5"/>
  <c r="M589" i="5"/>
  <c r="P588" i="5"/>
  <c r="O588" i="5"/>
  <c r="N588" i="5"/>
  <c r="M588" i="5"/>
  <c r="P587" i="5"/>
  <c r="O587" i="5"/>
  <c r="N587" i="5"/>
  <c r="M587" i="5"/>
  <c r="P586" i="5"/>
  <c r="O586" i="5"/>
  <c r="N586" i="5"/>
  <c r="M586" i="5"/>
  <c r="P585" i="5"/>
  <c r="O585" i="5"/>
  <c r="N585" i="5"/>
  <c r="M585" i="5"/>
  <c r="P584" i="5"/>
  <c r="O584" i="5"/>
  <c r="N584" i="5"/>
  <c r="M584" i="5"/>
  <c r="P583" i="5"/>
  <c r="O583" i="5"/>
  <c r="N583" i="5"/>
  <c r="M583" i="5"/>
  <c r="P582" i="5"/>
  <c r="O582" i="5"/>
  <c r="N582" i="5"/>
  <c r="M582" i="5"/>
  <c r="P581" i="5"/>
  <c r="O581" i="5"/>
  <c r="N581" i="5"/>
  <c r="M581" i="5"/>
  <c r="P580" i="5"/>
  <c r="O580" i="5"/>
  <c r="N580" i="5"/>
  <c r="M580" i="5"/>
  <c r="P579" i="5"/>
  <c r="O579" i="5"/>
  <c r="N579" i="5"/>
  <c r="M579" i="5"/>
  <c r="P578" i="5"/>
  <c r="O578" i="5"/>
  <c r="N578" i="5"/>
  <c r="M578" i="5"/>
  <c r="P577" i="5"/>
  <c r="O577" i="5"/>
  <c r="N577" i="5"/>
  <c r="M577" i="5"/>
  <c r="P576" i="5"/>
  <c r="O576" i="5"/>
  <c r="N576" i="5"/>
  <c r="M576" i="5"/>
  <c r="P575" i="5"/>
  <c r="O575" i="5"/>
  <c r="N575" i="5"/>
  <c r="M575" i="5"/>
  <c r="P574" i="5"/>
  <c r="O574" i="5"/>
  <c r="N574" i="5"/>
  <c r="M574" i="5"/>
  <c r="P573" i="5"/>
  <c r="O573" i="5"/>
  <c r="N573" i="5"/>
  <c r="M573" i="5"/>
  <c r="P572" i="5"/>
  <c r="O572" i="5"/>
  <c r="N572" i="5"/>
  <c r="M572" i="5"/>
  <c r="P571" i="5"/>
  <c r="O571" i="5"/>
  <c r="N571" i="5"/>
  <c r="M571" i="5"/>
  <c r="P570" i="5"/>
  <c r="O570" i="5"/>
  <c r="N570" i="5"/>
  <c r="M570" i="5"/>
  <c r="P569" i="5"/>
  <c r="O569" i="5"/>
  <c r="N569" i="5"/>
  <c r="M569" i="5"/>
  <c r="P568" i="5"/>
  <c r="O568" i="5"/>
  <c r="N568" i="5"/>
  <c r="M568" i="5"/>
  <c r="P567" i="5"/>
  <c r="O567" i="5"/>
  <c r="N567" i="5"/>
  <c r="M567" i="5"/>
  <c r="P566" i="5"/>
  <c r="O566" i="5"/>
  <c r="N566" i="5"/>
  <c r="M566" i="5"/>
  <c r="P565" i="5"/>
  <c r="O565" i="5"/>
  <c r="N565" i="5"/>
  <c r="M565" i="5"/>
  <c r="P564" i="5"/>
  <c r="O564" i="5"/>
  <c r="N564" i="5"/>
  <c r="M564" i="5"/>
  <c r="P563" i="5"/>
  <c r="O563" i="5"/>
  <c r="N563" i="5"/>
  <c r="M563" i="5"/>
  <c r="P562" i="5"/>
  <c r="O562" i="5"/>
  <c r="N562" i="5"/>
  <c r="M562" i="5"/>
  <c r="P561" i="5"/>
  <c r="O561" i="5"/>
  <c r="N561" i="5"/>
  <c r="M561" i="5"/>
  <c r="P560" i="5"/>
  <c r="O560" i="5"/>
  <c r="N560" i="5"/>
  <c r="M560" i="5"/>
  <c r="P559" i="5"/>
  <c r="O559" i="5"/>
  <c r="N559" i="5"/>
  <c r="M559" i="5"/>
  <c r="P558" i="5"/>
  <c r="O558" i="5"/>
  <c r="N558" i="5"/>
  <c r="M558" i="5"/>
  <c r="P557" i="5"/>
  <c r="O557" i="5"/>
  <c r="N557" i="5"/>
  <c r="M557" i="5"/>
  <c r="P556" i="5"/>
  <c r="O556" i="5"/>
  <c r="N556" i="5"/>
  <c r="M556" i="5"/>
  <c r="P555" i="5"/>
  <c r="O555" i="5"/>
  <c r="N555" i="5"/>
  <c r="M555" i="5"/>
  <c r="P554" i="5"/>
  <c r="O554" i="5"/>
  <c r="N554" i="5"/>
  <c r="M554" i="5"/>
  <c r="P553" i="5"/>
  <c r="O553" i="5"/>
  <c r="N553" i="5"/>
  <c r="M553" i="5"/>
  <c r="P552" i="5"/>
  <c r="O552" i="5"/>
  <c r="N552" i="5"/>
  <c r="M552" i="5"/>
  <c r="P551" i="5"/>
  <c r="O551" i="5"/>
  <c r="N551" i="5"/>
  <c r="M551" i="5"/>
  <c r="P550" i="5"/>
  <c r="O550" i="5"/>
  <c r="N550" i="5"/>
  <c r="M550" i="5"/>
  <c r="P549" i="5"/>
  <c r="O549" i="5"/>
  <c r="N549" i="5"/>
  <c r="M549" i="5"/>
  <c r="P548" i="5"/>
  <c r="O548" i="5"/>
  <c r="N548" i="5"/>
  <c r="M548" i="5"/>
  <c r="P547" i="5"/>
  <c r="O547" i="5"/>
  <c r="N547" i="5"/>
  <c r="M547" i="5"/>
  <c r="P546" i="5"/>
  <c r="O546" i="5"/>
  <c r="N546" i="5"/>
  <c r="M546" i="5"/>
  <c r="P545" i="5"/>
  <c r="O545" i="5"/>
  <c r="N545" i="5"/>
  <c r="M545" i="5"/>
  <c r="P544" i="5"/>
  <c r="O544" i="5"/>
  <c r="N544" i="5"/>
  <c r="M544" i="5"/>
  <c r="P543" i="5"/>
  <c r="O543" i="5"/>
  <c r="N543" i="5"/>
  <c r="M543" i="5"/>
  <c r="P542" i="5"/>
  <c r="O542" i="5"/>
  <c r="N542" i="5"/>
  <c r="M542" i="5"/>
  <c r="P541" i="5"/>
  <c r="O541" i="5"/>
  <c r="N541" i="5"/>
  <c r="M541" i="5"/>
  <c r="P540" i="5"/>
  <c r="O540" i="5"/>
  <c r="N540" i="5"/>
  <c r="M540" i="5"/>
  <c r="P539" i="5"/>
  <c r="O539" i="5"/>
  <c r="N539" i="5"/>
  <c r="M539" i="5"/>
  <c r="P538" i="5"/>
  <c r="O538" i="5"/>
  <c r="N538" i="5"/>
  <c r="M538" i="5"/>
  <c r="P537" i="5"/>
  <c r="O537" i="5"/>
  <c r="N537" i="5"/>
  <c r="M537" i="5"/>
  <c r="P536" i="5"/>
  <c r="O536" i="5"/>
  <c r="N536" i="5"/>
  <c r="M536" i="5"/>
  <c r="P535" i="5"/>
  <c r="O535" i="5"/>
  <c r="N535" i="5"/>
  <c r="M535" i="5"/>
  <c r="P534" i="5"/>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P47" i="5"/>
  <c r="O47" i="5"/>
  <c r="N47" i="5"/>
  <c r="M47" i="5"/>
  <c r="P46" i="5"/>
  <c r="O46" i="5"/>
  <c r="N46" i="5"/>
  <c r="M46" i="5"/>
  <c r="P45" i="5"/>
  <c r="O45" i="5"/>
  <c r="N45" i="5"/>
  <c r="M45" i="5"/>
  <c r="P44" i="5"/>
  <c r="O44" i="5"/>
  <c r="N44" i="5"/>
  <c r="M44" i="5"/>
  <c r="P43" i="5"/>
  <c r="O43" i="5"/>
  <c r="N43" i="5"/>
  <c r="M43" i="5"/>
  <c r="P42" i="5"/>
  <c r="O42" i="5"/>
  <c r="N42" i="5"/>
  <c r="M42" i="5"/>
  <c r="P41" i="5"/>
  <c r="O41" i="5"/>
  <c r="N41" i="5"/>
  <c r="M41" i="5"/>
  <c r="P40" i="5"/>
  <c r="O40" i="5"/>
  <c r="N40" i="5"/>
  <c r="M40" i="5"/>
  <c r="P39" i="5"/>
  <c r="O39" i="5"/>
  <c r="N39" i="5"/>
  <c r="M39" i="5"/>
  <c r="P38" i="5"/>
  <c r="O38" i="5"/>
  <c r="N38" i="5"/>
  <c r="M38" i="5"/>
  <c r="P37" i="5"/>
  <c r="O37" i="5"/>
  <c r="N37" i="5"/>
  <c r="M37" i="5"/>
  <c r="P36" i="5"/>
  <c r="O36" i="5"/>
  <c r="N36" i="5"/>
  <c r="M36" i="5"/>
  <c r="P35" i="5"/>
  <c r="O35" i="5"/>
  <c r="N35" i="5"/>
  <c r="M35" i="5"/>
  <c r="P34" i="5"/>
  <c r="O34" i="5"/>
  <c r="N34" i="5"/>
  <c r="M34" i="5"/>
  <c r="P33" i="5"/>
  <c r="O33" i="5"/>
  <c r="N33" i="5"/>
  <c r="M33" i="5"/>
  <c r="P32" i="5"/>
  <c r="O32" i="5"/>
  <c r="N32" i="5"/>
  <c r="M32" i="5"/>
  <c r="P31" i="5"/>
  <c r="O31" i="5"/>
  <c r="N31" i="5"/>
  <c r="M31" i="5"/>
  <c r="P30" i="5"/>
  <c r="O30" i="5"/>
  <c r="N30" i="5"/>
  <c r="M30" i="5"/>
  <c r="P29" i="5"/>
  <c r="O29" i="5"/>
  <c r="N29" i="5"/>
  <c r="M29" i="5"/>
  <c r="P28" i="5"/>
  <c r="O28" i="5"/>
  <c r="N28" i="5"/>
  <c r="M28" i="5"/>
  <c r="P27" i="5"/>
  <c r="O27" i="5"/>
  <c r="N27" i="5"/>
  <c r="M27" i="5"/>
  <c r="P26" i="5"/>
  <c r="O26" i="5"/>
  <c r="N26" i="5"/>
  <c r="M26" i="5"/>
  <c r="P25" i="5"/>
  <c r="O25" i="5"/>
  <c r="N25" i="5"/>
  <c r="M25" i="5"/>
  <c r="P24" i="5"/>
  <c r="O24" i="5"/>
  <c r="N24" i="5"/>
  <c r="M24" i="5"/>
  <c r="P23" i="5"/>
  <c r="O23" i="5"/>
  <c r="N23" i="5"/>
  <c r="M23" i="5"/>
  <c r="M22" i="5"/>
  <c r="M21" i="5"/>
  <c r="M20" i="5"/>
  <c r="M19" i="5"/>
  <c r="M16" i="5"/>
  <c r="M15" i="5"/>
  <c r="M14" i="5"/>
  <c r="M13" i="5"/>
  <c r="M12" i="5"/>
  <c r="M11" i="5"/>
  <c r="M17" i="5"/>
  <c r="I6" i="5" l="1"/>
  <c r="R19" i="5"/>
  <c r="T19" i="5" s="1"/>
  <c r="R11" i="5"/>
  <c r="T11" i="5" s="1"/>
  <c r="R17" i="5"/>
  <c r="T17" i="5" s="1"/>
  <c r="C4" i="9" l="1"/>
  <c r="R1017" i="7"/>
  <c r="T1017" i="7" s="1"/>
  <c r="O1017" i="7"/>
  <c r="N1017" i="7"/>
  <c r="M1017" i="7"/>
  <c r="B290" i="4" l="1"/>
  <c r="B246" i="4"/>
  <c r="B168" i="4"/>
  <c r="B13" i="4"/>
  <c r="B90" i="14"/>
  <c r="B65" i="14"/>
  <c r="B12" i="14"/>
  <c r="H6" i="5" l="1"/>
  <c r="C4" i="13" l="1"/>
  <c r="C3" i="13"/>
  <c r="C4" i="3"/>
  <c r="C3" i="3"/>
  <c r="M51" i="11" l="1"/>
  <c r="M53" i="11" s="1"/>
  <c r="M54" i="11" s="1"/>
  <c r="M58" i="11" s="1"/>
  <c r="N51" i="11"/>
  <c r="N53" i="11" s="1"/>
  <c r="O51" i="11"/>
  <c r="O53" i="11" s="1"/>
  <c r="P51" i="11"/>
  <c r="P53" i="11" s="1"/>
  <c r="Q51" i="11"/>
  <c r="Q53" i="11" s="1"/>
  <c r="R51" i="11"/>
  <c r="R53" i="11" s="1"/>
  <c r="S51" i="11"/>
  <c r="S53" i="11" s="1"/>
  <c r="T51" i="11"/>
  <c r="U51" i="11"/>
  <c r="U53" i="11" s="1"/>
  <c r="V51" i="11"/>
  <c r="V53" i="11" s="1"/>
  <c r="W51" i="11"/>
  <c r="W53" i="11" s="1"/>
  <c r="X51" i="11"/>
  <c r="X53" i="11" s="1"/>
  <c r="Y51" i="11"/>
  <c r="Y53" i="11" s="1"/>
  <c r="Z51" i="11"/>
  <c r="Z53" i="11" s="1"/>
  <c r="AA51" i="11"/>
  <c r="AA53" i="11" s="1"/>
  <c r="T53" i="11"/>
  <c r="M56" i="11"/>
  <c r="M59" i="11" s="1"/>
  <c r="N56" i="11"/>
  <c r="O56" i="11" s="1"/>
  <c r="M10" i="11"/>
  <c r="N10" i="11"/>
  <c r="O10" i="11" s="1"/>
  <c r="M11" i="11"/>
  <c r="N11" i="11"/>
  <c r="Q27" i="11"/>
  <c r="P27" i="11"/>
  <c r="O27" i="11"/>
  <c r="N27" i="11"/>
  <c r="M27" i="11"/>
  <c r="P56" i="11" l="1"/>
  <c r="Q56" i="11" s="1"/>
  <c r="R56" i="11" s="1"/>
  <c r="S56" i="11" s="1"/>
  <c r="T56" i="11" s="1"/>
  <c r="U56" i="11" s="1"/>
  <c r="V56" i="11" s="1"/>
  <c r="W56" i="11" s="1"/>
  <c r="X56" i="11" s="1"/>
  <c r="Y56" i="11" s="1"/>
  <c r="Z56" i="11" s="1"/>
  <c r="AA56" i="11" s="1"/>
  <c r="O59" i="11"/>
  <c r="N54" i="11"/>
  <c r="N58" i="11" s="1"/>
  <c r="N59" i="11"/>
  <c r="O11" i="11"/>
  <c r="O54" i="11" s="1"/>
  <c r="O58" i="11" s="1"/>
  <c r="P10" i="11"/>
  <c r="P59" i="11" s="1"/>
  <c r="P56" i="12"/>
  <c r="Q56" i="12"/>
  <c r="R56" i="12" s="1"/>
  <c r="P7" i="12"/>
  <c r="Q7" i="12" s="1"/>
  <c r="EO51" i="12"/>
  <c r="EO53" i="12" s="1"/>
  <c r="EO27" i="12"/>
  <c r="EP51" i="12"/>
  <c r="EN51" i="12"/>
  <c r="EM51" i="12"/>
  <c r="EL51" i="12"/>
  <c r="EK51" i="12"/>
  <c r="EJ51" i="12"/>
  <c r="EI51" i="12"/>
  <c r="EH51" i="12"/>
  <c r="EG51" i="12"/>
  <c r="EF51" i="12"/>
  <c r="EE51" i="12"/>
  <c r="ED51" i="12"/>
  <c r="EC51" i="12"/>
  <c r="EB51" i="12"/>
  <c r="EA51" i="12"/>
  <c r="DZ51" i="12"/>
  <c r="DY51" i="12"/>
  <c r="DX51" i="12"/>
  <c r="DW51" i="12"/>
  <c r="DV51" i="12"/>
  <c r="DU51" i="12"/>
  <c r="DT51" i="12"/>
  <c r="DS51" i="12"/>
  <c r="DR51" i="12"/>
  <c r="DQ51" i="12"/>
  <c r="DP51" i="12"/>
  <c r="DO51" i="12"/>
  <c r="DN51" i="12"/>
  <c r="DM51" i="12"/>
  <c r="DL51" i="12"/>
  <c r="DK51" i="12"/>
  <c r="DJ51" i="12"/>
  <c r="DI51" i="12"/>
  <c r="DH51" i="12"/>
  <c r="DG51" i="12"/>
  <c r="DF51" i="12"/>
  <c r="DE51" i="12"/>
  <c r="DD51" i="12"/>
  <c r="DC51" i="12"/>
  <c r="DB51" i="12"/>
  <c r="DA51" i="12"/>
  <c r="CZ51" i="12"/>
  <c r="CY51" i="12"/>
  <c r="CX51" i="12"/>
  <c r="CW51" i="12"/>
  <c r="CV51" i="12"/>
  <c r="CU51" i="12"/>
  <c r="CT51" i="12"/>
  <c r="CS51" i="12"/>
  <c r="CR51" i="12"/>
  <c r="CQ51" i="12"/>
  <c r="CP51" i="12"/>
  <c r="CO51" i="12"/>
  <c r="CN51"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EP27" i="12"/>
  <c r="EN27" i="12"/>
  <c r="EM27" i="12"/>
  <c r="EM53" i="12" s="1"/>
  <c r="EL27" i="12"/>
  <c r="EK27" i="12"/>
  <c r="EJ27" i="12"/>
  <c r="EI27" i="12"/>
  <c r="EH27" i="12"/>
  <c r="EG27" i="12"/>
  <c r="EF27" i="12"/>
  <c r="EE27" i="12"/>
  <c r="EE53" i="12" s="1"/>
  <c r="ED27" i="12"/>
  <c r="EC27" i="12"/>
  <c r="EB27" i="12"/>
  <c r="EA27" i="12"/>
  <c r="DZ27" i="12"/>
  <c r="DY27" i="12"/>
  <c r="DX27" i="12"/>
  <c r="DW27" i="12"/>
  <c r="DW53" i="12" s="1"/>
  <c r="DV27" i="12"/>
  <c r="DU27" i="12"/>
  <c r="DT27" i="12"/>
  <c r="DS27" i="12"/>
  <c r="DR27" i="12"/>
  <c r="DQ27" i="12"/>
  <c r="DP27" i="12"/>
  <c r="DO27" i="12"/>
  <c r="DO53" i="12" s="1"/>
  <c r="DN27" i="12"/>
  <c r="DM27" i="12"/>
  <c r="DL27" i="12"/>
  <c r="DK27" i="12"/>
  <c r="DJ27" i="12"/>
  <c r="DI27" i="12"/>
  <c r="DH27" i="12"/>
  <c r="DG27" i="12"/>
  <c r="DG53" i="12" s="1"/>
  <c r="DF27" i="12"/>
  <c r="DE27" i="12"/>
  <c r="DD27" i="12"/>
  <c r="DC27" i="12"/>
  <c r="DB27" i="12"/>
  <c r="DA27" i="12"/>
  <c r="CZ27" i="12"/>
  <c r="CY27" i="12"/>
  <c r="CY53" i="12" s="1"/>
  <c r="CX27" i="12"/>
  <c r="CW27" i="12"/>
  <c r="CV27" i="12"/>
  <c r="CU27" i="12"/>
  <c r="CT27" i="12"/>
  <c r="CS27" i="12"/>
  <c r="CR27" i="12"/>
  <c r="CQ27" i="12"/>
  <c r="CQ53" i="12" s="1"/>
  <c r="CP27" i="12"/>
  <c r="CO27" i="12"/>
  <c r="CN27" i="12"/>
  <c r="CM27" i="12"/>
  <c r="CL27" i="12"/>
  <c r="CK27" i="12"/>
  <c r="CJ27" i="12"/>
  <c r="CI27" i="12"/>
  <c r="CI53" i="12" s="1"/>
  <c r="CH27" i="12"/>
  <c r="CG27" i="12"/>
  <c r="CF27" i="12"/>
  <c r="CE27" i="12"/>
  <c r="CD27" i="12"/>
  <c r="CC27" i="12"/>
  <c r="CB27" i="12"/>
  <c r="CA27" i="12"/>
  <c r="CA53" i="12" s="1"/>
  <c r="BZ27" i="12"/>
  <c r="BY27" i="12"/>
  <c r="BX27" i="12"/>
  <c r="BW27" i="12"/>
  <c r="BV27" i="12"/>
  <c r="BU27" i="12"/>
  <c r="BT27" i="12"/>
  <c r="BS27" i="12"/>
  <c r="BS53" i="12" s="1"/>
  <c r="BR27" i="12"/>
  <c r="BQ27" i="12"/>
  <c r="BP27" i="12"/>
  <c r="BO27" i="12"/>
  <c r="BN27" i="12"/>
  <c r="BM27" i="12"/>
  <c r="BL27"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K53" i="12" s="1"/>
  <c r="AJ51" i="12"/>
  <c r="AI51" i="12"/>
  <c r="AH51" i="12"/>
  <c r="AG51" i="12"/>
  <c r="AF51" i="12"/>
  <c r="AE51" i="12"/>
  <c r="AD51" i="12"/>
  <c r="AC51" i="12"/>
  <c r="AB51" i="12"/>
  <c r="AA51" i="12"/>
  <c r="Z51" i="12"/>
  <c r="Y51" i="12"/>
  <c r="X51" i="12"/>
  <c r="W51" i="12"/>
  <c r="V51" i="12"/>
  <c r="U51" i="12"/>
  <c r="T51" i="12"/>
  <c r="S51" i="12"/>
  <c r="R51" i="12"/>
  <c r="Q51" i="12"/>
  <c r="P51" i="12"/>
  <c r="BK27" i="12"/>
  <c r="BJ27" i="12"/>
  <c r="BJ53" i="12" s="1"/>
  <c r="BI27" i="12"/>
  <c r="BI53" i="12" s="1"/>
  <c r="BH27" i="12"/>
  <c r="BG27" i="12"/>
  <c r="BG53" i="12" s="1"/>
  <c r="BF27" i="12"/>
  <c r="BE27" i="12"/>
  <c r="BD27" i="12"/>
  <c r="BC27" i="12"/>
  <c r="BB27" i="12"/>
  <c r="BB53" i="12" s="1"/>
  <c r="BA27" i="12"/>
  <c r="BA53" i="12" s="1"/>
  <c r="AZ27" i="12"/>
  <c r="AY27" i="12"/>
  <c r="AY53" i="12" s="1"/>
  <c r="AX27" i="12"/>
  <c r="AW27" i="12"/>
  <c r="AV27" i="12"/>
  <c r="AV53" i="12" s="1"/>
  <c r="AU27" i="12"/>
  <c r="AT27" i="12"/>
  <c r="AT53" i="12" s="1"/>
  <c r="AS27" i="12"/>
  <c r="AS53" i="12" s="1"/>
  <c r="AR27" i="12"/>
  <c r="AQ27" i="12"/>
  <c r="AQ53" i="12" s="1"/>
  <c r="AP27" i="12"/>
  <c r="AO27" i="12"/>
  <c r="AN27" i="12"/>
  <c r="AM27" i="12"/>
  <c r="AL27" i="12"/>
  <c r="AL53" i="12" s="1"/>
  <c r="AK27" i="12"/>
  <c r="AJ27" i="12"/>
  <c r="AI27" i="12"/>
  <c r="AI53" i="12" s="1"/>
  <c r="AH27" i="12"/>
  <c r="AG27" i="12"/>
  <c r="AF27" i="12"/>
  <c r="AF53" i="12" s="1"/>
  <c r="AE27" i="12"/>
  <c r="AD27" i="12"/>
  <c r="AD53" i="12" s="1"/>
  <c r="AC27" i="12"/>
  <c r="AC53" i="12" s="1"/>
  <c r="AB27" i="12"/>
  <c r="AA27" i="12"/>
  <c r="AA53" i="12" s="1"/>
  <c r="Z27" i="12"/>
  <c r="Y27" i="12"/>
  <c r="X27" i="12"/>
  <c r="W27" i="12"/>
  <c r="V27" i="12"/>
  <c r="V53" i="12" s="1"/>
  <c r="U27" i="12"/>
  <c r="U53" i="12" s="1"/>
  <c r="T27" i="12"/>
  <c r="S27" i="12"/>
  <c r="S53" i="12" s="1"/>
  <c r="R27" i="12"/>
  <c r="Q27" i="12"/>
  <c r="P27" i="12"/>
  <c r="P53" i="12" s="1"/>
  <c r="D56" i="12"/>
  <c r="EV51" i="12"/>
  <c r="EU51" i="12"/>
  <c r="ET51" i="12"/>
  <c r="ES51" i="12"/>
  <c r="ER51" i="12"/>
  <c r="EQ51" i="12"/>
  <c r="O51" i="12"/>
  <c r="N51" i="12"/>
  <c r="M51" i="12"/>
  <c r="L51" i="12"/>
  <c r="K51" i="12"/>
  <c r="J51" i="12"/>
  <c r="I51" i="12"/>
  <c r="H51" i="12"/>
  <c r="G51" i="12"/>
  <c r="F51" i="12"/>
  <c r="E51" i="12"/>
  <c r="D51" i="12"/>
  <c r="C51" i="12"/>
  <c r="EV27" i="12"/>
  <c r="EU27" i="12"/>
  <c r="ET27" i="12"/>
  <c r="ES27" i="12"/>
  <c r="ER27" i="12"/>
  <c r="EQ27" i="12"/>
  <c r="O27" i="12"/>
  <c r="N27" i="12"/>
  <c r="M27" i="12"/>
  <c r="L27" i="12"/>
  <c r="K27" i="12"/>
  <c r="J27" i="12"/>
  <c r="I27" i="12"/>
  <c r="H27" i="12"/>
  <c r="G27" i="12"/>
  <c r="F27" i="12"/>
  <c r="E27" i="12"/>
  <c r="D27" i="12"/>
  <c r="C27" i="12"/>
  <c r="C10" i="12"/>
  <c r="D7" i="12"/>
  <c r="H2" i="11"/>
  <c r="D56" i="11"/>
  <c r="E56" i="11" s="1"/>
  <c r="F56" i="11" s="1"/>
  <c r="G56" i="11" s="1"/>
  <c r="H56" i="11" s="1"/>
  <c r="I56" i="11" s="1"/>
  <c r="J56" i="11" s="1"/>
  <c r="K56" i="11" s="1"/>
  <c r="L56" i="11" s="1"/>
  <c r="C10" i="11"/>
  <c r="C11" i="11" s="1"/>
  <c r="D7" i="11"/>
  <c r="C7" i="9"/>
  <c r="D7" i="9" s="1"/>
  <c r="E7" i="9" s="1"/>
  <c r="C4" i="6"/>
  <c r="C56" i="9"/>
  <c r="D56" i="9" s="1"/>
  <c r="E56" i="9" s="1"/>
  <c r="F56" i="9" s="1"/>
  <c r="G56" i="9" s="1"/>
  <c r="H56" i="9" s="1"/>
  <c r="I56" i="9" s="1"/>
  <c r="J56" i="9" s="1"/>
  <c r="K56" i="9" s="1"/>
  <c r="L56" i="9" s="1"/>
  <c r="M56" i="9" s="1"/>
  <c r="N56" i="9" s="1"/>
  <c r="O56" i="9" s="1"/>
  <c r="P56" i="9" s="1"/>
  <c r="Q56" i="9" s="1"/>
  <c r="R56" i="9" s="1"/>
  <c r="S56" i="9" s="1"/>
  <c r="T56" i="9" s="1"/>
  <c r="U56" i="9" s="1"/>
  <c r="V56" i="9" s="1"/>
  <c r="W56" i="9" s="1"/>
  <c r="X56" i="9" s="1"/>
  <c r="Y56" i="9" s="1"/>
  <c r="Z56" i="9" s="1"/>
  <c r="AA56" i="9" s="1"/>
  <c r="AB56" i="9" s="1"/>
  <c r="AC56" i="9" s="1"/>
  <c r="AD56" i="9" s="1"/>
  <c r="AE56" i="9" s="1"/>
  <c r="AF56" i="9" s="1"/>
  <c r="AG56" i="9" s="1"/>
  <c r="C56" i="10" s="1"/>
  <c r="D56" i="10" s="1"/>
  <c r="E56" i="10" s="1"/>
  <c r="F56" i="10" s="1"/>
  <c r="G56" i="10" s="1"/>
  <c r="H56" i="10" s="1"/>
  <c r="I56" i="10" s="1"/>
  <c r="J56" i="10" s="1"/>
  <c r="K56" i="10" s="1"/>
  <c r="L56" i="10" s="1"/>
  <c r="M56" i="10" s="1"/>
  <c r="N56" i="10" s="1"/>
  <c r="O56" i="10" s="1"/>
  <c r="P56" i="10" s="1"/>
  <c r="Q56" i="10" s="1"/>
  <c r="R56" i="10" s="1"/>
  <c r="S56" i="10" s="1"/>
  <c r="T56" i="10" s="1"/>
  <c r="U56" i="10" s="1"/>
  <c r="V56" i="10" s="1"/>
  <c r="W56" i="10" s="1"/>
  <c r="X56" i="10" s="1"/>
  <c r="Y56" i="10" s="1"/>
  <c r="Z56" i="10" s="1"/>
  <c r="AA56" i="10" s="1"/>
  <c r="AB56" i="10" s="1"/>
  <c r="AC56" i="10" s="1"/>
  <c r="AD56" i="10" s="1"/>
  <c r="AE56" i="10" s="1"/>
  <c r="AF56" i="10" s="1"/>
  <c r="AG56" i="10" s="1"/>
  <c r="B4" i="9"/>
  <c r="H2" i="9"/>
  <c r="B4" i="10" l="1"/>
  <c r="C63" i="3" s="1"/>
  <c r="C33" i="3"/>
  <c r="H2" i="10"/>
  <c r="C64" i="3" s="1"/>
  <c r="C34" i="3"/>
  <c r="P11" i="11"/>
  <c r="P54" i="11" s="1"/>
  <c r="P58" i="11" s="1"/>
  <c r="Q10" i="11"/>
  <c r="Q59" i="11" s="1"/>
  <c r="BR53" i="12"/>
  <c r="BZ53" i="12"/>
  <c r="CH53" i="12"/>
  <c r="CP53" i="12"/>
  <c r="CX53" i="12"/>
  <c r="DF53" i="12"/>
  <c r="DN53" i="12"/>
  <c r="DV53" i="12"/>
  <c r="ED53" i="12"/>
  <c r="EL53" i="12"/>
  <c r="S56" i="12"/>
  <c r="R7" i="12"/>
  <c r="BL53" i="12"/>
  <c r="BT53" i="12"/>
  <c r="CB53" i="12"/>
  <c r="CJ53" i="12"/>
  <c r="CR53" i="12"/>
  <c r="CZ53" i="12"/>
  <c r="DH53" i="12"/>
  <c r="DP53" i="12"/>
  <c r="DX53" i="12"/>
  <c r="EF53" i="12"/>
  <c r="EQ53" i="12"/>
  <c r="BQ53" i="12"/>
  <c r="BY53" i="12"/>
  <c r="CG53" i="12"/>
  <c r="CO53" i="12"/>
  <c r="CW53" i="12"/>
  <c r="DE53" i="12"/>
  <c r="DM53" i="12"/>
  <c r="DU53" i="12"/>
  <c r="EC53" i="12"/>
  <c r="EK53" i="12"/>
  <c r="E56" i="12"/>
  <c r="F56" i="12" s="1"/>
  <c r="G56" i="12" s="1"/>
  <c r="H56" i="12" s="1"/>
  <c r="I56" i="12" s="1"/>
  <c r="J56" i="12" s="1"/>
  <c r="K56" i="12" s="1"/>
  <c r="L56" i="12" s="1"/>
  <c r="M56" i="12" s="1"/>
  <c r="N56" i="12" s="1"/>
  <c r="O56" i="12" s="1"/>
  <c r="C11" i="12"/>
  <c r="BP53" i="12"/>
  <c r="BX53" i="12"/>
  <c r="CF53" i="12"/>
  <c r="CN53" i="12"/>
  <c r="CV53" i="12"/>
  <c r="DD53" i="12"/>
  <c r="DL53" i="12"/>
  <c r="DT53" i="12"/>
  <c r="EB53" i="12"/>
  <c r="EJ53" i="12"/>
  <c r="I53" i="12"/>
  <c r="ER53" i="12"/>
  <c r="X53" i="12"/>
  <c r="AN53" i="12"/>
  <c r="BD53" i="12"/>
  <c r="C53" i="12"/>
  <c r="C54" i="12" s="1"/>
  <c r="C58" i="12" s="1"/>
  <c r="BO53" i="12"/>
  <c r="BW53" i="12"/>
  <c r="CE53" i="12"/>
  <c r="CM53" i="12"/>
  <c r="CU53" i="12"/>
  <c r="DC53" i="12"/>
  <c r="DK53" i="12"/>
  <c r="DS53" i="12"/>
  <c r="EA53" i="12"/>
  <c r="EI53" i="12"/>
  <c r="EP53" i="12"/>
  <c r="G53" i="12"/>
  <c r="O53" i="12"/>
  <c r="BM53" i="12"/>
  <c r="BU53" i="12"/>
  <c r="CC53" i="12"/>
  <c r="CK53" i="12"/>
  <c r="CS53" i="12"/>
  <c r="DA53" i="12"/>
  <c r="DI53" i="12"/>
  <c r="DQ53" i="12"/>
  <c r="DY53" i="12"/>
  <c r="EG53" i="12"/>
  <c r="BN53" i="12"/>
  <c r="BV53" i="12"/>
  <c r="CD53" i="12"/>
  <c r="CL53" i="12"/>
  <c r="CT53" i="12"/>
  <c r="DB53" i="12"/>
  <c r="DJ53" i="12"/>
  <c r="DR53" i="12"/>
  <c r="DZ53" i="12"/>
  <c r="EH53" i="12"/>
  <c r="EN53" i="12"/>
  <c r="ET53" i="12"/>
  <c r="Q53" i="12"/>
  <c r="Y53" i="12"/>
  <c r="AG53" i="12"/>
  <c r="AO53" i="12"/>
  <c r="AW53" i="12"/>
  <c r="BE53" i="12"/>
  <c r="T53" i="12"/>
  <c r="AB53" i="12"/>
  <c r="AJ53" i="12"/>
  <c r="AR53" i="12"/>
  <c r="AZ53" i="12"/>
  <c r="BH53" i="12"/>
  <c r="R53" i="12"/>
  <c r="Z53" i="12"/>
  <c r="AH53" i="12"/>
  <c r="AP53" i="12"/>
  <c r="AX53" i="12"/>
  <c r="BF53" i="12"/>
  <c r="D53" i="12"/>
  <c r="L53" i="12"/>
  <c r="W53" i="12"/>
  <c r="AE53" i="12"/>
  <c r="AM53" i="12"/>
  <c r="AU53" i="12"/>
  <c r="BC53" i="12"/>
  <c r="BK53" i="12"/>
  <c r="ES53" i="12"/>
  <c r="E53" i="12"/>
  <c r="M53" i="12"/>
  <c r="EU53" i="12"/>
  <c r="F53" i="12"/>
  <c r="N53" i="12"/>
  <c r="EV53" i="12"/>
  <c r="H53" i="12"/>
  <c r="K53" i="12"/>
  <c r="J53" i="12"/>
  <c r="C59" i="12"/>
  <c r="E7" i="12"/>
  <c r="D10" i="12"/>
  <c r="E7" i="11"/>
  <c r="F7" i="9"/>
  <c r="O11" i="5"/>
  <c r="R10" i="11" l="1"/>
  <c r="R59" i="11" s="1"/>
  <c r="Q11" i="11"/>
  <c r="Q54" i="11" s="1"/>
  <c r="Q58" i="11" s="1"/>
  <c r="T56" i="12"/>
  <c r="S7" i="12"/>
  <c r="D59" i="12"/>
  <c r="E10" i="12"/>
  <c r="F7" i="12"/>
  <c r="D11" i="12"/>
  <c r="D54" i="12" s="1"/>
  <c r="D58" i="12" s="1"/>
  <c r="F7" i="11"/>
  <c r="C51" i="11"/>
  <c r="C27" i="11"/>
  <c r="D51" i="11"/>
  <c r="D27" i="11"/>
  <c r="G7" i="9"/>
  <c r="E7" i="6"/>
  <c r="D4" i="6"/>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R11" i="11" l="1"/>
  <c r="R54" i="11" s="1"/>
  <c r="R58" i="11" s="1"/>
  <c r="S10" i="11"/>
  <c r="S59" i="11" s="1"/>
  <c r="U56" i="12"/>
  <c r="T7" i="12"/>
  <c r="E11" i="12"/>
  <c r="E54" i="12" s="1"/>
  <c r="E58" i="12" s="1"/>
  <c r="G7" i="12"/>
  <c r="E59" i="12"/>
  <c r="F10" i="12"/>
  <c r="G7" i="11"/>
  <c r="E51" i="11"/>
  <c r="E27" i="11"/>
  <c r="C53" i="11"/>
  <c r="C54" i="11" s="1"/>
  <c r="C58" i="11" s="1"/>
  <c r="C59" i="11"/>
  <c r="D10" i="11"/>
  <c r="D53" i="11"/>
  <c r="H7" i="9"/>
  <c r="N11" i="5"/>
  <c r="N12" i="5"/>
  <c r="O12" i="5"/>
  <c r="N13" i="5"/>
  <c r="O13" i="5"/>
  <c r="N14" i="5"/>
  <c r="O14" i="5"/>
  <c r="N15" i="5"/>
  <c r="O15" i="5"/>
  <c r="N16" i="5"/>
  <c r="O16" i="5"/>
  <c r="N17" i="5"/>
  <c r="O17" i="5"/>
  <c r="N18" i="5"/>
  <c r="O18" i="5"/>
  <c r="N19" i="5"/>
  <c r="O19" i="5"/>
  <c r="N20" i="5"/>
  <c r="O20" i="5"/>
  <c r="N21" i="5"/>
  <c r="O21" i="5"/>
  <c r="N22" i="5"/>
  <c r="O22" i="5"/>
  <c r="N1011" i="5"/>
  <c r="O1011" i="5"/>
  <c r="P1011" i="5"/>
  <c r="M1011" i="5"/>
  <c r="H13" i="7"/>
  <c r="H1012" i="5"/>
  <c r="Q1011" i="7" l="1"/>
  <c r="S1011" i="7" s="1"/>
  <c r="Q1003" i="7"/>
  <c r="S1003" i="7" s="1"/>
  <c r="Q995" i="7"/>
  <c r="S995" i="7" s="1"/>
  <c r="Q987" i="7"/>
  <c r="S987" i="7" s="1"/>
  <c r="Q979" i="7"/>
  <c r="S979" i="7" s="1"/>
  <c r="Q971" i="7"/>
  <c r="S971" i="7" s="1"/>
  <c r="Q963" i="7"/>
  <c r="S963" i="7" s="1"/>
  <c r="Q955" i="7"/>
  <c r="S955" i="7" s="1"/>
  <c r="Q947" i="7"/>
  <c r="S947" i="7" s="1"/>
  <c r="Q939" i="7"/>
  <c r="S939" i="7" s="1"/>
  <c r="Q931" i="7"/>
  <c r="S931" i="7" s="1"/>
  <c r="Q923" i="7"/>
  <c r="S923" i="7" s="1"/>
  <c r="Q915" i="7"/>
  <c r="S915" i="7" s="1"/>
  <c r="Q907" i="7"/>
  <c r="S907" i="7" s="1"/>
  <c r="Q899" i="7"/>
  <c r="S899" i="7" s="1"/>
  <c r="Q891" i="7"/>
  <c r="S891" i="7" s="1"/>
  <c r="Q883" i="7"/>
  <c r="S883" i="7" s="1"/>
  <c r="Q875" i="7"/>
  <c r="S875" i="7" s="1"/>
  <c r="Q867" i="7"/>
  <c r="S867" i="7" s="1"/>
  <c r="Q859" i="7"/>
  <c r="S859" i="7" s="1"/>
  <c r="Q851" i="7"/>
  <c r="S851" i="7" s="1"/>
  <c r="Q843" i="7"/>
  <c r="S843" i="7" s="1"/>
  <c r="Q835" i="7"/>
  <c r="S835" i="7" s="1"/>
  <c r="Q827" i="7"/>
  <c r="S827" i="7" s="1"/>
  <c r="Q819" i="7"/>
  <c r="S819" i="7" s="1"/>
  <c r="Q811" i="7"/>
  <c r="S811" i="7" s="1"/>
  <c r="Q803" i="7"/>
  <c r="S803" i="7" s="1"/>
  <c r="Q795" i="7"/>
  <c r="S795" i="7" s="1"/>
  <c r="Q787" i="7"/>
  <c r="S787" i="7" s="1"/>
  <c r="Q779" i="7"/>
  <c r="S779" i="7" s="1"/>
  <c r="Q771" i="7"/>
  <c r="S771" i="7" s="1"/>
  <c r="Q763" i="7"/>
  <c r="S763" i="7" s="1"/>
  <c r="Q755" i="7"/>
  <c r="S755" i="7" s="1"/>
  <c r="Q747" i="7"/>
  <c r="S747" i="7" s="1"/>
  <c r="Q739" i="7"/>
  <c r="S739" i="7" s="1"/>
  <c r="R726" i="7"/>
  <c r="T726" i="7" s="1"/>
  <c r="R718" i="7"/>
  <c r="T718" i="7" s="1"/>
  <c r="Q712" i="7"/>
  <c r="S712" i="7" s="1"/>
  <c r="Q707" i="7"/>
  <c r="S707" i="7" s="1"/>
  <c r="R702" i="7"/>
  <c r="T702" i="7" s="1"/>
  <c r="Q697" i="7"/>
  <c r="S697" i="7" s="1"/>
  <c r="Q689" i="7"/>
  <c r="S689" i="7" s="1"/>
  <c r="Q654" i="7"/>
  <c r="S654" i="7" s="1"/>
  <c r="Q649" i="7"/>
  <c r="S649" i="7" s="1"/>
  <c r="R642" i="7"/>
  <c r="T642" i="7" s="1"/>
  <c r="Q637" i="7"/>
  <c r="S637" i="7" s="1"/>
  <c r="Q617" i="7"/>
  <c r="S617" i="7" s="1"/>
  <c r="R610" i="7"/>
  <c r="T610" i="7" s="1"/>
  <c r="Q605" i="7"/>
  <c r="S605" i="7" s="1"/>
  <c r="Q588" i="7"/>
  <c r="S588" i="7" s="1"/>
  <c r="Q581" i="7"/>
  <c r="S581" i="7" s="1"/>
  <c r="Q574" i="7"/>
  <c r="S574" i="7" s="1"/>
  <c r="Q569" i="7"/>
  <c r="S569" i="7" s="1"/>
  <c r="Q562" i="7"/>
  <c r="S562" i="7" s="1"/>
  <c r="Q524" i="7"/>
  <c r="S524" i="7" s="1"/>
  <c r="Q517" i="7"/>
  <c r="S517" i="7" s="1"/>
  <c r="Q510" i="7"/>
  <c r="S510" i="7" s="1"/>
  <c r="Q505" i="7"/>
  <c r="S505" i="7" s="1"/>
  <c r="Q498" i="7"/>
  <c r="S498" i="7" s="1"/>
  <c r="Q1006" i="7"/>
  <c r="S1006" i="7" s="1"/>
  <c r="Q998" i="7"/>
  <c r="S998" i="7" s="1"/>
  <c r="Q990" i="7"/>
  <c r="S990" i="7" s="1"/>
  <c r="Q982" i="7"/>
  <c r="S982" i="7" s="1"/>
  <c r="Q974" i="7"/>
  <c r="S974" i="7" s="1"/>
  <c r="Q966" i="7"/>
  <c r="S966" i="7" s="1"/>
  <c r="Q958" i="7"/>
  <c r="S958" i="7" s="1"/>
  <c r="Q950" i="7"/>
  <c r="S950" i="7" s="1"/>
  <c r="Q942" i="7"/>
  <c r="S942" i="7" s="1"/>
  <c r="Q934" i="7"/>
  <c r="S934" i="7" s="1"/>
  <c r="Q926" i="7"/>
  <c r="S926" i="7" s="1"/>
  <c r="Q918" i="7"/>
  <c r="S918" i="7" s="1"/>
  <c r="Q910" i="7"/>
  <c r="S910" i="7" s="1"/>
  <c r="Q902" i="7"/>
  <c r="S902" i="7" s="1"/>
  <c r="Q894" i="7"/>
  <c r="S894" i="7" s="1"/>
  <c r="Q886" i="7"/>
  <c r="S886" i="7" s="1"/>
  <c r="Q878" i="7"/>
  <c r="S878" i="7" s="1"/>
  <c r="Q870" i="7"/>
  <c r="S870" i="7" s="1"/>
  <c r="Q862" i="7"/>
  <c r="S862" i="7" s="1"/>
  <c r="Q854" i="7"/>
  <c r="S854" i="7" s="1"/>
  <c r="Q846" i="7"/>
  <c r="S846" i="7" s="1"/>
  <c r="Q838" i="7"/>
  <c r="S838" i="7" s="1"/>
  <c r="Q830" i="7"/>
  <c r="S830" i="7" s="1"/>
  <c r="Q822" i="7"/>
  <c r="S822" i="7" s="1"/>
  <c r="Q814" i="7"/>
  <c r="S814" i="7" s="1"/>
  <c r="Q806" i="7"/>
  <c r="S806" i="7" s="1"/>
  <c r="Q798" i="7"/>
  <c r="S798" i="7" s="1"/>
  <c r="Q790" i="7"/>
  <c r="S790" i="7" s="1"/>
  <c r="Q782" i="7"/>
  <c r="S782" i="7" s="1"/>
  <c r="Q774" i="7"/>
  <c r="S774" i="7" s="1"/>
  <c r="Q766" i="7"/>
  <c r="S766" i="7" s="1"/>
  <c r="Q758" i="7"/>
  <c r="S758" i="7" s="1"/>
  <c r="Q750" i="7"/>
  <c r="S750" i="7" s="1"/>
  <c r="Q742" i="7"/>
  <c r="S742" i="7" s="1"/>
  <c r="Q734" i="7"/>
  <c r="S734" i="7" s="1"/>
  <c r="Q726" i="7"/>
  <c r="S726" i="7" s="1"/>
  <c r="Q718" i="7"/>
  <c r="S718" i="7" s="1"/>
  <c r="Q702" i="7"/>
  <c r="S702" i="7" s="1"/>
  <c r="Q692" i="7"/>
  <c r="S692" i="7" s="1"/>
  <c r="Q687" i="7"/>
  <c r="S687" i="7" s="1"/>
  <c r="Q679" i="7"/>
  <c r="S679" i="7" s="1"/>
  <c r="R674" i="7"/>
  <c r="T674" i="7" s="1"/>
  <c r="Q669" i="7"/>
  <c r="S669" i="7" s="1"/>
  <c r="R662" i="7"/>
  <c r="T662" i="7" s="1"/>
  <c r="Q642" i="7"/>
  <c r="S642" i="7" s="1"/>
  <c r="Q630" i="7"/>
  <c r="S630" i="7" s="1"/>
  <c r="Q620" i="7"/>
  <c r="S620" i="7" s="1"/>
  <c r="Q610" i="7"/>
  <c r="S610" i="7" s="1"/>
  <c r="Q598" i="7"/>
  <c r="S598" i="7" s="1"/>
  <c r="Q593" i="7"/>
  <c r="S593" i="7" s="1"/>
  <c r="Q586" i="7"/>
  <c r="S586" i="7" s="1"/>
  <c r="Q548" i="7"/>
  <c r="S548" i="7" s="1"/>
  <c r="Q541" i="7"/>
  <c r="S541" i="7" s="1"/>
  <c r="Q534" i="7"/>
  <c r="S534" i="7" s="1"/>
  <c r="Q529" i="7"/>
  <c r="S529" i="7" s="1"/>
  <c r="Q522" i="7"/>
  <c r="S522" i="7" s="1"/>
  <c r="Q1009" i="7"/>
  <c r="S1009" i="7" s="1"/>
  <c r="Q1001" i="7"/>
  <c r="S1001" i="7" s="1"/>
  <c r="Q993" i="7"/>
  <c r="S993" i="7" s="1"/>
  <c r="Q985" i="7"/>
  <c r="S985" i="7" s="1"/>
  <c r="Q977" i="7"/>
  <c r="S977" i="7" s="1"/>
  <c r="Q969" i="7"/>
  <c r="S969" i="7" s="1"/>
  <c r="Q961" i="7"/>
  <c r="S961" i="7" s="1"/>
  <c r="Q953" i="7"/>
  <c r="S953" i="7" s="1"/>
  <c r="Q945" i="7"/>
  <c r="S945" i="7" s="1"/>
  <c r="Q937" i="7"/>
  <c r="S937" i="7" s="1"/>
  <c r="Q929" i="7"/>
  <c r="S929" i="7" s="1"/>
  <c r="Q921" i="7"/>
  <c r="S921" i="7" s="1"/>
  <c r="Q913" i="7"/>
  <c r="S913" i="7" s="1"/>
  <c r="Q905" i="7"/>
  <c r="S905" i="7" s="1"/>
  <c r="Q897" i="7"/>
  <c r="S897" i="7" s="1"/>
  <c r="Q889" i="7"/>
  <c r="S889" i="7" s="1"/>
  <c r="Q881" i="7"/>
  <c r="S881" i="7" s="1"/>
  <c r="Q873" i="7"/>
  <c r="S873" i="7" s="1"/>
  <c r="Q865" i="7"/>
  <c r="S865" i="7" s="1"/>
  <c r="Q857" i="7"/>
  <c r="S857" i="7" s="1"/>
  <c r="Q849" i="7"/>
  <c r="S849" i="7" s="1"/>
  <c r="Q841" i="7"/>
  <c r="S841" i="7" s="1"/>
  <c r="Q833" i="7"/>
  <c r="S833" i="7" s="1"/>
  <c r="Q825" i="7"/>
  <c r="S825" i="7" s="1"/>
  <c r="Q817" i="7"/>
  <c r="S817" i="7" s="1"/>
  <c r="Q809" i="7"/>
  <c r="S809" i="7" s="1"/>
  <c r="Q801" i="7"/>
  <c r="S801" i="7" s="1"/>
  <c r="Q793" i="7"/>
  <c r="S793" i="7" s="1"/>
  <c r="Q785" i="7"/>
  <c r="S785" i="7" s="1"/>
  <c r="Q777" i="7"/>
  <c r="S777" i="7" s="1"/>
  <c r="Q769" i="7"/>
  <c r="S769" i="7" s="1"/>
  <c r="Q761" i="7"/>
  <c r="S761" i="7" s="1"/>
  <c r="Q753" i="7"/>
  <c r="S753" i="7" s="1"/>
  <c r="Q745" i="7"/>
  <c r="S745" i="7" s="1"/>
  <c r="Q737" i="7"/>
  <c r="S737" i="7" s="1"/>
  <c r="Q729" i="7"/>
  <c r="S729" i="7" s="1"/>
  <c r="Q721" i="7"/>
  <c r="S721" i="7" s="1"/>
  <c r="Q713" i="7"/>
  <c r="S713" i="7" s="1"/>
  <c r="Q705" i="7"/>
  <c r="S705" i="7" s="1"/>
  <c r="Q677" i="7"/>
  <c r="S677" i="7" s="1"/>
  <c r="Q662" i="7"/>
  <c r="S662" i="7" s="1"/>
  <c r="Q657" i="7"/>
  <c r="S657" i="7" s="1"/>
  <c r="R650" i="7"/>
  <c r="T650" i="7" s="1"/>
  <c r="Q625" i="7"/>
  <c r="S625" i="7" s="1"/>
  <c r="R618" i="7"/>
  <c r="T618" i="7" s="1"/>
  <c r="Q613" i="7"/>
  <c r="S613" i="7" s="1"/>
  <c r="Q572" i="7"/>
  <c r="S572" i="7" s="1"/>
  <c r="Q565" i="7"/>
  <c r="S565" i="7" s="1"/>
  <c r="Q558" i="7"/>
  <c r="S558" i="7" s="1"/>
  <c r="Q553" i="7"/>
  <c r="S553" i="7" s="1"/>
  <c r="Q546" i="7"/>
  <c r="S546" i="7" s="1"/>
  <c r="Q508" i="7"/>
  <c r="S508" i="7" s="1"/>
  <c r="Q501" i="7"/>
  <c r="S501" i="7" s="1"/>
  <c r="Q1004" i="7"/>
  <c r="S1004" i="7" s="1"/>
  <c r="Q996" i="7"/>
  <c r="S996" i="7" s="1"/>
  <c r="Q988" i="7"/>
  <c r="S988" i="7" s="1"/>
  <c r="Q980" i="7"/>
  <c r="S980" i="7" s="1"/>
  <c r="Q972" i="7"/>
  <c r="S972" i="7" s="1"/>
  <c r="Q964" i="7"/>
  <c r="S964" i="7" s="1"/>
  <c r="Q956" i="7"/>
  <c r="S956" i="7" s="1"/>
  <c r="Q948" i="7"/>
  <c r="S948" i="7" s="1"/>
  <c r="Q940" i="7"/>
  <c r="S940" i="7" s="1"/>
  <c r="Q932" i="7"/>
  <c r="S932" i="7" s="1"/>
  <c r="Q924" i="7"/>
  <c r="S924" i="7" s="1"/>
  <c r="Q916" i="7"/>
  <c r="S916" i="7" s="1"/>
  <c r="Q908" i="7"/>
  <c r="S908" i="7" s="1"/>
  <c r="Q900" i="7"/>
  <c r="S900" i="7" s="1"/>
  <c r="Q892" i="7"/>
  <c r="S892" i="7" s="1"/>
  <c r="Q884" i="7"/>
  <c r="S884" i="7" s="1"/>
  <c r="Q876" i="7"/>
  <c r="S876" i="7" s="1"/>
  <c r="Q868" i="7"/>
  <c r="S868" i="7" s="1"/>
  <c r="Q860" i="7"/>
  <c r="S860" i="7" s="1"/>
  <c r="Q852" i="7"/>
  <c r="S852" i="7" s="1"/>
  <c r="Q844" i="7"/>
  <c r="S844" i="7" s="1"/>
  <c r="Q836" i="7"/>
  <c r="S836" i="7" s="1"/>
  <c r="Q828" i="7"/>
  <c r="S828" i="7" s="1"/>
  <c r="Q820" i="7"/>
  <c r="S820" i="7" s="1"/>
  <c r="Q812" i="7"/>
  <c r="S812" i="7" s="1"/>
  <c r="Q804" i="7"/>
  <c r="S804" i="7" s="1"/>
  <c r="Q796" i="7"/>
  <c r="S796" i="7" s="1"/>
  <c r="Q788" i="7"/>
  <c r="S788" i="7" s="1"/>
  <c r="Q780" i="7"/>
  <c r="S780" i="7" s="1"/>
  <c r="Q772" i="7"/>
  <c r="S772" i="7" s="1"/>
  <c r="Q764" i="7"/>
  <c r="S764" i="7" s="1"/>
  <c r="Q756" i="7"/>
  <c r="S756" i="7" s="1"/>
  <c r="Q748" i="7"/>
  <c r="S748" i="7" s="1"/>
  <c r="Q740" i="7"/>
  <c r="S740" i="7" s="1"/>
  <c r="Q727" i="7"/>
  <c r="S727" i="7" s="1"/>
  <c r="Q719" i="7"/>
  <c r="S719" i="7" s="1"/>
  <c r="Q708" i="7"/>
  <c r="S708" i="7" s="1"/>
  <c r="Q703" i="7"/>
  <c r="S703" i="7" s="1"/>
  <c r="Q695" i="7"/>
  <c r="S695" i="7" s="1"/>
  <c r="R690" i="7"/>
  <c r="T690" i="7" s="1"/>
  <c r="R680" i="7"/>
  <c r="T680" i="7" s="1"/>
  <c r="R670" i="7"/>
  <c r="T670" i="7" s="1"/>
  <c r="Q650" i="7"/>
  <c r="S650" i="7" s="1"/>
  <c r="Q645" i="7"/>
  <c r="S645" i="7" s="1"/>
  <c r="Q638" i="7"/>
  <c r="S638" i="7" s="1"/>
  <c r="Q628" i="7"/>
  <c r="S628" i="7" s="1"/>
  <c r="Q618" i="7"/>
  <c r="S618" i="7" s="1"/>
  <c r="Q606" i="7"/>
  <c r="S606" i="7" s="1"/>
  <c r="Q596" i="7"/>
  <c r="S596" i="7" s="1"/>
  <c r="Q589" i="7"/>
  <c r="S589" i="7" s="1"/>
  <c r="Q582" i="7"/>
  <c r="S582" i="7" s="1"/>
  <c r="Q577" i="7"/>
  <c r="S577" i="7" s="1"/>
  <c r="Q570" i="7"/>
  <c r="S570" i="7" s="1"/>
  <c r="Q532" i="7"/>
  <c r="S532" i="7" s="1"/>
  <c r="Q525" i="7"/>
  <c r="S525" i="7" s="1"/>
  <c r="Q518" i="7"/>
  <c r="S518" i="7" s="1"/>
  <c r="Q513" i="7"/>
  <c r="S513" i="7" s="1"/>
  <c r="Q506" i="7"/>
  <c r="S506" i="7" s="1"/>
  <c r="Q1007" i="7"/>
  <c r="S1007" i="7" s="1"/>
  <c r="Q999" i="7"/>
  <c r="S999" i="7" s="1"/>
  <c r="Q991" i="7"/>
  <c r="S991" i="7" s="1"/>
  <c r="Q983" i="7"/>
  <c r="S983" i="7" s="1"/>
  <c r="Q975" i="7"/>
  <c r="S975" i="7" s="1"/>
  <c r="Q967" i="7"/>
  <c r="S967" i="7" s="1"/>
  <c r="Q959" i="7"/>
  <c r="S959" i="7" s="1"/>
  <c r="Q951" i="7"/>
  <c r="S951" i="7" s="1"/>
  <c r="Q943" i="7"/>
  <c r="S943" i="7" s="1"/>
  <c r="Q935" i="7"/>
  <c r="S935" i="7" s="1"/>
  <c r="Q927" i="7"/>
  <c r="S927" i="7" s="1"/>
  <c r="Q919" i="7"/>
  <c r="S919" i="7" s="1"/>
  <c r="Q911" i="7"/>
  <c r="S911" i="7" s="1"/>
  <c r="Q903" i="7"/>
  <c r="S903" i="7" s="1"/>
  <c r="Q895" i="7"/>
  <c r="S895" i="7" s="1"/>
  <c r="Q887" i="7"/>
  <c r="S887" i="7" s="1"/>
  <c r="Q879" i="7"/>
  <c r="S879" i="7" s="1"/>
  <c r="Q871" i="7"/>
  <c r="S871" i="7" s="1"/>
  <c r="Q863" i="7"/>
  <c r="S863" i="7" s="1"/>
  <c r="Q855" i="7"/>
  <c r="S855" i="7" s="1"/>
  <c r="Q847" i="7"/>
  <c r="S847" i="7" s="1"/>
  <c r="Q839" i="7"/>
  <c r="S839" i="7" s="1"/>
  <c r="Q831" i="7"/>
  <c r="S831" i="7" s="1"/>
  <c r="Q823" i="7"/>
  <c r="S823" i="7" s="1"/>
  <c r="Q815" i="7"/>
  <c r="S815" i="7" s="1"/>
  <c r="Q807" i="7"/>
  <c r="S807" i="7" s="1"/>
  <c r="Q799" i="7"/>
  <c r="S799" i="7" s="1"/>
  <c r="Q791" i="7"/>
  <c r="S791" i="7" s="1"/>
  <c r="Q783" i="7"/>
  <c r="S783" i="7" s="1"/>
  <c r="Q775" i="7"/>
  <c r="S775" i="7" s="1"/>
  <c r="Q767" i="7"/>
  <c r="S767" i="7" s="1"/>
  <c r="Q759" i="7"/>
  <c r="S759" i="7" s="1"/>
  <c r="Q751" i="7"/>
  <c r="S751" i="7" s="1"/>
  <c r="Q743" i="7"/>
  <c r="S743" i="7" s="1"/>
  <c r="Q735" i="7"/>
  <c r="S735" i="7" s="1"/>
  <c r="R730" i="7"/>
  <c r="T730" i="7" s="1"/>
  <c r="R722" i="7"/>
  <c r="T722" i="7" s="1"/>
  <c r="R714" i="7"/>
  <c r="T714" i="7" s="1"/>
  <c r="Q693" i="7"/>
  <c r="S693" i="7" s="1"/>
  <c r="Q685" i="7"/>
  <c r="S685" i="7" s="1"/>
  <c r="Q680" i="7"/>
  <c r="S680" i="7" s="1"/>
  <c r="Q675" i="7"/>
  <c r="S675" i="7" s="1"/>
  <c r="Q670" i="7"/>
  <c r="S670" i="7" s="1"/>
  <c r="Q665" i="7"/>
  <c r="S665" i="7" s="1"/>
  <c r="R658" i="7"/>
  <c r="T658" i="7" s="1"/>
  <c r="Q633" i="7"/>
  <c r="S633" i="7" s="1"/>
  <c r="R626" i="7"/>
  <c r="T626" i="7" s="1"/>
  <c r="Q621" i="7"/>
  <c r="S621" i="7" s="1"/>
  <c r="Q601" i="7"/>
  <c r="S601" i="7" s="1"/>
  <c r="Q594" i="7"/>
  <c r="S594" i="7" s="1"/>
  <c r="Q556" i="7"/>
  <c r="S556" i="7" s="1"/>
  <c r="Q549" i="7"/>
  <c r="S549" i="7" s="1"/>
  <c r="Q542" i="7"/>
  <c r="S542" i="7" s="1"/>
  <c r="Q537" i="7"/>
  <c r="S537" i="7" s="1"/>
  <c r="Q530" i="7"/>
  <c r="S530" i="7" s="1"/>
  <c r="Q1010" i="7"/>
  <c r="S1010" i="7" s="1"/>
  <c r="Q1002" i="7"/>
  <c r="S1002" i="7" s="1"/>
  <c r="Q994" i="7"/>
  <c r="S994" i="7" s="1"/>
  <c r="Q986" i="7"/>
  <c r="S986" i="7" s="1"/>
  <c r="Q978" i="7"/>
  <c r="S978" i="7" s="1"/>
  <c r="Q970" i="7"/>
  <c r="S970" i="7" s="1"/>
  <c r="Q962" i="7"/>
  <c r="S962" i="7" s="1"/>
  <c r="Q954" i="7"/>
  <c r="S954" i="7" s="1"/>
  <c r="Q946" i="7"/>
  <c r="S946" i="7" s="1"/>
  <c r="Q938" i="7"/>
  <c r="S938" i="7" s="1"/>
  <c r="Q930" i="7"/>
  <c r="S930" i="7" s="1"/>
  <c r="Q922" i="7"/>
  <c r="S922" i="7" s="1"/>
  <c r="Q914" i="7"/>
  <c r="S914" i="7" s="1"/>
  <c r="Q906" i="7"/>
  <c r="S906" i="7" s="1"/>
  <c r="Q898" i="7"/>
  <c r="S898" i="7" s="1"/>
  <c r="Q890" i="7"/>
  <c r="S890" i="7" s="1"/>
  <c r="Q882" i="7"/>
  <c r="S882" i="7" s="1"/>
  <c r="Q874" i="7"/>
  <c r="S874" i="7" s="1"/>
  <c r="Q866" i="7"/>
  <c r="S866" i="7" s="1"/>
  <c r="Q858" i="7"/>
  <c r="S858" i="7" s="1"/>
  <c r="Q850" i="7"/>
  <c r="S850" i="7" s="1"/>
  <c r="Q842" i="7"/>
  <c r="S842" i="7" s="1"/>
  <c r="Q834" i="7"/>
  <c r="S834" i="7" s="1"/>
  <c r="Q826" i="7"/>
  <c r="S826" i="7" s="1"/>
  <c r="Q818" i="7"/>
  <c r="S818" i="7" s="1"/>
  <c r="Q810" i="7"/>
  <c r="S810" i="7" s="1"/>
  <c r="Q802" i="7"/>
  <c r="S802" i="7" s="1"/>
  <c r="Q794" i="7"/>
  <c r="S794" i="7" s="1"/>
  <c r="Q786" i="7"/>
  <c r="S786" i="7" s="1"/>
  <c r="Q778" i="7"/>
  <c r="S778" i="7" s="1"/>
  <c r="Q770" i="7"/>
  <c r="S770" i="7" s="1"/>
  <c r="Q762" i="7"/>
  <c r="S762" i="7" s="1"/>
  <c r="Q754" i="7"/>
  <c r="S754" i="7" s="1"/>
  <c r="Q746" i="7"/>
  <c r="S746" i="7" s="1"/>
  <c r="Q738" i="7"/>
  <c r="S738" i="7" s="1"/>
  <c r="Q730" i="7"/>
  <c r="S730" i="7" s="1"/>
  <c r="Q722" i="7"/>
  <c r="S722" i="7" s="1"/>
  <c r="Q714" i="7"/>
  <c r="S714" i="7" s="1"/>
  <c r="Q711" i="7"/>
  <c r="S711" i="7" s="1"/>
  <c r="R706" i="7"/>
  <c r="T706" i="7" s="1"/>
  <c r="R696" i="7"/>
  <c r="T696" i="7" s="1"/>
  <c r="Q683" i="7"/>
  <c r="S683" i="7" s="1"/>
  <c r="Q658" i="7"/>
  <c r="S658" i="7" s="1"/>
  <c r="Q653" i="7"/>
  <c r="S653" i="7" s="1"/>
  <c r="R646" i="7"/>
  <c r="T646" i="7" s="1"/>
  <c r="Q636" i="7"/>
  <c r="S636" i="7" s="1"/>
  <c r="Q626" i="7"/>
  <c r="S626" i="7" s="1"/>
  <c r="Q614" i="7"/>
  <c r="S614" i="7" s="1"/>
  <c r="Q604" i="7"/>
  <c r="S604" i="7" s="1"/>
  <c r="Q580" i="7"/>
  <c r="S580" i="7" s="1"/>
  <c r="Q573" i="7"/>
  <c r="S573" i="7" s="1"/>
  <c r="Q566" i="7"/>
  <c r="S566" i="7" s="1"/>
  <c r="Q561" i="7"/>
  <c r="S561" i="7" s="1"/>
  <c r="Q554" i="7"/>
  <c r="S554" i="7" s="1"/>
  <c r="Q516" i="7"/>
  <c r="S516" i="7" s="1"/>
  <c r="Q509" i="7"/>
  <c r="S509" i="7" s="1"/>
  <c r="Q1005" i="7"/>
  <c r="S1005" i="7" s="1"/>
  <c r="Q997" i="7"/>
  <c r="S997" i="7" s="1"/>
  <c r="Q989" i="7"/>
  <c r="S989" i="7" s="1"/>
  <c r="Q981" i="7"/>
  <c r="S981" i="7" s="1"/>
  <c r="Q973" i="7"/>
  <c r="S973" i="7" s="1"/>
  <c r="Q965" i="7"/>
  <c r="S965" i="7" s="1"/>
  <c r="Q957" i="7"/>
  <c r="S957" i="7" s="1"/>
  <c r="Q949" i="7"/>
  <c r="S949" i="7" s="1"/>
  <c r="Q941" i="7"/>
  <c r="S941" i="7" s="1"/>
  <c r="Q933" i="7"/>
  <c r="S933" i="7" s="1"/>
  <c r="Q925" i="7"/>
  <c r="S925" i="7" s="1"/>
  <c r="Q917" i="7"/>
  <c r="S917" i="7" s="1"/>
  <c r="Q909" i="7"/>
  <c r="S909" i="7" s="1"/>
  <c r="Q901" i="7"/>
  <c r="S901" i="7" s="1"/>
  <c r="Q893" i="7"/>
  <c r="S893" i="7" s="1"/>
  <c r="Q885" i="7"/>
  <c r="S885" i="7" s="1"/>
  <c r="Q877" i="7"/>
  <c r="S877" i="7" s="1"/>
  <c r="Q869" i="7"/>
  <c r="S869" i="7" s="1"/>
  <c r="Q861" i="7"/>
  <c r="S861" i="7" s="1"/>
  <c r="Q853" i="7"/>
  <c r="S853" i="7" s="1"/>
  <c r="Q845" i="7"/>
  <c r="S845" i="7" s="1"/>
  <c r="Q837" i="7"/>
  <c r="S837" i="7" s="1"/>
  <c r="Q829" i="7"/>
  <c r="S829" i="7" s="1"/>
  <c r="Q821" i="7"/>
  <c r="S821" i="7" s="1"/>
  <c r="Q813" i="7"/>
  <c r="S813" i="7" s="1"/>
  <c r="Q805" i="7"/>
  <c r="S805" i="7" s="1"/>
  <c r="Q797" i="7"/>
  <c r="S797" i="7" s="1"/>
  <c r="Q789" i="7"/>
  <c r="S789" i="7" s="1"/>
  <c r="Q781" i="7"/>
  <c r="S781" i="7" s="1"/>
  <c r="Q773" i="7"/>
  <c r="S773" i="7" s="1"/>
  <c r="Q765" i="7"/>
  <c r="S765" i="7" s="1"/>
  <c r="Q757" i="7"/>
  <c r="S757" i="7" s="1"/>
  <c r="Q749" i="7"/>
  <c r="S749" i="7" s="1"/>
  <c r="Q741" i="7"/>
  <c r="S741" i="7" s="1"/>
  <c r="Q733" i="7"/>
  <c r="S733" i="7" s="1"/>
  <c r="Q725" i="7"/>
  <c r="S725" i="7" s="1"/>
  <c r="Q717" i="7"/>
  <c r="S717" i="7" s="1"/>
  <c r="Q709" i="7"/>
  <c r="S709" i="7" s="1"/>
  <c r="Q701" i="7"/>
  <c r="S701" i="7" s="1"/>
  <c r="Q696" i="7"/>
  <c r="S696" i="7" s="1"/>
  <c r="Q691" i="7"/>
  <c r="S691" i="7" s="1"/>
  <c r="R686" i="7"/>
  <c r="T686" i="7" s="1"/>
  <c r="Q681" i="7"/>
  <c r="S681" i="7" s="1"/>
  <c r="Q673" i="7"/>
  <c r="S673" i="7" s="1"/>
  <c r="R666" i="7"/>
  <c r="T666" i="7" s="1"/>
  <c r="Q646" i="7"/>
  <c r="S646" i="7" s="1"/>
  <c r="Q641" i="7"/>
  <c r="S641" i="7" s="1"/>
  <c r="R634" i="7"/>
  <c r="T634" i="7" s="1"/>
  <c r="Q629" i="7"/>
  <c r="S629" i="7" s="1"/>
  <c r="Q609" i="7"/>
  <c r="S609" i="7" s="1"/>
  <c r="R602" i="7"/>
  <c r="T602" i="7" s="1"/>
  <c r="Q597" i="7"/>
  <c r="S597" i="7" s="1"/>
  <c r="Q590" i="7"/>
  <c r="S590" i="7" s="1"/>
  <c r="Q585" i="7"/>
  <c r="S585" i="7" s="1"/>
  <c r="Q578" i="7"/>
  <c r="S578" i="7" s="1"/>
  <c r="Q540" i="7"/>
  <c r="S540" i="7" s="1"/>
  <c r="Q533" i="7"/>
  <c r="S533" i="7" s="1"/>
  <c r="Q526" i="7"/>
  <c r="S526" i="7" s="1"/>
  <c r="Q521" i="7"/>
  <c r="S521" i="7" s="1"/>
  <c r="Q514" i="7"/>
  <c r="S514" i="7" s="1"/>
  <c r="Q976" i="7"/>
  <c r="S976" i="7" s="1"/>
  <c r="Q912" i="7"/>
  <c r="S912" i="7" s="1"/>
  <c r="Q848" i="7"/>
  <c r="S848" i="7" s="1"/>
  <c r="Q784" i="7"/>
  <c r="S784" i="7" s="1"/>
  <c r="R654" i="7"/>
  <c r="T654" i="7" s="1"/>
  <c r="Q497" i="7"/>
  <c r="S497" i="7" s="1"/>
  <c r="Q490" i="7"/>
  <c r="S490" i="7" s="1"/>
  <c r="Q452" i="7"/>
  <c r="S452" i="7" s="1"/>
  <c r="Q445" i="7"/>
  <c r="S445" i="7" s="1"/>
  <c r="Q438" i="7"/>
  <c r="S438" i="7" s="1"/>
  <c r="Q433" i="7"/>
  <c r="S433" i="7" s="1"/>
  <c r="Q426" i="7"/>
  <c r="S426" i="7" s="1"/>
  <c r="R414" i="7"/>
  <c r="T414" i="7" s="1"/>
  <c r="R394" i="7"/>
  <c r="T394" i="7" s="1"/>
  <c r="R391" i="7"/>
  <c r="T391" i="7" s="1"/>
  <c r="Q386" i="7"/>
  <c r="S386" i="7" s="1"/>
  <c r="Q376" i="7"/>
  <c r="S376" i="7" s="1"/>
  <c r="R371" i="7"/>
  <c r="T371" i="7" s="1"/>
  <c r="Q366" i="7"/>
  <c r="S366" i="7" s="1"/>
  <c r="Q361" i="7"/>
  <c r="S361" i="7" s="1"/>
  <c r="Q339" i="7"/>
  <c r="S339" i="7" s="1"/>
  <c r="Q327" i="7"/>
  <c r="S327" i="7" s="1"/>
  <c r="R324" i="7"/>
  <c r="T324" i="7" s="1"/>
  <c r="Q319" i="7"/>
  <c r="S319" i="7" s="1"/>
  <c r="Q309" i="7"/>
  <c r="S309" i="7" s="1"/>
  <c r="Q297" i="7"/>
  <c r="S297" i="7" s="1"/>
  <c r="Q289" i="7"/>
  <c r="S289" i="7" s="1"/>
  <c r="Q277" i="7"/>
  <c r="S277" i="7" s="1"/>
  <c r="Q265" i="7"/>
  <c r="S265" i="7" s="1"/>
  <c r="R260" i="7"/>
  <c r="T260" i="7" s="1"/>
  <c r="Q255" i="7"/>
  <c r="S255" i="7" s="1"/>
  <c r="Q245" i="7"/>
  <c r="S245" i="7" s="1"/>
  <c r="R240" i="7"/>
  <c r="T240" i="7" s="1"/>
  <c r="Q235" i="7"/>
  <c r="S235" i="7" s="1"/>
  <c r="Q230" i="7"/>
  <c r="S230" i="7" s="1"/>
  <c r="Q225" i="7"/>
  <c r="S225" i="7" s="1"/>
  <c r="Q222" i="7"/>
  <c r="S222" i="7" s="1"/>
  <c r="Q215" i="7"/>
  <c r="S215" i="7" s="1"/>
  <c r="R210" i="7"/>
  <c r="T210" i="7" s="1"/>
  <c r="Q207" i="7"/>
  <c r="S207" i="7" s="1"/>
  <c r="Q195" i="7"/>
  <c r="S195" i="7" s="1"/>
  <c r="Q185" i="7"/>
  <c r="S185" i="7" s="1"/>
  <c r="R180" i="7"/>
  <c r="T180" i="7" s="1"/>
  <c r="Q175" i="7"/>
  <c r="S175" i="7" s="1"/>
  <c r="Q153" i="7"/>
  <c r="S153" i="7" s="1"/>
  <c r="Q968" i="7"/>
  <c r="S968" i="7" s="1"/>
  <c r="Q904" i="7"/>
  <c r="S904" i="7" s="1"/>
  <c r="Q840" i="7"/>
  <c r="S840" i="7" s="1"/>
  <c r="Q776" i="7"/>
  <c r="S776" i="7" s="1"/>
  <c r="Q634" i="7"/>
  <c r="S634" i="7" s="1"/>
  <c r="Q538" i="7"/>
  <c r="S538" i="7" s="1"/>
  <c r="Q476" i="7"/>
  <c r="S476" i="7" s="1"/>
  <c r="Q469" i="7"/>
  <c r="S469" i="7" s="1"/>
  <c r="Q462" i="7"/>
  <c r="S462" i="7" s="1"/>
  <c r="Q457" i="7"/>
  <c r="S457" i="7" s="1"/>
  <c r="Q450" i="7"/>
  <c r="S450" i="7" s="1"/>
  <c r="Q414" i="7"/>
  <c r="S414" i="7" s="1"/>
  <c r="Q409" i="7"/>
  <c r="S409" i="7" s="1"/>
  <c r="Q397" i="7"/>
  <c r="S397" i="7" s="1"/>
  <c r="Q394" i="7"/>
  <c r="S394" i="7" s="1"/>
  <c r="Q374" i="7"/>
  <c r="S374" i="7" s="1"/>
  <c r="Q359" i="7"/>
  <c r="S359" i="7" s="1"/>
  <c r="Q354" i="7"/>
  <c r="S354" i="7" s="1"/>
  <c r="Q349" i="7"/>
  <c r="S349" i="7" s="1"/>
  <c r="R312" i="7"/>
  <c r="T312" i="7" s="1"/>
  <c r="Q307" i="7"/>
  <c r="S307" i="7" s="1"/>
  <c r="Q295" i="7"/>
  <c r="S295" i="7" s="1"/>
  <c r="R292" i="7"/>
  <c r="T292" i="7" s="1"/>
  <c r="Q287" i="7"/>
  <c r="S287" i="7" s="1"/>
  <c r="Q275" i="7"/>
  <c r="S275" i="7" s="1"/>
  <c r="Q263" i="7"/>
  <c r="S263" i="7" s="1"/>
  <c r="Q243" i="7"/>
  <c r="S243" i="7" s="1"/>
  <c r="Q233" i="7"/>
  <c r="S233" i="7" s="1"/>
  <c r="Q173" i="7"/>
  <c r="S173" i="7" s="1"/>
  <c r="R168" i="7"/>
  <c r="T168" i="7" s="1"/>
  <c r="Q163" i="7"/>
  <c r="S163" i="7" s="1"/>
  <c r="Q960" i="7"/>
  <c r="S960" i="7" s="1"/>
  <c r="Q896" i="7"/>
  <c r="S896" i="7" s="1"/>
  <c r="Q832" i="7"/>
  <c r="S832" i="7" s="1"/>
  <c r="Q768" i="7"/>
  <c r="S768" i="7" s="1"/>
  <c r="R712" i="7"/>
  <c r="T712" i="7" s="1"/>
  <c r="Q622" i="7"/>
  <c r="S622" i="7" s="1"/>
  <c r="Q557" i="7"/>
  <c r="S557" i="7" s="1"/>
  <c r="Q502" i="7"/>
  <c r="S502" i="7" s="1"/>
  <c r="Q493" i="7"/>
  <c r="S493" i="7" s="1"/>
  <c r="Q486" i="7"/>
  <c r="S486" i="7" s="1"/>
  <c r="Q481" i="7"/>
  <c r="S481" i="7" s="1"/>
  <c r="Q474" i="7"/>
  <c r="S474" i="7" s="1"/>
  <c r="Q436" i="7"/>
  <c r="S436" i="7" s="1"/>
  <c r="Q429" i="7"/>
  <c r="S429" i="7" s="1"/>
  <c r="Q422" i="7"/>
  <c r="S422" i="7" s="1"/>
  <c r="Q417" i="7"/>
  <c r="S417" i="7" s="1"/>
  <c r="Q412" i="7"/>
  <c r="S412" i="7" s="1"/>
  <c r="Q402" i="7"/>
  <c r="S402" i="7" s="1"/>
  <c r="Q389" i="7"/>
  <c r="S389" i="7" s="1"/>
  <c r="Q347" i="7"/>
  <c r="S347" i="7" s="1"/>
  <c r="Q342" i="7"/>
  <c r="S342" i="7" s="1"/>
  <c r="Q337" i="7"/>
  <c r="S337" i="7" s="1"/>
  <c r="R330" i="7"/>
  <c r="T330" i="7" s="1"/>
  <c r="Q322" i="7"/>
  <c r="S322" i="7" s="1"/>
  <c r="Q317" i="7"/>
  <c r="S317" i="7" s="1"/>
  <c r="Q258" i="7"/>
  <c r="S258" i="7" s="1"/>
  <c r="Q253" i="7"/>
  <c r="S253" i="7" s="1"/>
  <c r="R231" i="7"/>
  <c r="T231" i="7" s="1"/>
  <c r="R223" i="7"/>
  <c r="T223" i="7" s="1"/>
  <c r="Q213" i="7"/>
  <c r="S213" i="7" s="1"/>
  <c r="R208" i="7"/>
  <c r="T208" i="7" s="1"/>
  <c r="Q203" i="7"/>
  <c r="S203" i="7" s="1"/>
  <c r="Q198" i="7"/>
  <c r="S198" i="7" s="1"/>
  <c r="Q193" i="7"/>
  <c r="S193" i="7" s="1"/>
  <c r="Q190" i="7"/>
  <c r="S190" i="7" s="1"/>
  <c r="Q183" i="7"/>
  <c r="S183" i="7" s="1"/>
  <c r="Q161" i="7"/>
  <c r="S161" i="7" s="1"/>
  <c r="R156" i="7"/>
  <c r="T156" i="7" s="1"/>
  <c r="Q151" i="7"/>
  <c r="S151" i="7" s="1"/>
  <c r="Q952" i="7"/>
  <c r="S952" i="7" s="1"/>
  <c r="Q888" i="7"/>
  <c r="S888" i="7" s="1"/>
  <c r="Q824" i="7"/>
  <c r="S824" i="7" s="1"/>
  <c r="Q760" i="7"/>
  <c r="S760" i="7" s="1"/>
  <c r="Q731" i="7"/>
  <c r="S731" i="7" s="1"/>
  <c r="Q661" i="7"/>
  <c r="S661" i="7" s="1"/>
  <c r="Q612" i="7"/>
  <c r="S612" i="7" s="1"/>
  <c r="Q500" i="7"/>
  <c r="S500" i="7" s="1"/>
  <c r="Q460" i="7"/>
  <c r="S460" i="7" s="1"/>
  <c r="Q453" i="7"/>
  <c r="S453" i="7" s="1"/>
  <c r="Q446" i="7"/>
  <c r="S446" i="7" s="1"/>
  <c r="Q441" i="7"/>
  <c r="S441" i="7" s="1"/>
  <c r="Q434" i="7"/>
  <c r="S434" i="7" s="1"/>
  <c r="R415" i="7"/>
  <c r="T415" i="7" s="1"/>
  <c r="Q400" i="7"/>
  <c r="S400" i="7" s="1"/>
  <c r="R395" i="7"/>
  <c r="T395" i="7" s="1"/>
  <c r="Q392" i="7"/>
  <c r="S392" i="7" s="1"/>
  <c r="R382" i="7"/>
  <c r="T382" i="7" s="1"/>
  <c r="Q377" i="7"/>
  <c r="S377" i="7" s="1"/>
  <c r="Q372" i="7"/>
  <c r="S372" i="7" s="1"/>
  <c r="Q369" i="7"/>
  <c r="S369" i="7" s="1"/>
  <c r="Q362" i="7"/>
  <c r="S362" i="7" s="1"/>
  <c r="Q357" i="7"/>
  <c r="S357" i="7" s="1"/>
  <c r="Q335" i="7"/>
  <c r="S335" i="7" s="1"/>
  <c r="Q325" i="7"/>
  <c r="S325" i="7" s="1"/>
  <c r="Q315" i="7"/>
  <c r="S315" i="7" s="1"/>
  <c r="Q310" i="7"/>
  <c r="S310" i="7" s="1"/>
  <c r="Q305" i="7"/>
  <c r="S305" i="7" s="1"/>
  <c r="R298" i="7"/>
  <c r="T298" i="7" s="1"/>
  <c r="Q290" i="7"/>
  <c r="S290" i="7" s="1"/>
  <c r="Q285" i="7"/>
  <c r="S285" i="7" s="1"/>
  <c r="Q278" i="7"/>
  <c r="S278" i="7" s="1"/>
  <c r="Q273" i="7"/>
  <c r="S273" i="7" s="1"/>
  <c r="R266" i="7"/>
  <c r="T266" i="7" s="1"/>
  <c r="Q261" i="7"/>
  <c r="S261" i="7" s="1"/>
  <c r="Q251" i="7"/>
  <c r="S251" i="7" s="1"/>
  <c r="Q246" i="7"/>
  <c r="S246" i="7" s="1"/>
  <c r="Q241" i="7"/>
  <c r="S241" i="7" s="1"/>
  <c r="Q238" i="7"/>
  <c r="S238" i="7" s="1"/>
  <c r="Q231" i="7"/>
  <c r="S231" i="7" s="1"/>
  <c r="R226" i="7"/>
  <c r="T226" i="7" s="1"/>
  <c r="Q223" i="7"/>
  <c r="S223" i="7" s="1"/>
  <c r="Q211" i="7"/>
  <c r="S211" i="7" s="1"/>
  <c r="Q201" i="7"/>
  <c r="S201" i="7" s="1"/>
  <c r="Q181" i="7"/>
  <c r="S181" i="7" s="1"/>
  <c r="R176" i="7"/>
  <c r="T176" i="7" s="1"/>
  <c r="Q171" i="7"/>
  <c r="S171" i="7" s="1"/>
  <c r="Q1008" i="7"/>
  <c r="S1008" i="7" s="1"/>
  <c r="Q944" i="7"/>
  <c r="S944" i="7" s="1"/>
  <c r="Q880" i="7"/>
  <c r="S880" i="7" s="1"/>
  <c r="Q816" i="7"/>
  <c r="S816" i="7" s="1"/>
  <c r="Q752" i="7"/>
  <c r="S752" i="7" s="1"/>
  <c r="Q723" i="7"/>
  <c r="S723" i="7" s="1"/>
  <c r="Q686" i="7"/>
  <c r="S686" i="7" s="1"/>
  <c r="Q602" i="7"/>
  <c r="S602" i="7" s="1"/>
  <c r="Q545" i="7"/>
  <c r="S545" i="7" s="1"/>
  <c r="Q484" i="7"/>
  <c r="S484" i="7" s="1"/>
  <c r="Q477" i="7"/>
  <c r="S477" i="7" s="1"/>
  <c r="Q470" i="7"/>
  <c r="S470" i="7" s="1"/>
  <c r="Q465" i="7"/>
  <c r="S465" i="7" s="1"/>
  <c r="Q458" i="7"/>
  <c r="S458" i="7" s="1"/>
  <c r="Q420" i="7"/>
  <c r="S420" i="7" s="1"/>
  <c r="Q410" i="7"/>
  <c r="S410" i="7" s="1"/>
  <c r="Q405" i="7"/>
  <c r="S405" i="7" s="1"/>
  <c r="Q398" i="7"/>
  <c r="S398" i="7" s="1"/>
  <c r="Q382" i="7"/>
  <c r="S382" i="7" s="1"/>
  <c r="Q355" i="7"/>
  <c r="S355" i="7" s="1"/>
  <c r="Q350" i="7"/>
  <c r="S350" i="7" s="1"/>
  <c r="Q345" i="7"/>
  <c r="S345" i="7" s="1"/>
  <c r="Q333" i="7"/>
  <c r="S333" i="7" s="1"/>
  <c r="Q313" i="7"/>
  <c r="S313" i="7" s="1"/>
  <c r="Q303" i="7"/>
  <c r="S303" i="7" s="1"/>
  <c r="Q293" i="7"/>
  <c r="S293" i="7" s="1"/>
  <c r="Q283" i="7"/>
  <c r="S283" i="7" s="1"/>
  <c r="Q271" i="7"/>
  <c r="S271" i="7" s="1"/>
  <c r="Q249" i="7"/>
  <c r="S249" i="7" s="1"/>
  <c r="R199" i="7"/>
  <c r="T199" i="7" s="1"/>
  <c r="R191" i="7"/>
  <c r="T191" i="7" s="1"/>
  <c r="Q169" i="7"/>
  <c r="S169" i="7" s="1"/>
  <c r="R164" i="7"/>
  <c r="T164" i="7" s="1"/>
  <c r="Q159" i="7"/>
  <c r="S159" i="7" s="1"/>
  <c r="Q1000" i="7"/>
  <c r="S1000" i="7" s="1"/>
  <c r="Q936" i="7"/>
  <c r="S936" i="7" s="1"/>
  <c r="Q872" i="7"/>
  <c r="S872" i="7" s="1"/>
  <c r="Q808" i="7"/>
  <c r="S808" i="7" s="1"/>
  <c r="Q744" i="7"/>
  <c r="S744" i="7" s="1"/>
  <c r="Q715" i="7"/>
  <c r="S715" i="7" s="1"/>
  <c r="Q676" i="7"/>
  <c r="S676" i="7" s="1"/>
  <c r="Q564" i="7"/>
  <c r="S564" i="7" s="1"/>
  <c r="Q494" i="7"/>
  <c r="S494" i="7" s="1"/>
  <c r="Q489" i="7"/>
  <c r="S489" i="7" s="1"/>
  <c r="Q482" i="7"/>
  <c r="S482" i="7" s="1"/>
  <c r="Q444" i="7"/>
  <c r="S444" i="7" s="1"/>
  <c r="Q437" i="7"/>
  <c r="S437" i="7" s="1"/>
  <c r="Q430" i="7"/>
  <c r="S430" i="7" s="1"/>
  <c r="Q425" i="7"/>
  <c r="S425" i="7" s="1"/>
  <c r="Q418" i="7"/>
  <c r="S418" i="7" s="1"/>
  <c r="R403" i="7"/>
  <c r="T403" i="7" s="1"/>
  <c r="Q390" i="7"/>
  <c r="S390" i="7" s="1"/>
  <c r="Q385" i="7"/>
  <c r="S385" i="7" s="1"/>
  <c r="Q380" i="7"/>
  <c r="S380" i="7" s="1"/>
  <c r="R370" i="7"/>
  <c r="T370" i="7" s="1"/>
  <c r="Q365" i="7"/>
  <c r="S365" i="7" s="1"/>
  <c r="Q343" i="7"/>
  <c r="S343" i="7" s="1"/>
  <c r="Q338" i="7"/>
  <c r="S338" i="7" s="1"/>
  <c r="Q331" i="7"/>
  <c r="S331" i="7" s="1"/>
  <c r="R326" i="7"/>
  <c r="T326" i="7" s="1"/>
  <c r="Q323" i="7"/>
  <c r="S323" i="7" s="1"/>
  <c r="Q318" i="7"/>
  <c r="S318" i="7" s="1"/>
  <c r="Q301" i="7"/>
  <c r="S301" i="7" s="1"/>
  <c r="Q281" i="7"/>
  <c r="S281" i="7" s="1"/>
  <c r="Q269" i="7"/>
  <c r="S269" i="7" s="1"/>
  <c r="Q259" i="7"/>
  <c r="S259" i="7" s="1"/>
  <c r="Q254" i="7"/>
  <c r="S254" i="7" s="1"/>
  <c r="R247" i="7"/>
  <c r="T247" i="7" s="1"/>
  <c r="R239" i="7"/>
  <c r="T239" i="7" s="1"/>
  <c r="Q229" i="7"/>
  <c r="S229" i="7" s="1"/>
  <c r="R224" i="7"/>
  <c r="T224" i="7" s="1"/>
  <c r="Q219" i="7"/>
  <c r="S219" i="7" s="1"/>
  <c r="Q214" i="7"/>
  <c r="S214" i="7" s="1"/>
  <c r="Q209" i="7"/>
  <c r="S209" i="7" s="1"/>
  <c r="Q206" i="7"/>
  <c r="S206" i="7" s="1"/>
  <c r="Q199" i="7"/>
  <c r="S199" i="7" s="1"/>
  <c r="R194" i="7"/>
  <c r="T194" i="7" s="1"/>
  <c r="Q191" i="7"/>
  <c r="S191" i="7" s="1"/>
  <c r="R184" i="7"/>
  <c r="T184" i="7" s="1"/>
  <c r="Q179" i="7"/>
  <c r="S179" i="7" s="1"/>
  <c r="Q157" i="7"/>
  <c r="S157" i="7" s="1"/>
  <c r="R152" i="7"/>
  <c r="T152" i="7" s="1"/>
  <c r="Q992" i="7"/>
  <c r="S992" i="7" s="1"/>
  <c r="Q928" i="7"/>
  <c r="S928" i="7" s="1"/>
  <c r="Q864" i="7"/>
  <c r="S864" i="7" s="1"/>
  <c r="Q800" i="7"/>
  <c r="S800" i="7" s="1"/>
  <c r="Q736" i="7"/>
  <c r="S736" i="7" s="1"/>
  <c r="Q666" i="7"/>
  <c r="S666" i="7" s="1"/>
  <c r="Q468" i="7"/>
  <c r="S468" i="7" s="1"/>
  <c r="Q461" i="7"/>
  <c r="S461" i="7" s="1"/>
  <c r="Q454" i="7"/>
  <c r="S454" i="7" s="1"/>
  <c r="Q449" i="7"/>
  <c r="S449" i="7" s="1"/>
  <c r="Q442" i="7"/>
  <c r="S442" i="7" s="1"/>
  <c r="Q408" i="7"/>
  <c r="S408" i="7" s="1"/>
  <c r="Q396" i="7"/>
  <c r="S396" i="7" s="1"/>
  <c r="Q393" i="7"/>
  <c r="S393" i="7" s="1"/>
  <c r="R383" i="7"/>
  <c r="T383" i="7" s="1"/>
  <c r="Q378" i="7"/>
  <c r="S378" i="7" s="1"/>
  <c r="Q373" i="7"/>
  <c r="S373" i="7" s="1"/>
  <c r="Q370" i="7"/>
  <c r="S370" i="7" s="1"/>
  <c r="Q363" i="7"/>
  <c r="S363" i="7" s="1"/>
  <c r="Q358" i="7"/>
  <c r="S358" i="7" s="1"/>
  <c r="Q353" i="7"/>
  <c r="S353" i="7" s="1"/>
  <c r="Q326" i="7"/>
  <c r="S326" i="7" s="1"/>
  <c r="Q311" i="7"/>
  <c r="S311" i="7" s="1"/>
  <c r="Q306" i="7"/>
  <c r="S306" i="7" s="1"/>
  <c r="Q299" i="7"/>
  <c r="S299" i="7" s="1"/>
  <c r="R294" i="7"/>
  <c r="T294" i="7" s="1"/>
  <c r="Q291" i="7"/>
  <c r="S291" i="7" s="1"/>
  <c r="Q286" i="7"/>
  <c r="S286" i="7" s="1"/>
  <c r="Q279" i="7"/>
  <c r="S279" i="7" s="1"/>
  <c r="Q274" i="7"/>
  <c r="S274" i="7" s="1"/>
  <c r="Q267" i="7"/>
  <c r="S267" i="7" s="1"/>
  <c r="Q262" i="7"/>
  <c r="S262" i="7" s="1"/>
  <c r="Q247" i="7"/>
  <c r="S247" i="7" s="1"/>
  <c r="R242" i="7"/>
  <c r="T242" i="7" s="1"/>
  <c r="Q239" i="7"/>
  <c r="S239" i="7" s="1"/>
  <c r="Q227" i="7"/>
  <c r="S227" i="7" s="1"/>
  <c r="Q217" i="7"/>
  <c r="S217" i="7" s="1"/>
  <c r="Q177" i="7"/>
  <c r="S177" i="7" s="1"/>
  <c r="R172" i="7"/>
  <c r="T172" i="7" s="1"/>
  <c r="Q167" i="7"/>
  <c r="S167" i="7" s="1"/>
  <c r="Q984" i="7"/>
  <c r="S984" i="7" s="1"/>
  <c r="Q920" i="7"/>
  <c r="S920" i="7" s="1"/>
  <c r="Q856" i="7"/>
  <c r="S856" i="7" s="1"/>
  <c r="Q792" i="7"/>
  <c r="S792" i="7" s="1"/>
  <c r="Q699" i="7"/>
  <c r="S699" i="7" s="1"/>
  <c r="Q550" i="7"/>
  <c r="S550" i="7" s="1"/>
  <c r="Q492" i="7"/>
  <c r="S492" i="7" s="1"/>
  <c r="Q485" i="7"/>
  <c r="S485" i="7" s="1"/>
  <c r="Q478" i="7"/>
  <c r="S478" i="7" s="1"/>
  <c r="Q473" i="7"/>
  <c r="S473" i="7" s="1"/>
  <c r="Q466" i="7"/>
  <c r="S466" i="7" s="1"/>
  <c r="Q428" i="7"/>
  <c r="S428" i="7" s="1"/>
  <c r="Q421" i="7"/>
  <c r="S421" i="7" s="1"/>
  <c r="R411" i="7"/>
  <c r="T411" i="7" s="1"/>
  <c r="Q406" i="7"/>
  <c r="S406" i="7" s="1"/>
  <c r="Q388" i="7"/>
  <c r="S388" i="7" s="1"/>
  <c r="Q351" i="7"/>
  <c r="S351" i="7" s="1"/>
  <c r="Q346" i="7"/>
  <c r="S346" i="7" s="1"/>
  <c r="Q341" i="7"/>
  <c r="S341" i="7" s="1"/>
  <c r="Q329" i="7"/>
  <c r="S329" i="7" s="1"/>
  <c r="Q321" i="7"/>
  <c r="S321" i="7" s="1"/>
  <c r="Q294" i="7"/>
  <c r="S294" i="7" s="1"/>
  <c r="Q257" i="7"/>
  <c r="S257" i="7" s="1"/>
  <c r="R215" i="7"/>
  <c r="T215" i="7" s="1"/>
  <c r="R207" i="7"/>
  <c r="T207" i="7" s="1"/>
  <c r="Q197" i="7"/>
  <c r="S197" i="7" s="1"/>
  <c r="R192" i="7"/>
  <c r="T192" i="7" s="1"/>
  <c r="Q187" i="7"/>
  <c r="S187" i="7" s="1"/>
  <c r="Q165" i="7"/>
  <c r="S165" i="7" s="1"/>
  <c r="R160" i="7"/>
  <c r="T160" i="7" s="1"/>
  <c r="Q155" i="7"/>
  <c r="S155" i="7" s="1"/>
  <c r="Q149" i="7"/>
  <c r="S149" i="7" s="1"/>
  <c r="R144" i="7"/>
  <c r="T144" i="7" s="1"/>
  <c r="Q139" i="7"/>
  <c r="S139" i="7" s="1"/>
  <c r="Q117" i="7"/>
  <c r="S117" i="7" s="1"/>
  <c r="R112" i="7"/>
  <c r="T112" i="7" s="1"/>
  <c r="Q107" i="7"/>
  <c r="S107" i="7" s="1"/>
  <c r="Q85" i="7"/>
  <c r="S85" i="7" s="1"/>
  <c r="R80" i="7"/>
  <c r="T80" i="7" s="1"/>
  <c r="Q75" i="7"/>
  <c r="S75" i="7" s="1"/>
  <c r="Q53" i="7"/>
  <c r="S53" i="7" s="1"/>
  <c r="R48" i="7"/>
  <c r="T48" i="7" s="1"/>
  <c r="Q43" i="7"/>
  <c r="S43" i="7" s="1"/>
  <c r="P21" i="7"/>
  <c r="R19" i="7"/>
  <c r="T19" i="7" s="1"/>
  <c r="Q137" i="7"/>
  <c r="S137" i="7" s="1"/>
  <c r="R132" i="7"/>
  <c r="T132" i="7" s="1"/>
  <c r="Q127" i="7"/>
  <c r="S127" i="7" s="1"/>
  <c r="Q105" i="7"/>
  <c r="S105" i="7" s="1"/>
  <c r="R100" i="7"/>
  <c r="T100" i="7" s="1"/>
  <c r="Q95" i="7"/>
  <c r="S95" i="7" s="1"/>
  <c r="Q73" i="7"/>
  <c r="S73" i="7" s="1"/>
  <c r="R68" i="7"/>
  <c r="T68" i="7" s="1"/>
  <c r="Q63" i="7"/>
  <c r="S63" i="7" s="1"/>
  <c r="Q41" i="7"/>
  <c r="S41" i="7" s="1"/>
  <c r="R36" i="7"/>
  <c r="T36" i="7" s="1"/>
  <c r="Q31" i="7"/>
  <c r="S31" i="7" s="1"/>
  <c r="Q19" i="7"/>
  <c r="S19" i="7" s="1"/>
  <c r="R17" i="7"/>
  <c r="T17" i="7" s="1"/>
  <c r="P14" i="7"/>
  <c r="Q147" i="7"/>
  <c r="S147" i="7" s="1"/>
  <c r="Q125" i="7"/>
  <c r="S125" i="7" s="1"/>
  <c r="R120" i="7"/>
  <c r="T120" i="7" s="1"/>
  <c r="Q115" i="7"/>
  <c r="S115" i="7" s="1"/>
  <c r="Q93" i="7"/>
  <c r="S93" i="7" s="1"/>
  <c r="R88" i="7"/>
  <c r="T88" i="7" s="1"/>
  <c r="Q83" i="7"/>
  <c r="S83" i="7" s="1"/>
  <c r="Q61" i="7"/>
  <c r="S61" i="7" s="1"/>
  <c r="R56" i="7"/>
  <c r="T56" i="7" s="1"/>
  <c r="Q51" i="7"/>
  <c r="S51" i="7" s="1"/>
  <c r="Q29" i="7"/>
  <c r="S29" i="7" s="1"/>
  <c r="R24" i="7"/>
  <c r="T24" i="7" s="1"/>
  <c r="P19" i="7"/>
  <c r="Q17" i="7"/>
  <c r="S17" i="7" s="1"/>
  <c r="Q145" i="7"/>
  <c r="S145" i="7" s="1"/>
  <c r="R140" i="7"/>
  <c r="T140" i="7" s="1"/>
  <c r="Q135" i="7"/>
  <c r="S135" i="7" s="1"/>
  <c r="Q113" i="7"/>
  <c r="S113" i="7" s="1"/>
  <c r="R108" i="7"/>
  <c r="T108" i="7" s="1"/>
  <c r="Q103" i="7"/>
  <c r="S103" i="7" s="1"/>
  <c r="Q81" i="7"/>
  <c r="S81" i="7" s="1"/>
  <c r="R76" i="7"/>
  <c r="T76" i="7" s="1"/>
  <c r="Q71" i="7"/>
  <c r="S71" i="7" s="1"/>
  <c r="Q49" i="7"/>
  <c r="S49" i="7" s="1"/>
  <c r="R44" i="7"/>
  <c r="T44" i="7" s="1"/>
  <c r="Q39" i="7"/>
  <c r="S39" i="7" s="1"/>
  <c r="P17" i="7"/>
  <c r="Q133" i="7"/>
  <c r="S133" i="7" s="1"/>
  <c r="R128" i="7"/>
  <c r="T128" i="7" s="1"/>
  <c r="Q123" i="7"/>
  <c r="S123" i="7" s="1"/>
  <c r="Q101" i="7"/>
  <c r="S101" i="7" s="1"/>
  <c r="R96" i="7"/>
  <c r="T96" i="7" s="1"/>
  <c r="Q91" i="7"/>
  <c r="S91" i="7" s="1"/>
  <c r="Q69" i="7"/>
  <c r="S69" i="7" s="1"/>
  <c r="R64" i="7"/>
  <c r="T64" i="7" s="1"/>
  <c r="Q59" i="7"/>
  <c r="S59" i="7" s="1"/>
  <c r="Q37" i="7"/>
  <c r="S37" i="7" s="1"/>
  <c r="R32" i="7"/>
  <c r="T32" i="7" s="1"/>
  <c r="Q27" i="7"/>
  <c r="S27" i="7" s="1"/>
  <c r="R20" i="7"/>
  <c r="T20" i="7" s="1"/>
  <c r="Q15" i="7"/>
  <c r="S15" i="7" s="1"/>
  <c r="R148" i="7"/>
  <c r="T148" i="7" s="1"/>
  <c r="Q143" i="7"/>
  <c r="S143" i="7" s="1"/>
  <c r="Q121" i="7"/>
  <c r="S121" i="7" s="1"/>
  <c r="R116" i="7"/>
  <c r="T116" i="7" s="1"/>
  <c r="Q111" i="7"/>
  <c r="S111" i="7" s="1"/>
  <c r="Q89" i="7"/>
  <c r="S89" i="7" s="1"/>
  <c r="R84" i="7"/>
  <c r="T84" i="7" s="1"/>
  <c r="Q79" i="7"/>
  <c r="S79" i="7" s="1"/>
  <c r="Q57" i="7"/>
  <c r="S57" i="7" s="1"/>
  <c r="R52" i="7"/>
  <c r="T52" i="7" s="1"/>
  <c r="Q47" i="7"/>
  <c r="S47" i="7" s="1"/>
  <c r="Q25" i="7"/>
  <c r="S25" i="7" s="1"/>
  <c r="P15" i="7"/>
  <c r="Q13" i="7"/>
  <c r="S13" i="7" s="1"/>
  <c r="Q141" i="7"/>
  <c r="S141" i="7" s="1"/>
  <c r="R136" i="7"/>
  <c r="T136" i="7" s="1"/>
  <c r="Q131" i="7"/>
  <c r="S131" i="7" s="1"/>
  <c r="Q109" i="7"/>
  <c r="S109" i="7" s="1"/>
  <c r="R104" i="7"/>
  <c r="T104" i="7" s="1"/>
  <c r="Q99" i="7"/>
  <c r="S99" i="7" s="1"/>
  <c r="Q77" i="7"/>
  <c r="S77" i="7" s="1"/>
  <c r="R72" i="7"/>
  <c r="T72" i="7" s="1"/>
  <c r="Q67" i="7"/>
  <c r="S67" i="7" s="1"/>
  <c r="Q45" i="7"/>
  <c r="S45" i="7" s="1"/>
  <c r="R40" i="7"/>
  <c r="T40" i="7" s="1"/>
  <c r="Q35" i="7"/>
  <c r="S35" i="7" s="1"/>
  <c r="P13" i="7"/>
  <c r="Q129" i="7"/>
  <c r="S129" i="7" s="1"/>
  <c r="R124" i="7"/>
  <c r="T124" i="7" s="1"/>
  <c r="Q119" i="7"/>
  <c r="S119" i="7" s="1"/>
  <c r="Q97" i="7"/>
  <c r="S97" i="7" s="1"/>
  <c r="R92" i="7"/>
  <c r="T92" i="7" s="1"/>
  <c r="Q87" i="7"/>
  <c r="S87" i="7" s="1"/>
  <c r="Q65" i="7"/>
  <c r="S65" i="7" s="1"/>
  <c r="R60" i="7"/>
  <c r="T60" i="7" s="1"/>
  <c r="Q55" i="7"/>
  <c r="S55" i="7" s="1"/>
  <c r="Q33" i="7"/>
  <c r="S33" i="7" s="1"/>
  <c r="R28" i="7"/>
  <c r="T28" i="7" s="1"/>
  <c r="Q23" i="7"/>
  <c r="S23" i="7" s="1"/>
  <c r="Q21" i="7"/>
  <c r="S21" i="7" s="1"/>
  <c r="R16" i="7"/>
  <c r="T16" i="7" s="1"/>
  <c r="Q11" i="7"/>
  <c r="S11" i="7" s="1"/>
  <c r="P11" i="7"/>
  <c r="R18" i="7"/>
  <c r="T18" i="7" s="1"/>
  <c r="R74" i="7"/>
  <c r="T74" i="7" s="1"/>
  <c r="R138" i="7"/>
  <c r="T138" i="7" s="1"/>
  <c r="Q76" i="7"/>
  <c r="S76" i="7" s="1"/>
  <c r="Q140" i="7"/>
  <c r="S140" i="7" s="1"/>
  <c r="R31" i="7"/>
  <c r="T31" i="7" s="1"/>
  <c r="R95" i="7"/>
  <c r="T95" i="7" s="1"/>
  <c r="P22" i="7"/>
  <c r="R78" i="7"/>
  <c r="T78" i="7" s="1"/>
  <c r="R142" i="7"/>
  <c r="T142" i="7" s="1"/>
  <c r="R85" i="7"/>
  <c r="T85" i="7" s="1"/>
  <c r="R149" i="7"/>
  <c r="T149" i="7" s="1"/>
  <c r="R67" i="7"/>
  <c r="T67" i="7" s="1"/>
  <c r="R131" i="7"/>
  <c r="T131" i="7" s="1"/>
  <c r="Q72" i="7"/>
  <c r="S72" i="7" s="1"/>
  <c r="Q136" i="7"/>
  <c r="S136" i="7" s="1"/>
  <c r="R30" i="7"/>
  <c r="T30" i="7" s="1"/>
  <c r="R94" i="7"/>
  <c r="T94" i="7" s="1"/>
  <c r="R174" i="7"/>
  <c r="T174" i="7" s="1"/>
  <c r="Q296" i="7"/>
  <c r="S296" i="7" s="1"/>
  <c r="R367" i="7"/>
  <c r="T367" i="7" s="1"/>
  <c r="R446" i="7"/>
  <c r="T446" i="7" s="1"/>
  <c r="R498" i="7"/>
  <c r="T498" i="7" s="1"/>
  <c r="R975" i="7"/>
  <c r="T975" i="7" s="1"/>
  <c r="R203" i="7"/>
  <c r="T203" i="7" s="1"/>
  <c r="R278" i="7"/>
  <c r="T278" i="7" s="1"/>
  <c r="R347" i="7"/>
  <c r="T347" i="7" s="1"/>
  <c r="Q395" i="7"/>
  <c r="S395" i="7" s="1"/>
  <c r="R441" i="7"/>
  <c r="T441" i="7" s="1"/>
  <c r="R549" i="7"/>
  <c r="T549" i="7" s="1"/>
  <c r="R166" i="7"/>
  <c r="T166" i="7" s="1"/>
  <c r="R243" i="7"/>
  <c r="T243" i="7" s="1"/>
  <c r="R295" i="7"/>
  <c r="T295" i="7" s="1"/>
  <c r="R359" i="7"/>
  <c r="T359" i="7" s="1"/>
  <c r="R443" i="7"/>
  <c r="T443" i="7" s="1"/>
  <c r="R506" i="7"/>
  <c r="T506" i="7" s="1"/>
  <c r="R836" i="7"/>
  <c r="T836" i="7" s="1"/>
  <c r="R195" i="7"/>
  <c r="T195" i="7" s="1"/>
  <c r="Q292" i="7"/>
  <c r="S292" i="7" s="1"/>
  <c r="R354" i="7"/>
  <c r="T354" i="7" s="1"/>
  <c r="R431" i="7"/>
  <c r="T431" i="7" s="1"/>
  <c r="R488" i="7"/>
  <c r="T488" i="7" s="1"/>
  <c r="R908" i="7"/>
  <c r="T908" i="7" s="1"/>
  <c r="R185" i="7"/>
  <c r="T185" i="7" s="1"/>
  <c r="Q248" i="7"/>
  <c r="S248" i="7" s="1"/>
  <c r="Q332" i="7"/>
  <c r="S332" i="7" s="1"/>
  <c r="R406" i="7"/>
  <c r="T406" i="7" s="1"/>
  <c r="R471" i="7"/>
  <c r="T471" i="7" s="1"/>
  <c r="R611" i="7"/>
  <c r="T611" i="7" s="1"/>
  <c r="Q160" i="7"/>
  <c r="S160" i="7" s="1"/>
  <c r="R250" i="7"/>
  <c r="T250" i="7" s="1"/>
  <c r="R299" i="7"/>
  <c r="T299" i="7" s="1"/>
  <c r="R346" i="7"/>
  <c r="T346" i="7" s="1"/>
  <c r="R435" i="7"/>
  <c r="T435" i="7" s="1"/>
  <c r="R492" i="7"/>
  <c r="T492" i="7" s="1"/>
  <c r="Q172" i="7"/>
  <c r="S172" i="7" s="1"/>
  <c r="Q252" i="7"/>
  <c r="S252" i="7" s="1"/>
  <c r="R331" i="7"/>
  <c r="T331" i="7" s="1"/>
  <c r="R393" i="7"/>
  <c r="T393" i="7" s="1"/>
  <c r="R461" i="7"/>
  <c r="T461" i="7" s="1"/>
  <c r="R511" i="7"/>
  <c r="T511" i="7" s="1"/>
  <c r="R157" i="7"/>
  <c r="T157" i="7" s="1"/>
  <c r="R214" i="7"/>
  <c r="T214" i="7" s="1"/>
  <c r="R283" i="7"/>
  <c r="T283" i="7" s="1"/>
  <c r="R375" i="7"/>
  <c r="T375" i="7" s="1"/>
  <c r="R444" i="7"/>
  <c r="T444" i="7" s="1"/>
  <c r="Q515" i="7"/>
  <c r="S515" i="7" s="1"/>
  <c r="R643" i="7"/>
  <c r="T643" i="7" s="1"/>
  <c r="Q499" i="7"/>
  <c r="S499" i="7" s="1"/>
  <c r="R551" i="7"/>
  <c r="T551" i="7" s="1"/>
  <c r="R623" i="7"/>
  <c r="T623" i="7" s="1"/>
  <c r="R708" i="7"/>
  <c r="T708" i="7" s="1"/>
  <c r="Q551" i="7"/>
  <c r="S551" i="7" s="1"/>
  <c r="R598" i="7"/>
  <c r="T598" i="7" s="1"/>
  <c r="Q655" i="7"/>
  <c r="S655" i="7" s="1"/>
  <c r="R729" i="7"/>
  <c r="T729" i="7" s="1"/>
  <c r="R793" i="7"/>
  <c r="T793" i="7" s="1"/>
  <c r="R857" i="7"/>
  <c r="T857" i="7" s="1"/>
  <c r="R921" i="7"/>
  <c r="T921" i="7" s="1"/>
  <c r="R985" i="7"/>
  <c r="T985" i="7" s="1"/>
  <c r="R555" i="7"/>
  <c r="T555" i="7" s="1"/>
  <c r="Q603" i="7"/>
  <c r="S603" i="7" s="1"/>
  <c r="R682" i="7"/>
  <c r="T682" i="7" s="1"/>
  <c r="R750" i="7"/>
  <c r="T750" i="7" s="1"/>
  <c r="R782" i="7"/>
  <c r="T782" i="7" s="1"/>
  <c r="R814" i="7"/>
  <c r="T814" i="7" s="1"/>
  <c r="R846" i="7"/>
  <c r="T846" i="7" s="1"/>
  <c r="R878" i="7"/>
  <c r="T878" i="7" s="1"/>
  <c r="R910" i="7"/>
  <c r="T910" i="7" s="1"/>
  <c r="R942" i="7"/>
  <c r="T942" i="7" s="1"/>
  <c r="R982" i="7"/>
  <c r="T982" i="7" s="1"/>
  <c r="R531" i="7"/>
  <c r="T531" i="7" s="1"/>
  <c r="R581" i="7"/>
  <c r="T581" i="7" s="1"/>
  <c r="R627" i="7"/>
  <c r="T627" i="7" s="1"/>
  <c r="R699" i="7"/>
  <c r="T699" i="7" s="1"/>
  <c r="R768" i="7"/>
  <c r="T768" i="7" s="1"/>
  <c r="R832" i="7"/>
  <c r="T832" i="7" s="1"/>
  <c r="Q32" i="7"/>
  <c r="S32" i="7" s="1"/>
  <c r="Q96" i="7"/>
  <c r="S96" i="7" s="1"/>
  <c r="R81" i="7"/>
  <c r="T81" i="7" s="1"/>
  <c r="R145" i="7"/>
  <c r="T145" i="7" s="1"/>
  <c r="R34" i="7"/>
  <c r="T34" i="7" s="1"/>
  <c r="R98" i="7"/>
  <c r="T98" i="7" s="1"/>
  <c r="Q36" i="7"/>
  <c r="S36" i="7" s="1"/>
  <c r="Q100" i="7"/>
  <c r="S100" i="7" s="1"/>
  <c r="R23" i="7"/>
  <c r="T23" i="7" s="1"/>
  <c r="R87" i="7"/>
  <c r="T87" i="7" s="1"/>
  <c r="R21" i="7"/>
  <c r="T21" i="7" s="1"/>
  <c r="R70" i="7"/>
  <c r="T70" i="7" s="1"/>
  <c r="R134" i="7"/>
  <c r="T134" i="7" s="1"/>
  <c r="R77" i="7"/>
  <c r="T77" i="7" s="1"/>
  <c r="R141" i="7"/>
  <c r="T141" i="7" s="1"/>
  <c r="Q52" i="7"/>
  <c r="S52" i="7" s="1"/>
  <c r="Q116" i="7"/>
  <c r="S116" i="7" s="1"/>
  <c r="R211" i="7"/>
  <c r="T211" i="7" s="1"/>
  <c r="Q308" i="7"/>
  <c r="S308" i="7" s="1"/>
  <c r="Q375" i="7"/>
  <c r="S375" i="7" s="1"/>
  <c r="Q451" i="7"/>
  <c r="S451" i="7" s="1"/>
  <c r="R568" i="7"/>
  <c r="T568" i="7" s="1"/>
  <c r="R151" i="7"/>
  <c r="T151" i="7" s="1"/>
  <c r="R216" i="7"/>
  <c r="T216" i="7" s="1"/>
  <c r="R285" i="7"/>
  <c r="T285" i="7" s="1"/>
  <c r="R357" i="7"/>
  <c r="T357" i="7" s="1"/>
  <c r="R400" i="7"/>
  <c r="T400" i="7" s="1"/>
  <c r="R453" i="7"/>
  <c r="T453" i="7" s="1"/>
  <c r="R764" i="7"/>
  <c r="T764" i="7" s="1"/>
  <c r="R183" i="7"/>
  <c r="T183" i="7" s="1"/>
  <c r="R253" i="7"/>
  <c r="T253" i="7" s="1"/>
  <c r="R300" i="7"/>
  <c r="T300" i="7" s="1"/>
  <c r="R374" i="7"/>
  <c r="T374" i="7" s="1"/>
  <c r="R450" i="7"/>
  <c r="T450" i="7" s="1"/>
  <c r="R510" i="7"/>
  <c r="T510" i="7" s="1"/>
  <c r="R900" i="7"/>
  <c r="T900" i="7" s="1"/>
  <c r="R218" i="7"/>
  <c r="T218" i="7" s="1"/>
  <c r="Q300" i="7"/>
  <c r="S300" i="7" s="1"/>
  <c r="R364" i="7"/>
  <c r="T364" i="7" s="1"/>
  <c r="R438" i="7"/>
  <c r="T438" i="7" s="1"/>
  <c r="R490" i="7"/>
  <c r="T490" i="7" s="1"/>
  <c r="R972" i="7"/>
  <c r="T972" i="7" s="1"/>
  <c r="R200" i="7"/>
  <c r="T200" i="7" s="1"/>
  <c r="Q260" i="7"/>
  <c r="S260" i="7" s="1"/>
  <c r="R351" i="7"/>
  <c r="T351" i="7" s="1"/>
  <c r="Q419" i="7"/>
  <c r="S419" i="7" s="1"/>
  <c r="R478" i="7"/>
  <c r="T478" i="7" s="1"/>
  <c r="R685" i="7"/>
  <c r="T685" i="7" s="1"/>
  <c r="R165" i="7"/>
  <c r="T165" i="7" s="1"/>
  <c r="R252" i="7"/>
  <c r="T252" i="7" s="1"/>
  <c r="Q304" i="7"/>
  <c r="S304" i="7" s="1"/>
  <c r="R363" i="7"/>
  <c r="T363" i="7" s="1"/>
  <c r="R442" i="7"/>
  <c r="T442" i="7" s="1"/>
  <c r="R703" i="7"/>
  <c r="T703" i="7" s="1"/>
  <c r="R177" i="7"/>
  <c r="T177" i="7" s="1"/>
  <c r="R259" i="7"/>
  <c r="T259" i="7" s="1"/>
  <c r="Q336" i="7"/>
  <c r="S336" i="7" s="1"/>
  <c r="R401" i="7"/>
  <c r="T401" i="7" s="1"/>
  <c r="R468" i="7"/>
  <c r="T468" i="7" s="1"/>
  <c r="R556" i="7"/>
  <c r="T556" i="7" s="1"/>
  <c r="R159" i="7"/>
  <c r="T159" i="7" s="1"/>
  <c r="Q224" i="7"/>
  <c r="S224" i="7" s="1"/>
  <c r="R296" i="7"/>
  <c r="T296" i="7" s="1"/>
  <c r="R385" i="7"/>
  <c r="T385" i="7" s="1"/>
  <c r="R451" i="7"/>
  <c r="T451" i="7" s="1"/>
  <c r="Q523" i="7"/>
  <c r="S523" i="7" s="1"/>
  <c r="R719" i="7"/>
  <c r="T719" i="7" s="1"/>
  <c r="Q511" i="7"/>
  <c r="S511" i="7" s="1"/>
  <c r="R558" i="7"/>
  <c r="T558" i="7" s="1"/>
  <c r="R628" i="7"/>
  <c r="T628" i="7" s="1"/>
  <c r="R508" i="7"/>
  <c r="T508" i="7" s="1"/>
  <c r="R553" i="7"/>
  <c r="T553" i="7" s="1"/>
  <c r="R603" i="7"/>
  <c r="T603" i="7" s="1"/>
  <c r="R657" i="7"/>
  <c r="T657" i="7" s="1"/>
  <c r="R737" i="7"/>
  <c r="T737" i="7" s="1"/>
  <c r="R801" i="7"/>
  <c r="T801" i="7" s="1"/>
  <c r="R865" i="7"/>
  <c r="T865" i="7" s="1"/>
  <c r="R929" i="7"/>
  <c r="T929" i="7" s="1"/>
  <c r="R993" i="7"/>
  <c r="T993" i="7" s="1"/>
  <c r="R560" i="7"/>
  <c r="T560" i="7" s="1"/>
  <c r="R615" i="7"/>
  <c r="T615" i="7" s="1"/>
  <c r="R684" i="7"/>
  <c r="T684" i="7" s="1"/>
  <c r="R755" i="7"/>
  <c r="T755" i="7" s="1"/>
  <c r="R787" i="7"/>
  <c r="T787" i="7" s="1"/>
  <c r="R819" i="7"/>
  <c r="T819" i="7" s="1"/>
  <c r="R851" i="7"/>
  <c r="T851" i="7" s="1"/>
  <c r="R883" i="7"/>
  <c r="T883" i="7" s="1"/>
  <c r="R915" i="7"/>
  <c r="T915" i="7" s="1"/>
  <c r="R947" i="7"/>
  <c r="T947" i="7" s="1"/>
  <c r="R990" i="7"/>
  <c r="T990" i="7" s="1"/>
  <c r="R536" i="7"/>
  <c r="T536" i="7" s="1"/>
  <c r="R588" i="7"/>
  <c r="T588" i="7" s="1"/>
  <c r="R632" i="7"/>
  <c r="T632" i="7" s="1"/>
  <c r="R715" i="7"/>
  <c r="T715" i="7" s="1"/>
  <c r="R776" i="7"/>
  <c r="T776" i="7" s="1"/>
  <c r="R840" i="7"/>
  <c r="T840" i="7" s="1"/>
  <c r="R37" i="7"/>
  <c r="T37" i="7" s="1"/>
  <c r="R101" i="7"/>
  <c r="T101" i="7" s="1"/>
  <c r="P18" i="7"/>
  <c r="R83" i="7"/>
  <c r="T83" i="7" s="1"/>
  <c r="R147" i="7"/>
  <c r="T147" i="7" s="1"/>
  <c r="Q56" i="7"/>
  <c r="S56" i="7" s="1"/>
  <c r="Q120" i="7"/>
  <c r="S120" i="7" s="1"/>
  <c r="R41" i="7"/>
  <c r="T41" i="7" s="1"/>
  <c r="R105" i="7"/>
  <c r="T105" i="7" s="1"/>
  <c r="R26" i="7"/>
  <c r="T26" i="7" s="1"/>
  <c r="R90" i="7"/>
  <c r="T90" i="7" s="1"/>
  <c r="Q28" i="7"/>
  <c r="S28" i="7" s="1"/>
  <c r="Q92" i="7"/>
  <c r="S92" i="7" s="1"/>
  <c r="R14" i="7"/>
  <c r="T14" i="7" s="1"/>
  <c r="R79" i="7"/>
  <c r="T79" i="7" s="1"/>
  <c r="R143" i="7"/>
  <c r="T143" i="7" s="1"/>
  <c r="R57" i="7"/>
  <c r="T57" i="7" s="1"/>
  <c r="R121" i="7"/>
  <c r="T121" i="7" s="1"/>
  <c r="R234" i="7"/>
  <c r="T234" i="7" s="1"/>
  <c r="R315" i="7"/>
  <c r="T315" i="7" s="1"/>
  <c r="R387" i="7"/>
  <c r="T387" i="7" s="1"/>
  <c r="Q463" i="7"/>
  <c r="S463" i="7" s="1"/>
  <c r="R606" i="7"/>
  <c r="T606" i="7" s="1"/>
  <c r="R154" i="7"/>
  <c r="T154" i="7" s="1"/>
  <c r="Q226" i="7"/>
  <c r="S226" i="7" s="1"/>
  <c r="R290" i="7"/>
  <c r="T290" i="7" s="1"/>
  <c r="R362" i="7"/>
  <c r="T362" i="7" s="1"/>
  <c r="R402" i="7"/>
  <c r="T402" i="7" s="1"/>
  <c r="R460" i="7"/>
  <c r="T460" i="7" s="1"/>
  <c r="R828" i="7"/>
  <c r="T828" i="7" s="1"/>
  <c r="Q188" i="7"/>
  <c r="S188" i="7" s="1"/>
  <c r="R258" i="7"/>
  <c r="T258" i="7" s="1"/>
  <c r="R307" i="7"/>
  <c r="T307" i="7" s="1"/>
  <c r="R379" i="7"/>
  <c r="T379" i="7" s="1"/>
  <c r="R455" i="7"/>
  <c r="T455" i="7" s="1"/>
  <c r="R518" i="7"/>
  <c r="T518" i="7" s="1"/>
  <c r="R964" i="7"/>
  <c r="T964" i="7" s="1"/>
  <c r="Q228" i="7"/>
  <c r="S228" i="7" s="1"/>
  <c r="Q312" i="7"/>
  <c r="S312" i="7" s="1"/>
  <c r="Q379" i="7"/>
  <c r="S379" i="7" s="1"/>
  <c r="Q443" i="7"/>
  <c r="S443" i="7" s="1"/>
  <c r="R495" i="7"/>
  <c r="T495" i="7" s="1"/>
  <c r="R999" i="7"/>
  <c r="T999" i="7" s="1"/>
  <c r="Q210" i="7"/>
  <c r="S210" i="7" s="1"/>
  <c r="R270" i="7"/>
  <c r="T270" i="7" s="1"/>
  <c r="R361" i="7"/>
  <c r="T361" i="7" s="1"/>
  <c r="Q431" i="7"/>
  <c r="S431" i="7" s="1"/>
  <c r="Q483" i="7"/>
  <c r="S483" i="7" s="1"/>
  <c r="R695" i="7"/>
  <c r="T695" i="7" s="1"/>
  <c r="R170" i="7"/>
  <c r="T170" i="7" s="1"/>
  <c r="R257" i="7"/>
  <c r="T257" i="7" s="1"/>
  <c r="R311" i="7"/>
  <c r="T311" i="7" s="1"/>
  <c r="R378" i="7"/>
  <c r="T378" i="7" s="1"/>
  <c r="R447" i="7"/>
  <c r="T447" i="7" s="1"/>
  <c r="R796" i="7"/>
  <c r="T796" i="7" s="1"/>
  <c r="R182" i="7"/>
  <c r="T182" i="7" s="1"/>
  <c r="R262" i="7"/>
  <c r="T262" i="7" s="1"/>
  <c r="R343" i="7"/>
  <c r="T343" i="7" s="1"/>
  <c r="R418" i="7"/>
  <c r="T418" i="7" s="1"/>
  <c r="R475" i="7"/>
  <c r="T475" i="7" s="1"/>
  <c r="R621" i="7"/>
  <c r="T621" i="7" s="1"/>
  <c r="R162" i="7"/>
  <c r="T162" i="7" s="1"/>
  <c r="R229" i="7"/>
  <c r="T229" i="7" s="1"/>
  <c r="R301" i="7"/>
  <c r="T301" i="7" s="1"/>
  <c r="R398" i="7"/>
  <c r="T398" i="7" s="1"/>
  <c r="R458" i="7"/>
  <c r="T458" i="7" s="1"/>
  <c r="Q535" i="7"/>
  <c r="S535" i="7" s="1"/>
  <c r="R748" i="7"/>
  <c r="T748" i="7" s="1"/>
  <c r="R513" i="7"/>
  <c r="T513" i="7" s="1"/>
  <c r="Q563" i="7"/>
  <c r="S563" i="7" s="1"/>
  <c r="Q643" i="7"/>
  <c r="S643" i="7" s="1"/>
  <c r="R515" i="7"/>
  <c r="T515" i="7" s="1"/>
  <c r="R565" i="7"/>
  <c r="T565" i="7" s="1"/>
  <c r="R608" i="7"/>
  <c r="T608" i="7" s="1"/>
  <c r="R667" i="7"/>
  <c r="T667" i="7" s="1"/>
  <c r="R745" i="7"/>
  <c r="T745" i="7" s="1"/>
  <c r="R809" i="7"/>
  <c r="T809" i="7" s="1"/>
  <c r="R873" i="7"/>
  <c r="T873" i="7" s="1"/>
  <c r="R937" i="7"/>
  <c r="T937" i="7" s="1"/>
  <c r="R1001" i="7"/>
  <c r="T1001" i="7" s="1"/>
  <c r="R562" i="7"/>
  <c r="T562" i="7" s="1"/>
  <c r="R620" i="7"/>
  <c r="T620" i="7" s="1"/>
  <c r="R692" i="7"/>
  <c r="T692" i="7" s="1"/>
  <c r="R758" i="7"/>
  <c r="T758" i="7" s="1"/>
  <c r="R790" i="7"/>
  <c r="T790" i="7" s="1"/>
  <c r="R822" i="7"/>
  <c r="T822" i="7" s="1"/>
  <c r="R854" i="7"/>
  <c r="T854" i="7" s="1"/>
  <c r="R886" i="7"/>
  <c r="T886" i="7" s="1"/>
  <c r="R918" i="7"/>
  <c r="T918" i="7" s="1"/>
  <c r="R950" i="7"/>
  <c r="T950" i="7" s="1"/>
  <c r="R998" i="7"/>
  <c r="T998" i="7" s="1"/>
  <c r="R39" i="7"/>
  <c r="T39" i="7" s="1"/>
  <c r="R103" i="7"/>
  <c r="T103" i="7" s="1"/>
  <c r="Q20" i="7"/>
  <c r="S20" i="7" s="1"/>
  <c r="R86" i="7"/>
  <c r="T86" i="7" s="1"/>
  <c r="Q152" i="7"/>
  <c r="S152" i="7" s="1"/>
  <c r="R61" i="7"/>
  <c r="T61" i="7" s="1"/>
  <c r="R125" i="7"/>
  <c r="T125" i="7" s="1"/>
  <c r="R43" i="7"/>
  <c r="T43" i="7" s="1"/>
  <c r="R107" i="7"/>
  <c r="T107" i="7" s="1"/>
  <c r="Q48" i="7"/>
  <c r="S48" i="7" s="1"/>
  <c r="Q112" i="7"/>
  <c r="S112" i="7" s="1"/>
  <c r="R33" i="7"/>
  <c r="T33" i="7" s="1"/>
  <c r="R97" i="7"/>
  <c r="T97" i="7" s="1"/>
  <c r="Q16" i="7"/>
  <c r="S16" i="7" s="1"/>
  <c r="R82" i="7"/>
  <c r="T82" i="7" s="1"/>
  <c r="R146" i="7"/>
  <c r="T146" i="7" s="1"/>
  <c r="R59" i="7"/>
  <c r="T59" i="7" s="1"/>
  <c r="R123" i="7"/>
  <c r="T123" i="7" s="1"/>
  <c r="Q244" i="7"/>
  <c r="S244" i="7" s="1"/>
  <c r="R328" i="7"/>
  <c r="T328" i="7" s="1"/>
  <c r="R405" i="7"/>
  <c r="T405" i="7" s="1"/>
  <c r="R465" i="7"/>
  <c r="T465" i="7" s="1"/>
  <c r="R727" i="7"/>
  <c r="T727" i="7" s="1"/>
  <c r="R171" i="7"/>
  <c r="T171" i="7" s="1"/>
  <c r="Q236" i="7"/>
  <c r="S236" i="7" s="1"/>
  <c r="Q298" i="7"/>
  <c r="S298" i="7" s="1"/>
  <c r="Q367" i="7"/>
  <c r="S367" i="7" s="1"/>
  <c r="R407" i="7"/>
  <c r="T407" i="7" s="1"/>
  <c r="R467" i="7"/>
  <c r="T467" i="7" s="1"/>
  <c r="R892" i="7"/>
  <c r="T892" i="7" s="1"/>
  <c r="R190" i="7"/>
  <c r="T190" i="7" s="1"/>
  <c r="R263" i="7"/>
  <c r="T263" i="7" s="1"/>
  <c r="R317" i="7"/>
  <c r="T317" i="7" s="1"/>
  <c r="R389" i="7"/>
  <c r="T389" i="7" s="1"/>
  <c r="R462" i="7"/>
  <c r="T462" i="7" s="1"/>
  <c r="R563" i="7"/>
  <c r="T563" i="7" s="1"/>
  <c r="R991" i="7"/>
  <c r="T991" i="7" s="1"/>
  <c r="R235" i="7"/>
  <c r="T235" i="7" s="1"/>
  <c r="R319" i="7"/>
  <c r="T319" i="7" s="1"/>
  <c r="R386" i="7"/>
  <c r="T386" i="7" s="1"/>
  <c r="Q455" i="7"/>
  <c r="S455" i="7" s="1"/>
  <c r="R504" i="7"/>
  <c r="T504" i="7" s="1"/>
  <c r="R153" i="7"/>
  <c r="T153" i="7" s="1"/>
  <c r="Q220" i="7"/>
  <c r="S220" i="7" s="1"/>
  <c r="R282" i="7"/>
  <c r="T282" i="7" s="1"/>
  <c r="R366" i="7"/>
  <c r="T366" i="7" s="1"/>
  <c r="R433" i="7"/>
  <c r="T433" i="7" s="1"/>
  <c r="Q495" i="7"/>
  <c r="S495" i="7" s="1"/>
  <c r="R788" i="7"/>
  <c r="T788" i="7" s="1"/>
  <c r="R187" i="7"/>
  <c r="T187" i="7" s="1"/>
  <c r="R267" i="7"/>
  <c r="T267" i="7" s="1"/>
  <c r="R314" i="7"/>
  <c r="T314" i="7" s="1"/>
  <c r="R388" i="7"/>
  <c r="T388" i="7" s="1"/>
  <c r="R454" i="7"/>
  <c r="T454" i="7" s="1"/>
  <c r="R860" i="7"/>
  <c r="T860" i="7" s="1"/>
  <c r="R202" i="7"/>
  <c r="T202" i="7" s="1"/>
  <c r="R274" i="7"/>
  <c r="T274" i="7" s="1"/>
  <c r="R353" i="7"/>
  <c r="T353" i="7" s="1"/>
  <c r="R423" i="7"/>
  <c r="T423" i="7" s="1"/>
  <c r="R482" i="7"/>
  <c r="T482" i="7" s="1"/>
  <c r="R740" i="7"/>
  <c r="T740" i="7" s="1"/>
  <c r="R179" i="7"/>
  <c r="T179" i="7" s="1"/>
  <c r="Q232" i="7"/>
  <c r="S232" i="7" s="1"/>
  <c r="R303" i="7"/>
  <c r="T303" i="7" s="1"/>
  <c r="Q403" i="7"/>
  <c r="S403" i="7" s="1"/>
  <c r="R463" i="7"/>
  <c r="T463" i="7" s="1"/>
  <c r="R537" i="7"/>
  <c r="T537" i="7" s="1"/>
  <c r="R812" i="7"/>
  <c r="T812" i="7" s="1"/>
  <c r="R525" i="7"/>
  <c r="T525" i="7" s="1"/>
  <c r="Q575" i="7"/>
  <c r="S575" i="7" s="1"/>
  <c r="R645" i="7"/>
  <c r="T645" i="7" s="1"/>
  <c r="R520" i="7"/>
  <c r="T520" i="7" s="1"/>
  <c r="R572" i="7"/>
  <c r="T572" i="7" s="1"/>
  <c r="R613" i="7"/>
  <c r="T613" i="7" s="1"/>
  <c r="R679" i="7"/>
  <c r="T679" i="7" s="1"/>
  <c r="R753" i="7"/>
  <c r="T753" i="7" s="1"/>
  <c r="R817" i="7"/>
  <c r="T817" i="7" s="1"/>
  <c r="R881" i="7"/>
  <c r="T881" i="7" s="1"/>
  <c r="R945" i="7"/>
  <c r="T945" i="7" s="1"/>
  <c r="R1009" i="7"/>
  <c r="T1009" i="7" s="1"/>
  <c r="R567" i="7"/>
  <c r="T567" i="7" s="1"/>
  <c r="Q635" i="7"/>
  <c r="S635" i="7" s="1"/>
  <c r="R707" i="7"/>
  <c r="T707" i="7" s="1"/>
  <c r="R763" i="7"/>
  <c r="T763" i="7" s="1"/>
  <c r="R795" i="7"/>
  <c r="T795" i="7" s="1"/>
  <c r="R827" i="7"/>
  <c r="T827" i="7" s="1"/>
  <c r="R859" i="7"/>
  <c r="T859" i="7" s="1"/>
  <c r="R891" i="7"/>
  <c r="T891" i="7" s="1"/>
  <c r="R923" i="7"/>
  <c r="T923" i="7" s="1"/>
  <c r="R955" i="7"/>
  <c r="T955" i="7" s="1"/>
  <c r="R1006" i="7"/>
  <c r="T1006" i="7" s="1"/>
  <c r="R543" i="7"/>
  <c r="T543" i="7" s="1"/>
  <c r="R600" i="7"/>
  <c r="T600" i="7" s="1"/>
  <c r="Q647" i="7"/>
  <c r="S647" i="7" s="1"/>
  <c r="R731" i="7"/>
  <c r="T731" i="7" s="1"/>
  <c r="R792" i="7"/>
  <c r="T792" i="7" s="1"/>
  <c r="R42" i="7"/>
  <c r="T42" i="7" s="1"/>
  <c r="R106" i="7"/>
  <c r="T106" i="7" s="1"/>
  <c r="Q44" i="7"/>
  <c r="S44" i="7" s="1"/>
  <c r="Q108" i="7"/>
  <c r="S108" i="7" s="1"/>
  <c r="P20" i="7"/>
  <c r="R63" i="7"/>
  <c r="T63" i="7" s="1"/>
  <c r="R127" i="7"/>
  <c r="T127" i="7" s="1"/>
  <c r="R46" i="7"/>
  <c r="T46" i="7" s="1"/>
  <c r="R110" i="7"/>
  <c r="T110" i="7" s="1"/>
  <c r="R53" i="7"/>
  <c r="T53" i="7" s="1"/>
  <c r="R117" i="7"/>
  <c r="T117" i="7" s="1"/>
  <c r="R35" i="7"/>
  <c r="T35" i="7" s="1"/>
  <c r="R99" i="7"/>
  <c r="T99" i="7" s="1"/>
  <c r="Q40" i="7"/>
  <c r="S40" i="7" s="1"/>
  <c r="Q104" i="7"/>
  <c r="S104" i="7" s="1"/>
  <c r="R13" i="7"/>
  <c r="T13" i="7" s="1"/>
  <c r="R62" i="7"/>
  <c r="T62" i="7" s="1"/>
  <c r="R126" i="7"/>
  <c r="T126" i="7" s="1"/>
  <c r="R251" i="7"/>
  <c r="T251" i="7" s="1"/>
  <c r="R333" i="7"/>
  <c r="T333" i="7" s="1"/>
  <c r="R420" i="7"/>
  <c r="T420" i="7" s="1"/>
  <c r="R477" i="7"/>
  <c r="T477" i="7" s="1"/>
  <c r="R756" i="7"/>
  <c r="T756" i="7" s="1"/>
  <c r="Q176" i="7"/>
  <c r="S176" i="7" s="1"/>
  <c r="R238" i="7"/>
  <c r="T238" i="7" s="1"/>
  <c r="R310" i="7"/>
  <c r="T310" i="7" s="1"/>
  <c r="R369" i="7"/>
  <c r="T369" i="7" s="1"/>
  <c r="Q415" i="7"/>
  <c r="S415" i="7" s="1"/>
  <c r="R474" i="7"/>
  <c r="T474" i="7" s="1"/>
  <c r="R956" i="7"/>
  <c r="T956" i="7" s="1"/>
  <c r="R198" i="7"/>
  <c r="T198" i="7" s="1"/>
  <c r="R268" i="7"/>
  <c r="T268" i="7" s="1"/>
  <c r="R322" i="7"/>
  <c r="T322" i="7" s="1"/>
  <c r="Q407" i="7"/>
  <c r="S407" i="7" s="1"/>
  <c r="Q467" i="7"/>
  <c r="S467" i="7" s="1"/>
  <c r="R616" i="7"/>
  <c r="T616" i="7" s="1"/>
  <c r="R163" i="7"/>
  <c r="T163" i="7" s="1"/>
  <c r="R248" i="7"/>
  <c r="T248" i="7" s="1"/>
  <c r="R327" i="7"/>
  <c r="T327" i="7" s="1"/>
  <c r="R397" i="7"/>
  <c r="T397" i="7" s="1"/>
  <c r="R457" i="7"/>
  <c r="T457" i="7" s="1"/>
  <c r="R575" i="7"/>
  <c r="T575" i="7" s="1"/>
  <c r="R155" i="7"/>
  <c r="T155" i="7" s="1"/>
  <c r="R222" i="7"/>
  <c r="T222" i="7" s="1"/>
  <c r="R284" i="7"/>
  <c r="T284" i="7" s="1"/>
  <c r="Q371" i="7"/>
  <c r="S371" i="7" s="1"/>
  <c r="R445" i="7"/>
  <c r="T445" i="7" s="1"/>
  <c r="R499" i="7"/>
  <c r="T499" i="7" s="1"/>
  <c r="R852" i="7"/>
  <c r="T852" i="7" s="1"/>
  <c r="Q192" i="7"/>
  <c r="S192" i="7" s="1"/>
  <c r="Q272" i="7"/>
  <c r="S272" i="7" s="1"/>
  <c r="R316" i="7"/>
  <c r="T316" i="7" s="1"/>
  <c r="Q399" i="7"/>
  <c r="S399" i="7" s="1"/>
  <c r="Q459" i="7"/>
  <c r="S459" i="7" s="1"/>
  <c r="R924" i="7"/>
  <c r="T924" i="7" s="1"/>
  <c r="Q212" i="7"/>
  <c r="S212" i="7" s="1"/>
  <c r="R286" i="7"/>
  <c r="T286" i="7" s="1"/>
  <c r="R358" i="7"/>
  <c r="T358" i="7" s="1"/>
  <c r="R430" i="7"/>
  <c r="T430" i="7" s="1"/>
  <c r="R487" i="7"/>
  <c r="T487" i="7" s="1"/>
  <c r="R804" i="7"/>
  <c r="T804" i="7" s="1"/>
  <c r="Q184" i="7"/>
  <c r="S184" i="7" s="1"/>
  <c r="R254" i="7"/>
  <c r="T254" i="7" s="1"/>
  <c r="R318" i="7"/>
  <c r="T318" i="7" s="1"/>
  <c r="R410" i="7"/>
  <c r="T410" i="7" s="1"/>
  <c r="R470" i="7"/>
  <c r="T470" i="7" s="1"/>
  <c r="R570" i="7"/>
  <c r="T570" i="7" s="1"/>
  <c r="R876" i="7"/>
  <c r="T876" i="7" s="1"/>
  <c r="R532" i="7"/>
  <c r="T532" i="7" s="1"/>
  <c r="R577" i="7"/>
  <c r="T577" i="7" s="1"/>
  <c r="R655" i="7"/>
  <c r="T655" i="7" s="1"/>
  <c r="R522" i="7"/>
  <c r="T522" i="7" s="1"/>
  <c r="R579" i="7"/>
  <c r="T579" i="7" s="1"/>
  <c r="Q623" i="7"/>
  <c r="S623" i="7" s="1"/>
  <c r="R687" i="7"/>
  <c r="T687" i="7" s="1"/>
  <c r="R761" i="7"/>
  <c r="T761" i="7" s="1"/>
  <c r="R825" i="7"/>
  <c r="T825" i="7" s="1"/>
  <c r="R889" i="7"/>
  <c r="T889" i="7" s="1"/>
  <c r="R953" i="7"/>
  <c r="T953" i="7" s="1"/>
  <c r="Q527" i="7"/>
  <c r="S527" i="7" s="1"/>
  <c r="R574" i="7"/>
  <c r="T574" i="7" s="1"/>
  <c r="R647" i="7"/>
  <c r="T647" i="7" s="1"/>
  <c r="R734" i="7"/>
  <c r="T734" i="7" s="1"/>
  <c r="R766" i="7"/>
  <c r="T766" i="7" s="1"/>
  <c r="R798" i="7"/>
  <c r="T798" i="7" s="1"/>
  <c r="R830" i="7"/>
  <c r="T830" i="7" s="1"/>
  <c r="Q64" i="7"/>
  <c r="S64" i="7" s="1"/>
  <c r="Q128" i="7"/>
  <c r="S128" i="7" s="1"/>
  <c r="R49" i="7"/>
  <c r="T49" i="7" s="1"/>
  <c r="R113" i="7"/>
  <c r="T113" i="7" s="1"/>
  <c r="R22" i="7"/>
  <c r="T22" i="7" s="1"/>
  <c r="R66" i="7"/>
  <c r="T66" i="7" s="1"/>
  <c r="R130" i="7"/>
  <c r="T130" i="7" s="1"/>
  <c r="Q68" i="7"/>
  <c r="S68" i="7" s="1"/>
  <c r="Q132" i="7"/>
  <c r="S132" i="7" s="1"/>
  <c r="R55" i="7"/>
  <c r="T55" i="7" s="1"/>
  <c r="R119" i="7"/>
  <c r="T119" i="7" s="1"/>
  <c r="R38" i="7"/>
  <c r="T38" i="7" s="1"/>
  <c r="R102" i="7"/>
  <c r="T102" i="7" s="1"/>
  <c r="R45" i="7"/>
  <c r="T45" i="7" s="1"/>
  <c r="R109" i="7"/>
  <c r="T109" i="7" s="1"/>
  <c r="P16" i="7"/>
  <c r="Q84" i="7"/>
  <c r="S84" i="7" s="1"/>
  <c r="Q148" i="7"/>
  <c r="S148" i="7" s="1"/>
  <c r="Q264" i="7"/>
  <c r="S264" i="7" s="1"/>
  <c r="R335" i="7"/>
  <c r="T335" i="7" s="1"/>
  <c r="R427" i="7"/>
  <c r="T427" i="7" s="1"/>
  <c r="R484" i="7"/>
  <c r="T484" i="7" s="1"/>
  <c r="R820" i="7"/>
  <c r="T820" i="7" s="1"/>
  <c r="R181" i="7"/>
  <c r="T181" i="7" s="1"/>
  <c r="R246" i="7"/>
  <c r="T246" i="7" s="1"/>
  <c r="Q320" i="7"/>
  <c r="S320" i="7" s="1"/>
  <c r="R372" i="7"/>
  <c r="T372" i="7" s="1"/>
  <c r="R422" i="7"/>
  <c r="T422" i="7" s="1"/>
  <c r="R479" i="7"/>
  <c r="T479" i="7" s="1"/>
  <c r="R983" i="7"/>
  <c r="T983" i="7" s="1"/>
  <c r="Q208" i="7"/>
  <c r="S208" i="7" s="1"/>
  <c r="R275" i="7"/>
  <c r="T275" i="7" s="1"/>
  <c r="Q330" i="7"/>
  <c r="S330" i="7" s="1"/>
  <c r="R417" i="7"/>
  <c r="T417" i="7" s="1"/>
  <c r="Q479" i="7"/>
  <c r="S479" i="7" s="1"/>
  <c r="Q663" i="7"/>
  <c r="S663" i="7" s="1"/>
  <c r="Q168" i="7"/>
  <c r="S168" i="7" s="1"/>
  <c r="R255" i="7"/>
  <c r="T255" i="7" s="1"/>
  <c r="R332" i="7"/>
  <c r="T332" i="7" s="1"/>
  <c r="R409" i="7"/>
  <c r="T409" i="7" s="1"/>
  <c r="R469" i="7"/>
  <c r="T469" i="7" s="1"/>
  <c r="R638" i="7"/>
  <c r="T638" i="7" s="1"/>
  <c r="R158" i="7"/>
  <c r="T158" i="7" s="1"/>
  <c r="R230" i="7"/>
  <c r="T230" i="7" s="1"/>
  <c r="R289" i="7"/>
  <c r="T289" i="7" s="1"/>
  <c r="R376" i="7"/>
  <c r="T376" i="7" s="1"/>
  <c r="R452" i="7"/>
  <c r="T452" i="7" s="1"/>
  <c r="Q587" i="7"/>
  <c r="S587" i="7" s="1"/>
  <c r="R916" i="7"/>
  <c r="T916" i="7" s="1"/>
  <c r="R197" i="7"/>
  <c r="T197" i="7" s="1"/>
  <c r="R279" i="7"/>
  <c r="T279" i="7" s="1"/>
  <c r="R321" i="7"/>
  <c r="T321" i="7" s="1"/>
  <c r="Q411" i="7"/>
  <c r="S411" i="7" s="1"/>
  <c r="Q471" i="7"/>
  <c r="S471" i="7" s="1"/>
  <c r="R988" i="7"/>
  <c r="T988" i="7" s="1"/>
  <c r="R219" i="7"/>
  <c r="T219" i="7" s="1"/>
  <c r="R306" i="7"/>
  <c r="T306" i="7" s="1"/>
  <c r="R373" i="7"/>
  <c r="T373" i="7" s="1"/>
  <c r="Q435" i="7"/>
  <c r="S435" i="7" s="1"/>
  <c r="R494" i="7"/>
  <c r="T494" i="7" s="1"/>
  <c r="R868" i="7"/>
  <c r="T868" i="7" s="1"/>
  <c r="Q194" i="7"/>
  <c r="S194" i="7" s="1"/>
  <c r="R264" i="7"/>
  <c r="T264" i="7" s="1"/>
  <c r="R338" i="7"/>
  <c r="T338" i="7" s="1"/>
  <c r="Q423" i="7"/>
  <c r="S423" i="7" s="1"/>
  <c r="Q475" i="7"/>
  <c r="S475" i="7" s="1"/>
  <c r="R582" i="7"/>
  <c r="T582" i="7" s="1"/>
  <c r="R940" i="7"/>
  <c r="T940" i="7" s="1"/>
  <c r="R539" i="7"/>
  <c r="T539" i="7" s="1"/>
  <c r="R589" i="7"/>
  <c r="T589" i="7" s="1"/>
  <c r="Q690" i="7"/>
  <c r="S690" i="7" s="1"/>
  <c r="R527" i="7"/>
  <c r="T527" i="7" s="1"/>
  <c r="R584" i="7"/>
  <c r="T584" i="7" s="1"/>
  <c r="R625" i="7"/>
  <c r="T625" i="7" s="1"/>
  <c r="Q700" i="7"/>
  <c r="S700" i="7" s="1"/>
  <c r="R769" i="7"/>
  <c r="T769" i="7" s="1"/>
  <c r="R833" i="7"/>
  <c r="T833" i="7" s="1"/>
  <c r="R897" i="7"/>
  <c r="T897" i="7" s="1"/>
  <c r="R961" i="7"/>
  <c r="T961" i="7" s="1"/>
  <c r="R529" i="7"/>
  <c r="T529" i="7" s="1"/>
  <c r="Q579" i="7"/>
  <c r="S579" i="7" s="1"/>
  <c r="Q667" i="7"/>
  <c r="S667" i="7" s="1"/>
  <c r="R739" i="7"/>
  <c r="T739" i="7" s="1"/>
  <c r="R771" i="7"/>
  <c r="T771" i="7" s="1"/>
  <c r="R803" i="7"/>
  <c r="T803" i="7" s="1"/>
  <c r="R835" i="7"/>
  <c r="T835" i="7" s="1"/>
  <c r="R867" i="7"/>
  <c r="T867" i="7" s="1"/>
  <c r="R899" i="7"/>
  <c r="T899" i="7" s="1"/>
  <c r="R931" i="7"/>
  <c r="T931" i="7" s="1"/>
  <c r="R963" i="7"/>
  <c r="T963" i="7" s="1"/>
  <c r="R505" i="7"/>
  <c r="T505" i="7" s="1"/>
  <c r="Q555" i="7"/>
  <c r="S555" i="7" s="1"/>
  <c r="Q615" i="7"/>
  <c r="S615" i="7" s="1"/>
  <c r="R659" i="7"/>
  <c r="T659" i="7" s="1"/>
  <c r="R744" i="7"/>
  <c r="T744" i="7" s="1"/>
  <c r="R808" i="7"/>
  <c r="T808" i="7" s="1"/>
  <c r="R872" i="7"/>
  <c r="T872" i="7" s="1"/>
  <c r="R69" i="7"/>
  <c r="T69" i="7" s="1"/>
  <c r="R133" i="7"/>
  <c r="T133" i="7" s="1"/>
  <c r="R51" i="7"/>
  <c r="T51" i="7" s="1"/>
  <c r="R115" i="7"/>
  <c r="T115" i="7" s="1"/>
  <c r="Q24" i="7"/>
  <c r="S24" i="7" s="1"/>
  <c r="Q88" i="7"/>
  <c r="S88" i="7" s="1"/>
  <c r="P12" i="7"/>
  <c r="R73" i="7"/>
  <c r="T73" i="7" s="1"/>
  <c r="R137" i="7"/>
  <c r="T137" i="7" s="1"/>
  <c r="R58" i="7"/>
  <c r="T58" i="7" s="1"/>
  <c r="R122" i="7"/>
  <c r="T122" i="7" s="1"/>
  <c r="Q60" i="7"/>
  <c r="S60" i="7" s="1"/>
  <c r="Q124" i="7"/>
  <c r="S124" i="7" s="1"/>
  <c r="R47" i="7"/>
  <c r="T47" i="7" s="1"/>
  <c r="R111" i="7"/>
  <c r="T111" i="7" s="1"/>
  <c r="R25" i="7"/>
  <c r="T25" i="7" s="1"/>
  <c r="R89" i="7"/>
  <c r="T89" i="7" s="1"/>
  <c r="Q164" i="7"/>
  <c r="S164" i="7" s="1"/>
  <c r="Q276" i="7"/>
  <c r="S276" i="7" s="1"/>
  <c r="R345" i="7"/>
  <c r="T345" i="7" s="1"/>
  <c r="R434" i="7"/>
  <c r="T434" i="7" s="1"/>
  <c r="R491" i="7"/>
  <c r="T491" i="7" s="1"/>
  <c r="R884" i="7"/>
  <c r="T884" i="7" s="1"/>
  <c r="R186" i="7"/>
  <c r="T186" i="7" s="1"/>
  <c r="Q256" i="7"/>
  <c r="S256" i="7" s="1"/>
  <c r="Q328" i="7"/>
  <c r="S328" i="7" s="1"/>
  <c r="R377" i="7"/>
  <c r="T377" i="7" s="1"/>
  <c r="Q427" i="7"/>
  <c r="S427" i="7" s="1"/>
  <c r="R486" i="7"/>
  <c r="T486" i="7" s="1"/>
  <c r="Q156" i="7"/>
  <c r="S156" i="7" s="1"/>
  <c r="R213" i="7"/>
  <c r="T213" i="7" s="1"/>
  <c r="R280" i="7"/>
  <c r="T280" i="7" s="1"/>
  <c r="R342" i="7"/>
  <c r="T342" i="7" s="1"/>
  <c r="R429" i="7"/>
  <c r="T429" i="7" s="1"/>
  <c r="R481" i="7"/>
  <c r="T481" i="7" s="1"/>
  <c r="R665" i="7"/>
  <c r="T665" i="7" s="1"/>
  <c r="R173" i="7"/>
  <c r="T173" i="7" s="1"/>
  <c r="Q268" i="7"/>
  <c r="S268" i="7" s="1"/>
  <c r="R339" i="7"/>
  <c r="T339" i="7" s="1"/>
  <c r="R419" i="7"/>
  <c r="T419" i="7" s="1"/>
  <c r="R476" i="7"/>
  <c r="T476" i="7" s="1"/>
  <c r="R780" i="7"/>
  <c r="T780" i="7" s="1"/>
  <c r="R175" i="7"/>
  <c r="T175" i="7" s="1"/>
  <c r="Q240" i="7"/>
  <c r="S240" i="7" s="1"/>
  <c r="R302" i="7"/>
  <c r="T302" i="7" s="1"/>
  <c r="Q391" i="7"/>
  <c r="S391" i="7" s="1"/>
  <c r="R459" i="7"/>
  <c r="T459" i="7" s="1"/>
  <c r="Q599" i="7"/>
  <c r="S599" i="7" s="1"/>
  <c r="R980" i="7"/>
  <c r="T980" i="7" s="1"/>
  <c r="Q200" i="7"/>
  <c r="S200" i="7" s="1"/>
  <c r="Q284" i="7"/>
  <c r="S284" i="7" s="1"/>
  <c r="R334" i="7"/>
  <c r="T334" i="7" s="1"/>
  <c r="R421" i="7"/>
  <c r="T421" i="7" s="1"/>
  <c r="R473" i="7"/>
  <c r="T473" i="7" s="1"/>
  <c r="R150" i="7"/>
  <c r="T150" i="7" s="1"/>
  <c r="R232" i="7"/>
  <c r="T232" i="7" s="1"/>
  <c r="Q316" i="7"/>
  <c r="S316" i="7" s="1"/>
  <c r="Q383" i="7"/>
  <c r="S383" i="7" s="1"/>
  <c r="Q447" i="7"/>
  <c r="S447" i="7" s="1"/>
  <c r="R501" i="7"/>
  <c r="T501" i="7" s="1"/>
  <c r="R932" i="7"/>
  <c r="T932" i="7" s="1"/>
  <c r="Q204" i="7"/>
  <c r="S204" i="7" s="1"/>
  <c r="R269" i="7"/>
  <c r="T269" i="7" s="1"/>
  <c r="R355" i="7"/>
  <c r="T355" i="7" s="1"/>
  <c r="R425" i="7"/>
  <c r="T425" i="7" s="1"/>
  <c r="Q487" i="7"/>
  <c r="S487" i="7" s="1"/>
  <c r="Q631" i="7"/>
  <c r="S631" i="7" s="1"/>
  <c r="R967" i="7"/>
  <c r="T967" i="7" s="1"/>
  <c r="R544" i="7"/>
  <c r="T544" i="7" s="1"/>
  <c r="R596" i="7"/>
  <c r="T596" i="7" s="1"/>
  <c r="R698" i="7"/>
  <c r="T698" i="7" s="1"/>
  <c r="R534" i="7"/>
  <c r="T534" i="7" s="1"/>
  <c r="R586" i="7"/>
  <c r="T586" i="7" s="1"/>
  <c r="R630" i="7"/>
  <c r="T630" i="7" s="1"/>
  <c r="R705" i="7"/>
  <c r="T705" i="7" s="1"/>
  <c r="R777" i="7"/>
  <c r="T777" i="7" s="1"/>
  <c r="R841" i="7"/>
  <c r="T841" i="7" s="1"/>
  <c r="R905" i="7"/>
  <c r="T905" i="7" s="1"/>
  <c r="R969" i="7"/>
  <c r="T969" i="7" s="1"/>
  <c r="R541" i="7"/>
  <c r="T541" i="7" s="1"/>
  <c r="Q591" i="7"/>
  <c r="S591" i="7" s="1"/>
  <c r="R669" i="7"/>
  <c r="T669" i="7" s="1"/>
  <c r="R742" i="7"/>
  <c r="T742" i="7" s="1"/>
  <c r="R774" i="7"/>
  <c r="T774" i="7" s="1"/>
  <c r="R806" i="7"/>
  <c r="T806" i="7" s="1"/>
  <c r="R838" i="7"/>
  <c r="T838" i="7" s="1"/>
  <c r="R870" i="7"/>
  <c r="T870" i="7" s="1"/>
  <c r="R902" i="7"/>
  <c r="T902" i="7" s="1"/>
  <c r="R934" i="7"/>
  <c r="T934" i="7" s="1"/>
  <c r="R966" i="7"/>
  <c r="T966" i="7" s="1"/>
  <c r="R517" i="7"/>
  <c r="T517" i="7" s="1"/>
  <c r="R71" i="7"/>
  <c r="T71" i="7" s="1"/>
  <c r="R135" i="7"/>
  <c r="T135" i="7" s="1"/>
  <c r="R54" i="7"/>
  <c r="T54" i="7" s="1"/>
  <c r="R118" i="7"/>
  <c r="T118" i="7" s="1"/>
  <c r="R29" i="7"/>
  <c r="T29" i="7" s="1"/>
  <c r="R93" i="7"/>
  <c r="T93" i="7" s="1"/>
  <c r="Q12" i="7"/>
  <c r="S12" i="7" s="1"/>
  <c r="R75" i="7"/>
  <c r="T75" i="7" s="1"/>
  <c r="R139" i="7"/>
  <c r="T139" i="7" s="1"/>
  <c r="Q80" i="7"/>
  <c r="S80" i="7" s="1"/>
  <c r="Q144" i="7"/>
  <c r="S144" i="7" s="1"/>
  <c r="R65" i="7"/>
  <c r="T65" i="7" s="1"/>
  <c r="R129" i="7"/>
  <c r="T129" i="7" s="1"/>
  <c r="R50" i="7"/>
  <c r="T50" i="7" s="1"/>
  <c r="R114" i="7"/>
  <c r="T114" i="7" s="1"/>
  <c r="R27" i="7"/>
  <c r="T27" i="7" s="1"/>
  <c r="R91" i="7"/>
  <c r="T91" i="7" s="1"/>
  <c r="R169" i="7"/>
  <c r="T169" i="7" s="1"/>
  <c r="Q288" i="7"/>
  <c r="S288" i="7" s="1"/>
  <c r="R350" i="7"/>
  <c r="T350" i="7" s="1"/>
  <c r="R439" i="7"/>
  <c r="T439" i="7" s="1"/>
  <c r="R496" i="7"/>
  <c r="T496" i="7" s="1"/>
  <c r="R948" i="7"/>
  <c r="T948" i="7" s="1"/>
  <c r="Q196" i="7"/>
  <c r="S196" i="7" s="1"/>
  <c r="Q266" i="7"/>
  <c r="S266" i="7" s="1"/>
  <c r="Q340" i="7"/>
  <c r="S340" i="7" s="1"/>
  <c r="Q387" i="7"/>
  <c r="S387" i="7" s="1"/>
  <c r="Q439" i="7"/>
  <c r="S439" i="7" s="1"/>
  <c r="Q491" i="7"/>
  <c r="S491" i="7" s="1"/>
  <c r="R161" i="7"/>
  <c r="T161" i="7" s="1"/>
  <c r="Q216" i="7"/>
  <c r="S216" i="7" s="1"/>
  <c r="R287" i="7"/>
  <c r="T287" i="7" s="1"/>
  <c r="R352" i="7"/>
  <c r="T352" i="7" s="1"/>
  <c r="R436" i="7"/>
  <c r="T436" i="7" s="1"/>
  <c r="R493" i="7"/>
  <c r="T493" i="7" s="1"/>
  <c r="R772" i="7"/>
  <c r="T772" i="7" s="1"/>
  <c r="R178" i="7"/>
  <c r="T178" i="7" s="1"/>
  <c r="Q280" i="7"/>
  <c r="S280" i="7" s="1"/>
  <c r="R349" i="7"/>
  <c r="T349" i="7" s="1"/>
  <c r="R426" i="7"/>
  <c r="T426" i="7" s="1"/>
  <c r="R483" i="7"/>
  <c r="T483" i="7" s="1"/>
  <c r="R844" i="7"/>
  <c r="T844" i="7" s="1"/>
  <c r="Q180" i="7"/>
  <c r="S180" i="7" s="1"/>
  <c r="R245" i="7"/>
  <c r="T245" i="7" s="1"/>
  <c r="Q324" i="7"/>
  <c r="S324" i="7" s="1"/>
  <c r="R399" i="7"/>
  <c r="T399" i="7" s="1"/>
  <c r="R466" i="7"/>
  <c r="T466" i="7" s="1"/>
  <c r="R601" i="7"/>
  <c r="T601" i="7" s="1"/>
  <c r="R1007" i="7"/>
  <c r="T1007" i="7" s="1"/>
  <c r="R227" i="7"/>
  <c r="T227" i="7" s="1"/>
  <c r="R291" i="7"/>
  <c r="T291" i="7" s="1"/>
  <c r="R341" i="7"/>
  <c r="T341" i="7" s="1"/>
  <c r="R428" i="7"/>
  <c r="T428" i="7" s="1"/>
  <c r="R485" i="7"/>
  <c r="T485" i="7" s="1"/>
  <c r="R167" i="7"/>
  <c r="T167" i="7" s="1"/>
  <c r="Q242" i="7"/>
  <c r="S242" i="7" s="1"/>
  <c r="R323" i="7"/>
  <c r="T323" i="7" s="1"/>
  <c r="R390" i="7"/>
  <c r="T390" i="7" s="1"/>
  <c r="R449" i="7"/>
  <c r="T449" i="7" s="1"/>
  <c r="R503" i="7"/>
  <c r="T503" i="7" s="1"/>
  <c r="R996" i="7"/>
  <c r="T996" i="7" s="1"/>
  <c r="R206" i="7"/>
  <c r="T206" i="7" s="1"/>
  <c r="R271" i="7"/>
  <c r="T271" i="7" s="1"/>
  <c r="R365" i="7"/>
  <c r="T365" i="7" s="1"/>
  <c r="R437" i="7"/>
  <c r="T437" i="7" s="1"/>
  <c r="R489" i="7"/>
  <c r="T489" i="7" s="1"/>
  <c r="R633" i="7"/>
  <c r="T633" i="7" s="1"/>
  <c r="R1004" i="7"/>
  <c r="T1004" i="7" s="1"/>
  <c r="R546" i="7"/>
  <c r="T546" i="7" s="1"/>
  <c r="Q611" i="7"/>
  <c r="S611" i="7" s="1"/>
  <c r="R700" i="7"/>
  <c r="T700" i="7" s="1"/>
  <c r="Q539" i="7"/>
  <c r="S539" i="7" s="1"/>
  <c r="R591" i="7"/>
  <c r="T591" i="7" s="1"/>
  <c r="R635" i="7"/>
  <c r="T635" i="7" s="1"/>
  <c r="R721" i="7"/>
  <c r="T721" i="7" s="1"/>
  <c r="R785" i="7"/>
  <c r="T785" i="7" s="1"/>
  <c r="R849" i="7"/>
  <c r="T849" i="7" s="1"/>
  <c r="R913" i="7"/>
  <c r="T913" i="7" s="1"/>
  <c r="R977" i="7"/>
  <c r="T977" i="7" s="1"/>
  <c r="R548" i="7"/>
  <c r="T548" i="7" s="1"/>
  <c r="R593" i="7"/>
  <c r="T593" i="7" s="1"/>
  <c r="Q674" i="7"/>
  <c r="S674" i="7" s="1"/>
  <c r="R747" i="7"/>
  <c r="T747" i="7" s="1"/>
  <c r="R779" i="7"/>
  <c r="T779" i="7" s="1"/>
  <c r="R811" i="7"/>
  <c r="T811" i="7" s="1"/>
  <c r="R843" i="7"/>
  <c r="T843" i="7" s="1"/>
  <c r="R974" i="7"/>
  <c r="T974" i="7" s="1"/>
  <c r="R605" i="7"/>
  <c r="T605" i="7" s="1"/>
  <c r="R736" i="7"/>
  <c r="T736" i="7" s="1"/>
  <c r="R856" i="7"/>
  <c r="T856" i="7" s="1"/>
  <c r="R928" i="7"/>
  <c r="T928" i="7" s="1"/>
  <c r="R979" i="7"/>
  <c r="T979" i="7" s="1"/>
  <c r="R1011" i="7"/>
  <c r="T1011" i="7" s="1"/>
  <c r="Q543" i="7"/>
  <c r="S543" i="7" s="1"/>
  <c r="R590" i="7"/>
  <c r="T590" i="7" s="1"/>
  <c r="R671" i="7"/>
  <c r="T671" i="7" s="1"/>
  <c r="R540" i="7"/>
  <c r="T540" i="7" s="1"/>
  <c r="R585" i="7"/>
  <c r="T585" i="7" s="1"/>
  <c r="Q639" i="7"/>
  <c r="S639" i="7" s="1"/>
  <c r="R717" i="7"/>
  <c r="T717" i="7" s="1"/>
  <c r="R781" i="7"/>
  <c r="T781" i="7" s="1"/>
  <c r="R845" i="7"/>
  <c r="T845" i="7" s="1"/>
  <c r="R909" i="7"/>
  <c r="T909" i="7" s="1"/>
  <c r="R973" i="7"/>
  <c r="T973" i="7" s="1"/>
  <c r="R523" i="7"/>
  <c r="T523" i="7" s="1"/>
  <c r="R573" i="7"/>
  <c r="T573" i="7" s="1"/>
  <c r="R631" i="7"/>
  <c r="T631" i="7" s="1"/>
  <c r="R738" i="7"/>
  <c r="T738" i="7" s="1"/>
  <c r="R770" i="7"/>
  <c r="T770" i="7" s="1"/>
  <c r="R802" i="7"/>
  <c r="T802" i="7" s="1"/>
  <c r="R834" i="7"/>
  <c r="T834" i="7" s="1"/>
  <c r="R866" i="7"/>
  <c r="T866" i="7" s="1"/>
  <c r="R898" i="7"/>
  <c r="T898" i="7" s="1"/>
  <c r="R930" i="7"/>
  <c r="T930" i="7" s="1"/>
  <c r="R962" i="7"/>
  <c r="T962" i="7" s="1"/>
  <c r="R193" i="7"/>
  <c r="T193" i="7" s="1"/>
  <c r="R272" i="7"/>
  <c r="T272" i="7" s="1"/>
  <c r="R416" i="7"/>
  <c r="T416" i="7" s="1"/>
  <c r="R273" i="7"/>
  <c r="T273" i="7" s="1"/>
  <c r="R325" i="7"/>
  <c r="T325" i="7" s="1"/>
  <c r="Q38" i="7"/>
  <c r="S38" i="7" s="1"/>
  <c r="Q70" i="7"/>
  <c r="S70" i="7" s="1"/>
  <c r="Q102" i="7"/>
  <c r="S102" i="7" s="1"/>
  <c r="Q134" i="7"/>
  <c r="S134" i="7" s="1"/>
  <c r="Q166" i="7"/>
  <c r="S166" i="7" s="1"/>
  <c r="Q202" i="7"/>
  <c r="S202" i="7" s="1"/>
  <c r="R249" i="7"/>
  <c r="T249" i="7" s="1"/>
  <c r="R320" i="7"/>
  <c r="T320" i="7" s="1"/>
  <c r="R308" i="7"/>
  <c r="T308" i="7" s="1"/>
  <c r="R381" i="7"/>
  <c r="T381" i="7" s="1"/>
  <c r="R424" i="7"/>
  <c r="T424" i="7" s="1"/>
  <c r="R640" i="7"/>
  <c r="T640" i="7" s="1"/>
  <c r="Q710" i="7"/>
  <c r="S710" i="7" s="1"/>
  <c r="Q356" i="7"/>
  <c r="S356" i="7" s="1"/>
  <c r="Q448" i="7"/>
  <c r="S448" i="7" s="1"/>
  <c r="Q512" i="7"/>
  <c r="S512" i="7" s="1"/>
  <c r="Q576" i="7"/>
  <c r="S576" i="7" s="1"/>
  <c r="R644" i="7"/>
  <c r="T644" i="7" s="1"/>
  <c r="R408" i="7"/>
  <c r="T408" i="7" s="1"/>
  <c r="Q698" i="7"/>
  <c r="S698" i="7" s="1"/>
  <c r="R693" i="7"/>
  <c r="T693" i="7" s="1"/>
  <c r="R862" i="7"/>
  <c r="T862" i="7" s="1"/>
  <c r="Q503" i="7"/>
  <c r="S503" i="7" s="1"/>
  <c r="R617" i="7"/>
  <c r="T617" i="7" s="1"/>
  <c r="R752" i="7"/>
  <c r="T752" i="7" s="1"/>
  <c r="R864" i="7"/>
  <c r="T864" i="7" s="1"/>
  <c r="R936" i="7"/>
  <c r="T936" i="7" s="1"/>
  <c r="R984" i="7"/>
  <c r="T984" i="7" s="1"/>
  <c r="R500" i="7"/>
  <c r="T500" i="7" s="1"/>
  <c r="R545" i="7"/>
  <c r="T545" i="7" s="1"/>
  <c r="Q595" i="7"/>
  <c r="S595" i="7" s="1"/>
  <c r="R547" i="7"/>
  <c r="T547" i="7" s="1"/>
  <c r="R597" i="7"/>
  <c r="T597" i="7" s="1"/>
  <c r="R641" i="7"/>
  <c r="T641" i="7" s="1"/>
  <c r="R725" i="7"/>
  <c r="T725" i="7" s="1"/>
  <c r="R789" i="7"/>
  <c r="T789" i="7" s="1"/>
  <c r="R853" i="7"/>
  <c r="T853" i="7" s="1"/>
  <c r="R917" i="7"/>
  <c r="T917" i="7" s="1"/>
  <c r="R528" i="7"/>
  <c r="T528" i="7" s="1"/>
  <c r="R636" i="7"/>
  <c r="T636" i="7" s="1"/>
  <c r="R775" i="7"/>
  <c r="T775" i="7" s="1"/>
  <c r="R839" i="7"/>
  <c r="T839" i="7" s="1"/>
  <c r="R903" i="7"/>
  <c r="T903" i="7" s="1"/>
  <c r="R970" i="7"/>
  <c r="T970" i="7" s="1"/>
  <c r="R297" i="7"/>
  <c r="T297" i="7" s="1"/>
  <c r="R305" i="7"/>
  <c r="T305" i="7" s="1"/>
  <c r="Q42" i="7"/>
  <c r="S42" i="7" s="1"/>
  <c r="Q138" i="7"/>
  <c r="S138" i="7" s="1"/>
  <c r="R212" i="7"/>
  <c r="T212" i="7" s="1"/>
  <c r="Q334" i="7"/>
  <c r="S334" i="7" s="1"/>
  <c r="R432" i="7"/>
  <c r="T432" i="7" s="1"/>
  <c r="Q360" i="7"/>
  <c r="S360" i="7" s="1"/>
  <c r="Q520" i="7"/>
  <c r="S520" i="7" s="1"/>
  <c r="Q644" i="7"/>
  <c r="S644" i="7" s="1"/>
  <c r="R713" i="7"/>
  <c r="T713" i="7" s="1"/>
  <c r="R890" i="7"/>
  <c r="T890" i="7" s="1"/>
  <c r="Q94" i="7"/>
  <c r="S94" i="7" s="1"/>
  <c r="R313" i="7"/>
  <c r="T313" i="7" s="1"/>
  <c r="Q652" i="7"/>
  <c r="S652" i="7" s="1"/>
  <c r="Q624" i="7"/>
  <c r="S624" i="7" s="1"/>
  <c r="Q640" i="7"/>
  <c r="S640" i="7" s="1"/>
  <c r="R875" i="7"/>
  <c r="T875" i="7" s="1"/>
  <c r="R524" i="7"/>
  <c r="T524" i="7" s="1"/>
  <c r="R622" i="7"/>
  <c r="T622" i="7" s="1"/>
  <c r="R760" i="7"/>
  <c r="T760" i="7" s="1"/>
  <c r="R880" i="7"/>
  <c r="T880" i="7" s="1"/>
  <c r="R944" i="7"/>
  <c r="T944" i="7" s="1"/>
  <c r="R987" i="7"/>
  <c r="T987" i="7" s="1"/>
  <c r="R507" i="7"/>
  <c r="T507" i="7" s="1"/>
  <c r="R557" i="7"/>
  <c r="T557" i="7" s="1"/>
  <c r="R607" i="7"/>
  <c r="T607" i="7" s="1"/>
  <c r="R691" i="7"/>
  <c r="T691" i="7" s="1"/>
  <c r="R552" i="7"/>
  <c r="T552" i="7" s="1"/>
  <c r="Q607" i="7"/>
  <c r="S607" i="7" s="1"/>
  <c r="R651" i="7"/>
  <c r="T651" i="7" s="1"/>
  <c r="R733" i="7"/>
  <c r="T733" i="7" s="1"/>
  <c r="R797" i="7"/>
  <c r="T797" i="7" s="1"/>
  <c r="R861" i="7"/>
  <c r="T861" i="7" s="1"/>
  <c r="R925" i="7"/>
  <c r="T925" i="7" s="1"/>
  <c r="R989" i="7"/>
  <c r="T989" i="7" s="1"/>
  <c r="R530" i="7"/>
  <c r="T530" i="7" s="1"/>
  <c r="R587" i="7"/>
  <c r="T587" i="7" s="1"/>
  <c r="Q651" i="7"/>
  <c r="S651" i="7" s="1"/>
  <c r="R746" i="7"/>
  <c r="T746" i="7" s="1"/>
  <c r="R778" i="7"/>
  <c r="T778" i="7" s="1"/>
  <c r="R810" i="7"/>
  <c r="T810" i="7" s="1"/>
  <c r="R842" i="7"/>
  <c r="T842" i="7" s="1"/>
  <c r="R874" i="7"/>
  <c r="T874" i="7" s="1"/>
  <c r="R906" i="7"/>
  <c r="T906" i="7" s="1"/>
  <c r="R938" i="7"/>
  <c r="T938" i="7" s="1"/>
  <c r="R978" i="7"/>
  <c r="T978" i="7" s="1"/>
  <c r="R209" i="7"/>
  <c r="T209" i="7" s="1"/>
  <c r="R304" i="7"/>
  <c r="T304" i="7" s="1"/>
  <c r="R660" i="7"/>
  <c r="T660" i="7" s="1"/>
  <c r="R337" i="7"/>
  <c r="T337" i="7" s="1"/>
  <c r="Q14" i="7"/>
  <c r="S14" i="7" s="1"/>
  <c r="Q46" i="7"/>
  <c r="S46" i="7" s="1"/>
  <c r="Q78" i="7"/>
  <c r="S78" i="7" s="1"/>
  <c r="Q110" i="7"/>
  <c r="S110" i="7" s="1"/>
  <c r="Q142" i="7"/>
  <c r="S142" i="7" s="1"/>
  <c r="Q174" i="7"/>
  <c r="S174" i="7" s="1"/>
  <c r="R217" i="7"/>
  <c r="T217" i="7" s="1"/>
  <c r="R256" i="7"/>
  <c r="T256" i="7" s="1"/>
  <c r="Q205" i="7"/>
  <c r="S205" i="7" s="1"/>
  <c r="R340" i="7"/>
  <c r="T340" i="7" s="1"/>
  <c r="R396" i="7"/>
  <c r="T396" i="7" s="1"/>
  <c r="R440" i="7"/>
  <c r="T440" i="7" s="1"/>
  <c r="R672" i="7"/>
  <c r="T672" i="7" s="1"/>
  <c r="R412" i="7"/>
  <c r="T412" i="7" s="1"/>
  <c r="Q364" i="7"/>
  <c r="S364" i="7" s="1"/>
  <c r="Q464" i="7"/>
  <c r="S464" i="7" s="1"/>
  <c r="Q528" i="7"/>
  <c r="S528" i="7" s="1"/>
  <c r="Q592" i="7"/>
  <c r="S592" i="7" s="1"/>
  <c r="R694" i="7"/>
  <c r="T694" i="7" s="1"/>
  <c r="Q668" i="7"/>
  <c r="S668" i="7" s="1"/>
  <c r="R716" i="7"/>
  <c r="T716" i="7" s="1"/>
  <c r="R720" i="7"/>
  <c r="T720" i="7" s="1"/>
  <c r="Q567" i="7"/>
  <c r="S567" i="7" s="1"/>
  <c r="R904" i="7"/>
  <c r="T904" i="7" s="1"/>
  <c r="R519" i="7"/>
  <c r="T519" i="7" s="1"/>
  <c r="Q519" i="7"/>
  <c r="S519" i="7" s="1"/>
  <c r="R619" i="7"/>
  <c r="T619" i="7" s="1"/>
  <c r="R821" i="7"/>
  <c r="T821" i="7" s="1"/>
  <c r="R497" i="7"/>
  <c r="T497" i="7" s="1"/>
  <c r="R759" i="7"/>
  <c r="T759" i="7" s="1"/>
  <c r="R855" i="7"/>
  <c r="T855" i="7" s="1"/>
  <c r="R951" i="7"/>
  <c r="T951" i="7" s="1"/>
  <c r="R356" i="7"/>
  <c r="T356" i="7" s="1"/>
  <c r="Q26" i="7"/>
  <c r="S26" i="7" s="1"/>
  <c r="Q90" i="7"/>
  <c r="S90" i="7" s="1"/>
  <c r="Q186" i="7"/>
  <c r="S186" i="7" s="1"/>
  <c r="Q270" i="7"/>
  <c r="S270" i="7" s="1"/>
  <c r="R277" i="7"/>
  <c r="T277" i="7" s="1"/>
  <c r="R652" i="7"/>
  <c r="T652" i="7" s="1"/>
  <c r="Q488" i="7"/>
  <c r="S488" i="7" s="1"/>
  <c r="Q656" i="7"/>
  <c r="S656" i="7" s="1"/>
  <c r="Q724" i="7"/>
  <c r="S724" i="7" s="1"/>
  <c r="R569" i="7"/>
  <c r="T569" i="7" s="1"/>
  <c r="R824" i="7"/>
  <c r="T824" i="7" s="1"/>
  <c r="R1003" i="7"/>
  <c r="T1003" i="7" s="1"/>
  <c r="Q659" i="7"/>
  <c r="S659" i="7" s="1"/>
  <c r="R624" i="7"/>
  <c r="T624" i="7" s="1"/>
  <c r="R829" i="7"/>
  <c r="T829" i="7" s="1"/>
  <c r="R509" i="7"/>
  <c r="T509" i="7" s="1"/>
  <c r="Q706" i="7"/>
  <c r="S706" i="7" s="1"/>
  <c r="R794" i="7"/>
  <c r="T794" i="7" s="1"/>
  <c r="R922" i="7"/>
  <c r="T922" i="7" s="1"/>
  <c r="R368" i="7"/>
  <c r="T368" i="7" s="1"/>
  <c r="Q30" i="7"/>
  <c r="S30" i="7" s="1"/>
  <c r="Q126" i="7"/>
  <c r="S126" i="7" s="1"/>
  <c r="R309" i="7"/>
  <c r="T309" i="7" s="1"/>
  <c r="Q496" i="7"/>
  <c r="S496" i="7" s="1"/>
  <c r="Q732" i="7"/>
  <c r="S732" i="7" s="1"/>
  <c r="R894" i="7"/>
  <c r="T894" i="7" s="1"/>
  <c r="R538" i="7"/>
  <c r="T538" i="7" s="1"/>
  <c r="R637" i="7"/>
  <c r="T637" i="7" s="1"/>
  <c r="R784" i="7"/>
  <c r="T784" i="7" s="1"/>
  <c r="R888" i="7"/>
  <c r="T888" i="7" s="1"/>
  <c r="R952" i="7"/>
  <c r="T952" i="7" s="1"/>
  <c r="R992" i="7"/>
  <c r="T992" i="7" s="1"/>
  <c r="R512" i="7"/>
  <c r="T512" i="7" s="1"/>
  <c r="R564" i="7"/>
  <c r="T564" i="7" s="1"/>
  <c r="R612" i="7"/>
  <c r="T612" i="7" s="1"/>
  <c r="R502" i="7"/>
  <c r="T502" i="7" s="1"/>
  <c r="R554" i="7"/>
  <c r="T554" i="7" s="1"/>
  <c r="R609" i="7"/>
  <c r="T609" i="7" s="1"/>
  <c r="Q671" i="7"/>
  <c r="S671" i="7" s="1"/>
  <c r="R741" i="7"/>
  <c r="T741" i="7" s="1"/>
  <c r="R805" i="7"/>
  <c r="T805" i="7" s="1"/>
  <c r="R869" i="7"/>
  <c r="T869" i="7" s="1"/>
  <c r="R933" i="7"/>
  <c r="T933" i="7" s="1"/>
  <c r="R997" i="7"/>
  <c r="T997" i="7" s="1"/>
  <c r="R535" i="7"/>
  <c r="T535" i="7" s="1"/>
  <c r="R592" i="7"/>
  <c r="T592" i="7" s="1"/>
  <c r="R653" i="7"/>
  <c r="T653" i="7" s="1"/>
  <c r="R751" i="7"/>
  <c r="T751" i="7" s="1"/>
  <c r="R783" i="7"/>
  <c r="T783" i="7" s="1"/>
  <c r="R815" i="7"/>
  <c r="T815" i="7" s="1"/>
  <c r="R847" i="7"/>
  <c r="T847" i="7" s="1"/>
  <c r="R879" i="7"/>
  <c r="T879" i="7" s="1"/>
  <c r="R911" i="7"/>
  <c r="T911" i="7" s="1"/>
  <c r="R943" i="7"/>
  <c r="T943" i="7" s="1"/>
  <c r="R986" i="7"/>
  <c r="T986" i="7" s="1"/>
  <c r="R220" i="7"/>
  <c r="T220" i="7" s="1"/>
  <c r="R329" i="7"/>
  <c r="T329" i="7" s="1"/>
  <c r="Q660" i="7"/>
  <c r="S660" i="7" s="1"/>
  <c r="R348" i="7"/>
  <c r="T348" i="7" s="1"/>
  <c r="Q18" i="7"/>
  <c r="S18" i="7" s="1"/>
  <c r="Q50" i="7"/>
  <c r="S50" i="7" s="1"/>
  <c r="Q82" i="7"/>
  <c r="S82" i="7" s="1"/>
  <c r="Q114" i="7"/>
  <c r="S114" i="7" s="1"/>
  <c r="Q146" i="7"/>
  <c r="S146" i="7" s="1"/>
  <c r="Q178" i="7"/>
  <c r="S178" i="7" s="1"/>
  <c r="Q218" i="7"/>
  <c r="S218" i="7" s="1"/>
  <c r="R281" i="7"/>
  <c r="T281" i="7" s="1"/>
  <c r="Q221" i="7"/>
  <c r="S221" i="7" s="1"/>
  <c r="R384" i="7"/>
  <c r="T384" i="7" s="1"/>
  <c r="R648" i="7"/>
  <c r="T648" i="7" s="1"/>
  <c r="R448" i="7"/>
  <c r="T448" i="7" s="1"/>
  <c r="Q672" i="7"/>
  <c r="S672" i="7" s="1"/>
  <c r="R664" i="7"/>
  <c r="T664" i="7" s="1"/>
  <c r="Q401" i="7"/>
  <c r="S401" i="7" s="1"/>
  <c r="Q472" i="7"/>
  <c r="S472" i="7" s="1"/>
  <c r="Q536" i="7"/>
  <c r="S536" i="7" s="1"/>
  <c r="Q600" i="7"/>
  <c r="S600" i="7" s="1"/>
  <c r="Q694" i="7"/>
  <c r="S694" i="7" s="1"/>
  <c r="R678" i="7"/>
  <c r="T678" i="7" s="1"/>
  <c r="Q716" i="7"/>
  <c r="S716" i="7" s="1"/>
  <c r="Q720" i="7"/>
  <c r="S720" i="7" s="1"/>
  <c r="Q684" i="7"/>
  <c r="S684" i="7" s="1"/>
  <c r="R816" i="7"/>
  <c r="T816" i="7" s="1"/>
  <c r="R1000" i="7"/>
  <c r="T1000" i="7" s="1"/>
  <c r="R639" i="7"/>
  <c r="T639" i="7" s="1"/>
  <c r="R683" i="7"/>
  <c r="T683" i="7" s="1"/>
  <c r="R885" i="7"/>
  <c r="T885" i="7" s="1"/>
  <c r="Q547" i="7"/>
  <c r="S547" i="7" s="1"/>
  <c r="R675" i="7"/>
  <c r="T675" i="7" s="1"/>
  <c r="R823" i="7"/>
  <c r="T823" i="7" s="1"/>
  <c r="R887" i="7"/>
  <c r="T887" i="7" s="1"/>
  <c r="R1002" i="7"/>
  <c r="T1002" i="7" s="1"/>
  <c r="R205" i="7"/>
  <c r="T205" i="7" s="1"/>
  <c r="Q58" i="7"/>
  <c r="S58" i="7" s="1"/>
  <c r="Q154" i="7"/>
  <c r="S154" i="7" s="1"/>
  <c r="R288" i="7"/>
  <c r="T288" i="7" s="1"/>
  <c r="R464" i="7"/>
  <c r="T464" i="7" s="1"/>
  <c r="Q344" i="7"/>
  <c r="S344" i="7" s="1"/>
  <c r="Q552" i="7"/>
  <c r="S552" i="7" s="1"/>
  <c r="R681" i="7"/>
  <c r="T681" i="7" s="1"/>
  <c r="R939" i="7"/>
  <c r="T939" i="7" s="1"/>
  <c r="R912" i="7"/>
  <c r="T912" i="7" s="1"/>
  <c r="R578" i="7"/>
  <c r="T578" i="7" s="1"/>
  <c r="Q571" i="7"/>
  <c r="S571" i="7" s="1"/>
  <c r="R701" i="7"/>
  <c r="T701" i="7" s="1"/>
  <c r="R893" i="7"/>
  <c r="T893" i="7" s="1"/>
  <c r="Q559" i="7"/>
  <c r="S559" i="7" s="1"/>
  <c r="R762" i="7"/>
  <c r="T762" i="7" s="1"/>
  <c r="R858" i="7"/>
  <c r="T858" i="7" s="1"/>
  <c r="R954" i="7"/>
  <c r="T954" i="7" s="1"/>
  <c r="R221" i="7"/>
  <c r="T221" i="7" s="1"/>
  <c r="Q62" i="7"/>
  <c r="S62" i="7" s="1"/>
  <c r="Q158" i="7"/>
  <c r="S158" i="7" s="1"/>
  <c r="R276" i="7"/>
  <c r="T276" i="7" s="1"/>
  <c r="Q432" i="7"/>
  <c r="S432" i="7" s="1"/>
  <c r="R732" i="7"/>
  <c r="T732" i="7" s="1"/>
  <c r="R907" i="7"/>
  <c r="T907" i="7" s="1"/>
  <c r="R550" i="7"/>
  <c r="T550" i="7" s="1"/>
  <c r="R649" i="7"/>
  <c r="T649" i="7" s="1"/>
  <c r="R800" i="7"/>
  <c r="T800" i="7" s="1"/>
  <c r="R896" i="7"/>
  <c r="T896" i="7" s="1"/>
  <c r="R960" i="7"/>
  <c r="T960" i="7" s="1"/>
  <c r="R995" i="7"/>
  <c r="T995" i="7" s="1"/>
  <c r="R514" i="7"/>
  <c r="T514" i="7" s="1"/>
  <c r="R571" i="7"/>
  <c r="T571" i="7" s="1"/>
  <c r="Q627" i="7"/>
  <c r="S627" i="7" s="1"/>
  <c r="Q507" i="7"/>
  <c r="S507" i="7" s="1"/>
  <c r="R559" i="7"/>
  <c r="T559" i="7" s="1"/>
  <c r="R614" i="7"/>
  <c r="T614" i="7" s="1"/>
  <c r="R673" i="7"/>
  <c r="T673" i="7" s="1"/>
  <c r="R749" i="7"/>
  <c r="T749" i="7" s="1"/>
  <c r="R813" i="7"/>
  <c r="T813" i="7" s="1"/>
  <c r="R877" i="7"/>
  <c r="T877" i="7" s="1"/>
  <c r="R941" i="7"/>
  <c r="T941" i="7" s="1"/>
  <c r="R1005" i="7"/>
  <c r="T1005" i="7" s="1"/>
  <c r="R542" i="7"/>
  <c r="T542" i="7" s="1"/>
  <c r="R594" i="7"/>
  <c r="T594" i="7" s="1"/>
  <c r="R663" i="7"/>
  <c r="T663" i="7" s="1"/>
  <c r="R754" i="7"/>
  <c r="T754" i="7" s="1"/>
  <c r="R786" i="7"/>
  <c r="T786" i="7" s="1"/>
  <c r="R818" i="7"/>
  <c r="T818" i="7" s="1"/>
  <c r="R850" i="7"/>
  <c r="T850" i="7" s="1"/>
  <c r="R882" i="7"/>
  <c r="T882" i="7" s="1"/>
  <c r="R914" i="7"/>
  <c r="T914" i="7" s="1"/>
  <c r="R946" i="7"/>
  <c r="T946" i="7" s="1"/>
  <c r="R994" i="7"/>
  <c r="T994" i="7" s="1"/>
  <c r="R225" i="7"/>
  <c r="T225" i="7" s="1"/>
  <c r="R336" i="7"/>
  <c r="T336" i="7" s="1"/>
  <c r="R189" i="7"/>
  <c r="T189" i="7" s="1"/>
  <c r="R413" i="7"/>
  <c r="T413" i="7" s="1"/>
  <c r="Q22" i="7"/>
  <c r="S22" i="7" s="1"/>
  <c r="Q54" i="7"/>
  <c r="S54" i="7" s="1"/>
  <c r="Q86" i="7"/>
  <c r="S86" i="7" s="1"/>
  <c r="Q118" i="7"/>
  <c r="S118" i="7" s="1"/>
  <c r="Q150" i="7"/>
  <c r="S150" i="7" s="1"/>
  <c r="Q182" i="7"/>
  <c r="S182" i="7" s="1"/>
  <c r="R228" i="7"/>
  <c r="T228" i="7" s="1"/>
  <c r="Q282" i="7"/>
  <c r="S282" i="7" s="1"/>
  <c r="Q237" i="7"/>
  <c r="S237" i="7" s="1"/>
  <c r="Q384" i="7"/>
  <c r="S384" i="7" s="1"/>
  <c r="Q648" i="7"/>
  <c r="S648" i="7" s="1"/>
  <c r="R456" i="7"/>
  <c r="T456" i="7" s="1"/>
  <c r="R392" i="7"/>
  <c r="T392" i="7" s="1"/>
  <c r="Q664" i="7"/>
  <c r="S664" i="7" s="1"/>
  <c r="Q404" i="7"/>
  <c r="S404" i="7" s="1"/>
  <c r="Q480" i="7"/>
  <c r="S480" i="7" s="1"/>
  <c r="Q544" i="7"/>
  <c r="S544" i="7" s="1"/>
  <c r="Q608" i="7"/>
  <c r="S608" i="7" s="1"/>
  <c r="R656" i="7"/>
  <c r="T656" i="7" s="1"/>
  <c r="Q678" i="7"/>
  <c r="S678" i="7" s="1"/>
  <c r="R724" i="7"/>
  <c r="T724" i="7" s="1"/>
  <c r="R728" i="7"/>
  <c r="T728" i="7" s="1"/>
  <c r="R926" i="7"/>
  <c r="T926" i="7" s="1"/>
  <c r="R968" i="7"/>
  <c r="T968" i="7" s="1"/>
  <c r="R576" i="7"/>
  <c r="T576" i="7" s="1"/>
  <c r="R566" i="7"/>
  <c r="T566" i="7" s="1"/>
  <c r="R757" i="7"/>
  <c r="T757" i="7" s="1"/>
  <c r="R949" i="7"/>
  <c r="T949" i="7" s="1"/>
  <c r="R599" i="7"/>
  <c r="T599" i="7" s="1"/>
  <c r="R791" i="7"/>
  <c r="T791" i="7" s="1"/>
  <c r="R919" i="7"/>
  <c r="T919" i="7" s="1"/>
  <c r="R236" i="7"/>
  <c r="T236" i="7" s="1"/>
  <c r="Q413" i="7"/>
  <c r="S413" i="7" s="1"/>
  <c r="Q122" i="7"/>
  <c r="S122" i="7" s="1"/>
  <c r="R233" i="7"/>
  <c r="T233" i="7" s="1"/>
  <c r="R688" i="7"/>
  <c r="T688" i="7" s="1"/>
  <c r="Q424" i="7"/>
  <c r="S424" i="7" s="1"/>
  <c r="Q616" i="7"/>
  <c r="S616" i="7" s="1"/>
  <c r="Q728" i="7"/>
  <c r="S728" i="7" s="1"/>
  <c r="R689" i="7"/>
  <c r="T689" i="7" s="1"/>
  <c r="R971" i="7"/>
  <c r="T971" i="7" s="1"/>
  <c r="R526" i="7"/>
  <c r="T526" i="7" s="1"/>
  <c r="R521" i="7"/>
  <c r="T521" i="7" s="1"/>
  <c r="R765" i="7"/>
  <c r="T765" i="7" s="1"/>
  <c r="R957" i="7"/>
  <c r="T957" i="7" s="1"/>
  <c r="R604" i="7"/>
  <c r="T604" i="7" s="1"/>
  <c r="R826" i="7"/>
  <c r="T826" i="7" s="1"/>
  <c r="R1010" i="7"/>
  <c r="T1010" i="7" s="1"/>
  <c r="R261" i="7"/>
  <c r="T261" i="7" s="1"/>
  <c r="R196" i="7"/>
  <c r="T196" i="7" s="1"/>
  <c r="R472" i="7"/>
  <c r="T472" i="7" s="1"/>
  <c r="R704" i="7"/>
  <c r="T704" i="7" s="1"/>
  <c r="R958" i="7"/>
  <c r="T958" i="7" s="1"/>
  <c r="R595" i="7"/>
  <c r="T595" i="7" s="1"/>
  <c r="R723" i="7"/>
  <c r="T723" i="7" s="1"/>
  <c r="R848" i="7"/>
  <c r="T848" i="7" s="1"/>
  <c r="R920" i="7"/>
  <c r="T920" i="7" s="1"/>
  <c r="R976" i="7"/>
  <c r="T976" i="7" s="1"/>
  <c r="R1008" i="7"/>
  <c r="T1008" i="7" s="1"/>
  <c r="Q531" i="7"/>
  <c r="S531" i="7" s="1"/>
  <c r="R583" i="7"/>
  <c r="T583" i="7" s="1"/>
  <c r="R661" i="7"/>
  <c r="T661" i="7" s="1"/>
  <c r="R533" i="7"/>
  <c r="T533" i="7" s="1"/>
  <c r="Q583" i="7"/>
  <c r="S583" i="7" s="1"/>
  <c r="R629" i="7"/>
  <c r="T629" i="7" s="1"/>
  <c r="R711" i="7"/>
  <c r="T711" i="7" s="1"/>
  <c r="R773" i="7"/>
  <c r="T773" i="7" s="1"/>
  <c r="R837" i="7"/>
  <c r="T837" i="7" s="1"/>
  <c r="R901" i="7"/>
  <c r="T901" i="7" s="1"/>
  <c r="R965" i="7"/>
  <c r="T965" i="7" s="1"/>
  <c r="R516" i="7"/>
  <c r="T516" i="7" s="1"/>
  <c r="R561" i="7"/>
  <c r="T561" i="7" s="1"/>
  <c r="Q619" i="7"/>
  <c r="S619" i="7" s="1"/>
  <c r="R735" i="7"/>
  <c r="T735" i="7" s="1"/>
  <c r="R767" i="7"/>
  <c r="T767" i="7" s="1"/>
  <c r="R799" i="7"/>
  <c r="T799" i="7" s="1"/>
  <c r="R831" i="7"/>
  <c r="T831" i="7" s="1"/>
  <c r="R863" i="7"/>
  <c r="T863" i="7" s="1"/>
  <c r="R895" i="7"/>
  <c r="T895" i="7" s="1"/>
  <c r="R927" i="7"/>
  <c r="T927" i="7" s="1"/>
  <c r="R959" i="7"/>
  <c r="T959" i="7" s="1"/>
  <c r="R188" i="7"/>
  <c r="T188" i="7" s="1"/>
  <c r="R265" i="7"/>
  <c r="T265" i="7" s="1"/>
  <c r="Q368" i="7"/>
  <c r="S368" i="7" s="1"/>
  <c r="R237" i="7"/>
  <c r="T237" i="7" s="1"/>
  <c r="R293" i="7"/>
  <c r="T293" i="7" s="1"/>
  <c r="Q34" i="7"/>
  <c r="S34" i="7" s="1"/>
  <c r="Q66" i="7"/>
  <c r="S66" i="7" s="1"/>
  <c r="Q98" i="7"/>
  <c r="S98" i="7" s="1"/>
  <c r="Q130" i="7"/>
  <c r="S130" i="7" s="1"/>
  <c r="Q162" i="7"/>
  <c r="S162" i="7" s="1"/>
  <c r="R201" i="7"/>
  <c r="T201" i="7" s="1"/>
  <c r="R244" i="7"/>
  <c r="T244" i="7" s="1"/>
  <c r="Q314" i="7"/>
  <c r="S314" i="7" s="1"/>
  <c r="Q302" i="7"/>
  <c r="S302" i="7" s="1"/>
  <c r="R344" i="7"/>
  <c r="T344" i="7" s="1"/>
  <c r="R404" i="7"/>
  <c r="T404" i="7" s="1"/>
  <c r="R480" i="7"/>
  <c r="T480" i="7" s="1"/>
  <c r="R710" i="7"/>
  <c r="T710" i="7" s="1"/>
  <c r="Q352" i="7"/>
  <c r="S352" i="7" s="1"/>
  <c r="Q440" i="7"/>
  <c r="S440" i="7" s="1"/>
  <c r="Q504" i="7"/>
  <c r="S504" i="7" s="1"/>
  <c r="Q568" i="7"/>
  <c r="S568" i="7" s="1"/>
  <c r="Q632" i="7"/>
  <c r="S632" i="7" s="1"/>
  <c r="Q704" i="7"/>
  <c r="S704" i="7" s="1"/>
  <c r="R697" i="7"/>
  <c r="T697" i="7" s="1"/>
  <c r="R677" i="7"/>
  <c r="T677" i="7" s="1"/>
  <c r="R676" i="7"/>
  <c r="T676" i="7" s="1"/>
  <c r="R981" i="7"/>
  <c r="T981" i="7" s="1"/>
  <c r="R580" i="7"/>
  <c r="T580" i="7" s="1"/>
  <c r="R743" i="7"/>
  <c r="T743" i="7" s="1"/>
  <c r="R807" i="7"/>
  <c r="T807" i="7" s="1"/>
  <c r="R871" i="7"/>
  <c r="T871" i="7" s="1"/>
  <c r="R935" i="7"/>
  <c r="T935" i="7" s="1"/>
  <c r="R204" i="7"/>
  <c r="T204" i="7" s="1"/>
  <c r="Q416" i="7"/>
  <c r="S416" i="7" s="1"/>
  <c r="R360" i="7"/>
  <c r="T360" i="7" s="1"/>
  <c r="Q74" i="7"/>
  <c r="S74" i="7" s="1"/>
  <c r="Q106" i="7"/>
  <c r="S106" i="7" s="1"/>
  <c r="Q170" i="7"/>
  <c r="S170" i="7" s="1"/>
  <c r="Q250" i="7"/>
  <c r="S250" i="7" s="1"/>
  <c r="Q189" i="7"/>
  <c r="S189" i="7" s="1"/>
  <c r="Q381" i="7"/>
  <c r="S381" i="7" s="1"/>
  <c r="R380" i="7"/>
  <c r="T380" i="7" s="1"/>
  <c r="Q456" i="7"/>
  <c r="S456" i="7" s="1"/>
  <c r="Q584" i="7"/>
  <c r="S584" i="7" s="1"/>
  <c r="R668" i="7"/>
  <c r="T668" i="7" s="1"/>
  <c r="R709" i="7"/>
  <c r="T709" i="7" s="1"/>
  <c r="R241" i="7"/>
  <c r="T241" i="7" s="1"/>
  <c r="Q234" i="7"/>
  <c r="S234" i="7" s="1"/>
  <c r="Q688" i="7"/>
  <c r="S688" i="7" s="1"/>
  <c r="Q348" i="7"/>
  <c r="S348" i="7" s="1"/>
  <c r="Q560" i="7"/>
  <c r="S560" i="7" s="1"/>
  <c r="Q682" i="7"/>
  <c r="S682" i="7" s="1"/>
  <c r="Q1017" i="7"/>
  <c r="S1017" i="7" s="1"/>
  <c r="P1017" i="7"/>
  <c r="H1012" i="7"/>
  <c r="H6" i="7"/>
  <c r="S11" i="11"/>
  <c r="S54" i="11" s="1"/>
  <c r="S58" i="11" s="1"/>
  <c r="T10" i="11"/>
  <c r="T59" i="11" s="1"/>
  <c r="V56" i="12"/>
  <c r="U7" i="12"/>
  <c r="H7" i="12"/>
  <c r="F59" i="12"/>
  <c r="G10" i="12"/>
  <c r="F11" i="12"/>
  <c r="F54" i="12" s="1"/>
  <c r="F58" i="12" s="1"/>
  <c r="E53" i="11"/>
  <c r="F27" i="11"/>
  <c r="F51" i="11"/>
  <c r="H7" i="11"/>
  <c r="D59" i="11"/>
  <c r="E10" i="11"/>
  <c r="D11" i="11"/>
  <c r="D54" i="11" s="1"/>
  <c r="D58" i="11" s="1"/>
  <c r="I7" i="9"/>
  <c r="M1012" i="5"/>
  <c r="D7" i="6"/>
  <c r="F7" i="6" s="1"/>
  <c r="D56" i="6"/>
  <c r="E56" i="6" s="1"/>
  <c r="F56" i="6" s="1"/>
  <c r="G56" i="6" s="1"/>
  <c r="H56" i="6" s="1"/>
  <c r="I56" i="6" s="1"/>
  <c r="J56" i="6" s="1"/>
  <c r="K56" i="6" s="1"/>
  <c r="L56" i="6" s="1"/>
  <c r="M56" i="6" s="1"/>
  <c r="N56" i="6" s="1"/>
  <c r="O56" i="6" s="1"/>
  <c r="P56" i="6" s="1"/>
  <c r="Q56" i="6" s="1"/>
  <c r="R56" i="6" s="1"/>
  <c r="S56" i="6" s="1"/>
  <c r="T56" i="6" s="1"/>
  <c r="U56" i="6" s="1"/>
  <c r="V56" i="6" s="1"/>
  <c r="W56" i="6" s="1"/>
  <c r="X56" i="6" s="1"/>
  <c r="Y56" i="6" s="1"/>
  <c r="Z56" i="6" s="1"/>
  <c r="AA56" i="6" s="1"/>
  <c r="AB56" i="6" s="1"/>
  <c r="AC56" i="6" s="1"/>
  <c r="AD56" i="6" s="1"/>
  <c r="AE56" i="6" s="1"/>
  <c r="AF56" i="6" s="1"/>
  <c r="AG56" i="6" s="1"/>
  <c r="C10" i="6"/>
  <c r="C11" i="6" s="1"/>
  <c r="T1012" i="7" l="1"/>
  <c r="Q1008" i="5"/>
  <c r="S1008" i="5" s="1"/>
  <c r="Q1000" i="5"/>
  <c r="S1000" i="5" s="1"/>
  <c r="Q992" i="5"/>
  <c r="S992" i="5" s="1"/>
  <c r="Q984" i="5"/>
  <c r="S984" i="5" s="1"/>
  <c r="Q976" i="5"/>
  <c r="S976" i="5" s="1"/>
  <c r="Q968" i="5"/>
  <c r="S968" i="5" s="1"/>
  <c r="Q948" i="5"/>
  <c r="S948" i="5" s="1"/>
  <c r="Q940" i="5"/>
  <c r="S940" i="5" s="1"/>
  <c r="Q918" i="5"/>
  <c r="S918" i="5" s="1"/>
  <c r="Q913" i="5"/>
  <c r="S913" i="5" s="1"/>
  <c r="Q908" i="5"/>
  <c r="S908" i="5" s="1"/>
  <c r="R893" i="5"/>
  <c r="T893" i="5" s="1"/>
  <c r="Q878" i="5"/>
  <c r="S878" i="5" s="1"/>
  <c r="Q873" i="5"/>
  <c r="S873" i="5" s="1"/>
  <c r="Q868" i="5"/>
  <c r="S868" i="5" s="1"/>
  <c r="Q858" i="5"/>
  <c r="S858" i="5" s="1"/>
  <c r="Q850" i="5"/>
  <c r="S850" i="5" s="1"/>
  <c r="Q842" i="5"/>
  <c r="S842" i="5" s="1"/>
  <c r="Q834" i="5"/>
  <c r="S834" i="5" s="1"/>
  <c r="Q826" i="5"/>
  <c r="S826" i="5" s="1"/>
  <c r="Q818" i="5"/>
  <c r="S818" i="5" s="1"/>
  <c r="Q810" i="5"/>
  <c r="S810" i="5" s="1"/>
  <c r="Q802" i="5"/>
  <c r="S802" i="5" s="1"/>
  <c r="Q794" i="5"/>
  <c r="S794" i="5" s="1"/>
  <c r="Q786" i="5"/>
  <c r="S786" i="5" s="1"/>
  <c r="Q778" i="5"/>
  <c r="S778" i="5" s="1"/>
  <c r="Q770" i="5"/>
  <c r="S770" i="5" s="1"/>
  <c r="Q762" i="5"/>
  <c r="S762" i="5" s="1"/>
  <c r="Q757" i="5"/>
  <c r="S757" i="5" s="1"/>
  <c r="Q752" i="5"/>
  <c r="S752" i="5" s="1"/>
  <c r="Q730" i="5"/>
  <c r="S730" i="5" s="1"/>
  <c r="Q725" i="5"/>
  <c r="S725" i="5" s="1"/>
  <c r="Q720" i="5"/>
  <c r="S720" i="5" s="1"/>
  <c r="Q698" i="5"/>
  <c r="S698" i="5" s="1"/>
  <c r="Q693" i="5"/>
  <c r="S693" i="5" s="1"/>
  <c r="Q688" i="5"/>
  <c r="S688" i="5" s="1"/>
  <c r="Q678" i="5"/>
  <c r="S678" i="5" s="1"/>
  <c r="Q666" i="5"/>
  <c r="S666" i="5" s="1"/>
  <c r="Q661" i="5"/>
  <c r="S661" i="5" s="1"/>
  <c r="Q656" i="5"/>
  <c r="S656" i="5" s="1"/>
  <c r="Q634" i="5"/>
  <c r="S634" i="5" s="1"/>
  <c r="Q629" i="5"/>
  <c r="S629" i="5" s="1"/>
  <c r="Q624" i="5"/>
  <c r="S624" i="5" s="1"/>
  <c r="Q1003" i="5"/>
  <c r="S1003" i="5" s="1"/>
  <c r="Q995" i="5"/>
  <c r="S995" i="5" s="1"/>
  <c r="Q987" i="5"/>
  <c r="S987" i="5" s="1"/>
  <c r="Q979" i="5"/>
  <c r="S979" i="5" s="1"/>
  <c r="Q971" i="5"/>
  <c r="S971" i="5" s="1"/>
  <c r="Q966" i="5"/>
  <c r="S966" i="5" s="1"/>
  <c r="Q961" i="5"/>
  <c r="S961" i="5" s="1"/>
  <c r="Q956" i="5"/>
  <c r="S956" i="5" s="1"/>
  <c r="Q951" i="5"/>
  <c r="S951" i="5" s="1"/>
  <c r="Q943" i="5"/>
  <c r="S943" i="5" s="1"/>
  <c r="Q938" i="5"/>
  <c r="S938" i="5" s="1"/>
  <c r="Q933" i="5"/>
  <c r="S933" i="5" s="1"/>
  <c r="Q928" i="5"/>
  <c r="S928" i="5" s="1"/>
  <c r="Q906" i="5"/>
  <c r="S906" i="5" s="1"/>
  <c r="Q901" i="5"/>
  <c r="S901" i="5" s="1"/>
  <c r="Q893" i="5"/>
  <c r="S893" i="5" s="1"/>
  <c r="Q888" i="5"/>
  <c r="S888" i="5" s="1"/>
  <c r="Q866" i="5"/>
  <c r="S866" i="5" s="1"/>
  <c r="R861" i="5"/>
  <c r="T861" i="5" s="1"/>
  <c r="R853" i="5"/>
  <c r="T853" i="5" s="1"/>
  <c r="R845" i="5"/>
  <c r="T845" i="5" s="1"/>
  <c r="R837" i="5"/>
  <c r="T837" i="5" s="1"/>
  <c r="R829" i="5"/>
  <c r="T829" i="5" s="1"/>
  <c r="R821" i="5"/>
  <c r="T821" i="5" s="1"/>
  <c r="R813" i="5"/>
  <c r="T813" i="5" s="1"/>
  <c r="R805" i="5"/>
  <c r="T805" i="5" s="1"/>
  <c r="R797" i="5"/>
  <c r="T797" i="5" s="1"/>
  <c r="R789" i="5"/>
  <c r="T789" i="5" s="1"/>
  <c r="R781" i="5"/>
  <c r="T781" i="5" s="1"/>
  <c r="R773" i="5"/>
  <c r="T773" i="5" s="1"/>
  <c r="R765" i="5"/>
  <c r="T765" i="5" s="1"/>
  <c r="Q750" i="5"/>
  <c r="S750" i="5" s="1"/>
  <c r="Q745" i="5"/>
  <c r="S745" i="5" s="1"/>
  <c r="Q740" i="5"/>
  <c r="S740" i="5" s="1"/>
  <c r="Q718" i="5"/>
  <c r="S718" i="5" s="1"/>
  <c r="Q713" i="5"/>
  <c r="S713" i="5" s="1"/>
  <c r="Q708" i="5"/>
  <c r="S708" i="5" s="1"/>
  <c r="Q686" i="5"/>
  <c r="S686" i="5" s="1"/>
  <c r="Q681" i="5"/>
  <c r="S681" i="5" s="1"/>
  <c r="R669" i="5"/>
  <c r="T669" i="5" s="1"/>
  <c r="Q654" i="5"/>
  <c r="S654" i="5" s="1"/>
  <c r="Q649" i="5"/>
  <c r="S649" i="5" s="1"/>
  <c r="Q644" i="5"/>
  <c r="S644" i="5" s="1"/>
  <c r="Q1017" i="5"/>
  <c r="S1017" i="5" s="1"/>
  <c r="Q1006" i="5"/>
  <c r="S1006" i="5" s="1"/>
  <c r="Q998" i="5"/>
  <c r="S998" i="5" s="1"/>
  <c r="Q990" i="5"/>
  <c r="S990" i="5" s="1"/>
  <c r="Q982" i="5"/>
  <c r="S982" i="5" s="1"/>
  <c r="Q974" i="5"/>
  <c r="S974" i="5" s="1"/>
  <c r="Q954" i="5"/>
  <c r="S954" i="5" s="1"/>
  <c r="Q946" i="5"/>
  <c r="S946" i="5" s="1"/>
  <c r="Q926" i="5"/>
  <c r="S926" i="5" s="1"/>
  <c r="Q921" i="5"/>
  <c r="S921" i="5" s="1"/>
  <c r="Q916" i="5"/>
  <c r="S916" i="5" s="1"/>
  <c r="Q896" i="5"/>
  <c r="S896" i="5" s="1"/>
  <c r="Q886" i="5"/>
  <c r="S886" i="5" s="1"/>
  <c r="Q881" i="5"/>
  <c r="S881" i="5" s="1"/>
  <c r="Q876" i="5"/>
  <c r="S876" i="5" s="1"/>
  <c r="Q861" i="5"/>
  <c r="S861" i="5" s="1"/>
  <c r="Q853" i="5"/>
  <c r="S853" i="5" s="1"/>
  <c r="Q845" i="5"/>
  <c r="S845" i="5" s="1"/>
  <c r="Q837" i="5"/>
  <c r="S837" i="5" s="1"/>
  <c r="Q829" i="5"/>
  <c r="S829" i="5" s="1"/>
  <c r="Q821" i="5"/>
  <c r="S821" i="5" s="1"/>
  <c r="Q813" i="5"/>
  <c r="S813" i="5" s="1"/>
  <c r="Q805" i="5"/>
  <c r="S805" i="5" s="1"/>
  <c r="Q797" i="5"/>
  <c r="S797" i="5" s="1"/>
  <c r="Q789" i="5"/>
  <c r="S789" i="5" s="1"/>
  <c r="Q1009" i="5"/>
  <c r="S1009" i="5" s="1"/>
  <c r="Q1001" i="5"/>
  <c r="S1001" i="5" s="1"/>
  <c r="Q993" i="5"/>
  <c r="S993" i="5" s="1"/>
  <c r="Q985" i="5"/>
  <c r="S985" i="5" s="1"/>
  <c r="Q977" i="5"/>
  <c r="S977" i="5" s="1"/>
  <c r="Q969" i="5"/>
  <c r="S969" i="5" s="1"/>
  <c r="Q964" i="5"/>
  <c r="S964" i="5" s="1"/>
  <c r="Q949" i="5"/>
  <c r="S949" i="5" s="1"/>
  <c r="Q941" i="5"/>
  <c r="S941" i="5" s="1"/>
  <c r="Q936" i="5"/>
  <c r="S936" i="5" s="1"/>
  <c r="Q914" i="5"/>
  <c r="S914" i="5" s="1"/>
  <c r="Q909" i="5"/>
  <c r="S909" i="5" s="1"/>
  <c r="Q904" i="5"/>
  <c r="S904" i="5" s="1"/>
  <c r="Q894" i="5"/>
  <c r="S894" i="5" s="1"/>
  <c r="Q874" i="5"/>
  <c r="S874" i="5" s="1"/>
  <c r="Q869" i="5"/>
  <c r="S869" i="5" s="1"/>
  <c r="Q864" i="5"/>
  <c r="S864" i="5" s="1"/>
  <c r="Q856" i="5"/>
  <c r="S856" i="5" s="1"/>
  <c r="Q848" i="5"/>
  <c r="S848" i="5" s="1"/>
  <c r="Q840" i="5"/>
  <c r="S840" i="5" s="1"/>
  <c r="Q832" i="5"/>
  <c r="S832" i="5" s="1"/>
  <c r="Q824" i="5"/>
  <c r="S824" i="5" s="1"/>
  <c r="Q816" i="5"/>
  <c r="S816" i="5" s="1"/>
  <c r="Q808" i="5"/>
  <c r="S808" i="5" s="1"/>
  <c r="Q800" i="5"/>
  <c r="S800" i="5" s="1"/>
  <c r="Q792" i="5"/>
  <c r="S792" i="5" s="1"/>
  <c r="Q784" i="5"/>
  <c r="S784" i="5" s="1"/>
  <c r="Q1004" i="5"/>
  <c r="S1004" i="5" s="1"/>
  <c r="Q996" i="5"/>
  <c r="S996" i="5" s="1"/>
  <c r="Q988" i="5"/>
  <c r="S988" i="5" s="1"/>
  <c r="Q980" i="5"/>
  <c r="S980" i="5" s="1"/>
  <c r="Q972" i="5"/>
  <c r="S972" i="5" s="1"/>
  <c r="Q962" i="5"/>
  <c r="S962" i="5" s="1"/>
  <c r="Q957" i="5"/>
  <c r="S957" i="5" s="1"/>
  <c r="Q952" i="5"/>
  <c r="S952" i="5" s="1"/>
  <c r="Q944" i="5"/>
  <c r="S944" i="5" s="1"/>
  <c r="Q934" i="5"/>
  <c r="S934" i="5" s="1"/>
  <c r="Q929" i="5"/>
  <c r="S929" i="5" s="1"/>
  <c r="Q924" i="5"/>
  <c r="S924" i="5" s="1"/>
  <c r="Q902" i="5"/>
  <c r="S902" i="5" s="1"/>
  <c r="R897" i="5"/>
  <c r="T897" i="5" s="1"/>
  <c r="Q889" i="5"/>
  <c r="S889" i="5" s="1"/>
  <c r="Q884" i="5"/>
  <c r="S884" i="5" s="1"/>
  <c r="Q862" i="5"/>
  <c r="S862" i="5" s="1"/>
  <c r="Q854" i="5"/>
  <c r="S854" i="5" s="1"/>
  <c r="Q846" i="5"/>
  <c r="S846" i="5" s="1"/>
  <c r="Q838" i="5"/>
  <c r="S838" i="5" s="1"/>
  <c r="Q830" i="5"/>
  <c r="S830" i="5" s="1"/>
  <c r="Q822" i="5"/>
  <c r="S822" i="5" s="1"/>
  <c r="Q814" i="5"/>
  <c r="S814" i="5" s="1"/>
  <c r="Q806" i="5"/>
  <c r="S806" i="5" s="1"/>
  <c r="Q798" i="5"/>
  <c r="S798" i="5" s="1"/>
  <c r="Q790" i="5"/>
  <c r="S790" i="5" s="1"/>
  <c r="Q782" i="5"/>
  <c r="S782" i="5" s="1"/>
  <c r="Q774" i="5"/>
  <c r="S774" i="5" s="1"/>
  <c r="Q766" i="5"/>
  <c r="S766" i="5" s="1"/>
  <c r="Q746" i="5"/>
  <c r="S746" i="5" s="1"/>
  <c r="Q741" i="5"/>
  <c r="S741" i="5" s="1"/>
  <c r="Q736" i="5"/>
  <c r="S736" i="5" s="1"/>
  <c r="Q714" i="5"/>
  <c r="S714" i="5" s="1"/>
  <c r="Q709" i="5"/>
  <c r="S709" i="5" s="1"/>
  <c r="Q704" i="5"/>
  <c r="S704" i="5" s="1"/>
  <c r="Q682" i="5"/>
  <c r="S682" i="5" s="1"/>
  <c r="Q672" i="5"/>
  <c r="S672" i="5" s="1"/>
  <c r="Q650" i="5"/>
  <c r="S650" i="5" s="1"/>
  <c r="Q645" i="5"/>
  <c r="S645" i="5" s="1"/>
  <c r="Q640" i="5"/>
  <c r="S640" i="5" s="1"/>
  <c r="Q1007" i="5"/>
  <c r="S1007" i="5" s="1"/>
  <c r="Q999" i="5"/>
  <c r="S999" i="5" s="1"/>
  <c r="Q991" i="5"/>
  <c r="S991" i="5" s="1"/>
  <c r="Q983" i="5"/>
  <c r="S983" i="5" s="1"/>
  <c r="Q975" i="5"/>
  <c r="S975" i="5" s="1"/>
  <c r="Q947" i="5"/>
  <c r="S947" i="5" s="1"/>
  <c r="Q922" i="5"/>
  <c r="S922" i="5" s="1"/>
  <c r="Q917" i="5"/>
  <c r="S917" i="5" s="1"/>
  <c r="Q912" i="5"/>
  <c r="S912" i="5" s="1"/>
  <c r="Q897" i="5"/>
  <c r="S897" i="5" s="1"/>
  <c r="Q882" i="5"/>
  <c r="S882" i="5" s="1"/>
  <c r="Q877" i="5"/>
  <c r="S877" i="5" s="1"/>
  <c r="Q872" i="5"/>
  <c r="S872" i="5" s="1"/>
  <c r="R857" i="5"/>
  <c r="T857" i="5" s="1"/>
  <c r="R849" i="5"/>
  <c r="T849" i="5" s="1"/>
  <c r="R841" i="5"/>
  <c r="T841" i="5" s="1"/>
  <c r="R833" i="5"/>
  <c r="T833" i="5" s="1"/>
  <c r="R825" i="5"/>
  <c r="T825" i="5" s="1"/>
  <c r="R817" i="5"/>
  <c r="T817" i="5" s="1"/>
  <c r="R809" i="5"/>
  <c r="T809" i="5" s="1"/>
  <c r="R801" i="5"/>
  <c r="T801" i="5" s="1"/>
  <c r="R793" i="5"/>
  <c r="T793" i="5" s="1"/>
  <c r="R785" i="5"/>
  <c r="T785" i="5" s="1"/>
  <c r="R777" i="5"/>
  <c r="T777" i="5" s="1"/>
  <c r="R769" i="5"/>
  <c r="T769" i="5" s="1"/>
  <c r="Q761" i="5"/>
  <c r="S761" i="5" s="1"/>
  <c r="Q756" i="5"/>
  <c r="S756" i="5" s="1"/>
  <c r="Q734" i="5"/>
  <c r="S734" i="5" s="1"/>
  <c r="Q729" i="5"/>
  <c r="S729" i="5" s="1"/>
  <c r="Q724" i="5"/>
  <c r="S724" i="5" s="1"/>
  <c r="Q702" i="5"/>
  <c r="S702" i="5" s="1"/>
  <c r="Q697" i="5"/>
  <c r="S697" i="5" s="1"/>
  <c r="Q692" i="5"/>
  <c r="S692" i="5" s="1"/>
  <c r="Q677" i="5"/>
  <c r="S677" i="5" s="1"/>
  <c r="Q665" i="5"/>
  <c r="S665" i="5" s="1"/>
  <c r="Q660" i="5"/>
  <c r="S660" i="5" s="1"/>
  <c r="Q638" i="5"/>
  <c r="S638" i="5" s="1"/>
  <c r="Q633" i="5"/>
  <c r="S633" i="5" s="1"/>
  <c r="Q628" i="5"/>
  <c r="S628" i="5" s="1"/>
  <c r="Q1010" i="5"/>
  <c r="S1010" i="5" s="1"/>
  <c r="Q1002" i="5"/>
  <c r="S1002" i="5" s="1"/>
  <c r="Q994" i="5"/>
  <c r="S994" i="5" s="1"/>
  <c r="Q986" i="5"/>
  <c r="S986" i="5" s="1"/>
  <c r="Q978" i="5"/>
  <c r="S978" i="5" s="1"/>
  <c r="Q970" i="5"/>
  <c r="S970" i="5" s="1"/>
  <c r="Q965" i="5"/>
  <c r="S965" i="5" s="1"/>
  <c r="Q960" i="5"/>
  <c r="S960" i="5" s="1"/>
  <c r="Q950" i="5"/>
  <c r="S950" i="5" s="1"/>
  <c r="Q942" i="5"/>
  <c r="S942" i="5" s="1"/>
  <c r="Q937" i="5"/>
  <c r="S937" i="5" s="1"/>
  <c r="Q932" i="5"/>
  <c r="S932" i="5" s="1"/>
  <c r="Q910" i="5"/>
  <c r="S910" i="5" s="1"/>
  <c r="Q905" i="5"/>
  <c r="S905" i="5" s="1"/>
  <c r="Q900" i="5"/>
  <c r="S900" i="5" s="1"/>
  <c r="Q892" i="5"/>
  <c r="S892" i="5" s="1"/>
  <c r="Q870" i="5"/>
  <c r="S870" i="5" s="1"/>
  <c r="Q865" i="5"/>
  <c r="S865" i="5" s="1"/>
  <c r="Q857" i="5"/>
  <c r="S857" i="5" s="1"/>
  <c r="Q849" i="5"/>
  <c r="S849" i="5" s="1"/>
  <c r="Q841" i="5"/>
  <c r="S841" i="5" s="1"/>
  <c r="Q833" i="5"/>
  <c r="S833" i="5" s="1"/>
  <c r="Q825" i="5"/>
  <c r="S825" i="5" s="1"/>
  <c r="Q817" i="5"/>
  <c r="S817" i="5" s="1"/>
  <c r="Q809" i="5"/>
  <c r="S809" i="5" s="1"/>
  <c r="Q801" i="5"/>
  <c r="S801" i="5" s="1"/>
  <c r="Q793" i="5"/>
  <c r="S793" i="5" s="1"/>
  <c r="Q785" i="5"/>
  <c r="S785" i="5" s="1"/>
  <c r="Q777" i="5"/>
  <c r="S777" i="5" s="1"/>
  <c r="Q769" i="5"/>
  <c r="S769" i="5" s="1"/>
  <c r="Q754" i="5"/>
  <c r="S754" i="5" s="1"/>
  <c r="Q749" i="5"/>
  <c r="S749" i="5" s="1"/>
  <c r="Q744" i="5"/>
  <c r="S744" i="5" s="1"/>
  <c r="Q722" i="5"/>
  <c r="S722" i="5" s="1"/>
  <c r="Q717" i="5"/>
  <c r="S717" i="5" s="1"/>
  <c r="Q712" i="5"/>
  <c r="S712" i="5" s="1"/>
  <c r="Q690" i="5"/>
  <c r="S690" i="5" s="1"/>
  <c r="Q685" i="5"/>
  <c r="S685" i="5" s="1"/>
  <c r="Q680" i="5"/>
  <c r="S680" i="5" s="1"/>
  <c r="R675" i="5"/>
  <c r="T675" i="5" s="1"/>
  <c r="R668" i="5"/>
  <c r="T668" i="5" s="1"/>
  <c r="Q658" i="5"/>
  <c r="S658" i="5" s="1"/>
  <c r="Q653" i="5"/>
  <c r="S653" i="5" s="1"/>
  <c r="Q648" i="5"/>
  <c r="S648" i="5" s="1"/>
  <c r="Q626" i="5"/>
  <c r="S626" i="5" s="1"/>
  <c r="Q1005" i="5"/>
  <c r="S1005" i="5" s="1"/>
  <c r="Q997" i="5"/>
  <c r="S997" i="5" s="1"/>
  <c r="Q989" i="5"/>
  <c r="S989" i="5" s="1"/>
  <c r="Q981" i="5"/>
  <c r="S981" i="5" s="1"/>
  <c r="Q973" i="5"/>
  <c r="S973" i="5" s="1"/>
  <c r="Q958" i="5"/>
  <c r="S958" i="5" s="1"/>
  <c r="Q953" i="5"/>
  <c r="S953" i="5" s="1"/>
  <c r="Q945" i="5"/>
  <c r="S945" i="5" s="1"/>
  <c r="Q930" i="5"/>
  <c r="S930" i="5" s="1"/>
  <c r="Q925" i="5"/>
  <c r="S925" i="5" s="1"/>
  <c r="Q920" i="5"/>
  <c r="S920" i="5" s="1"/>
  <c r="Q898" i="5"/>
  <c r="S898" i="5" s="1"/>
  <c r="Q890" i="5"/>
  <c r="S890" i="5" s="1"/>
  <c r="Q885" i="5"/>
  <c r="S885" i="5" s="1"/>
  <c r="Q880" i="5"/>
  <c r="S880" i="5" s="1"/>
  <c r="Q860" i="5"/>
  <c r="S860" i="5" s="1"/>
  <c r="Q852" i="5"/>
  <c r="S852" i="5" s="1"/>
  <c r="Q844" i="5"/>
  <c r="S844" i="5" s="1"/>
  <c r="Q836" i="5"/>
  <c r="S836" i="5" s="1"/>
  <c r="Q828" i="5"/>
  <c r="S828" i="5" s="1"/>
  <c r="Q820" i="5"/>
  <c r="S820" i="5" s="1"/>
  <c r="Q812" i="5"/>
  <c r="S812" i="5" s="1"/>
  <c r="Q804" i="5"/>
  <c r="S804" i="5" s="1"/>
  <c r="Q796" i="5"/>
  <c r="S796" i="5" s="1"/>
  <c r="Q788" i="5"/>
  <c r="S788" i="5" s="1"/>
  <c r="Q780" i="5"/>
  <c r="S780" i="5" s="1"/>
  <c r="Q772" i="5"/>
  <c r="S772" i="5" s="1"/>
  <c r="Q764" i="5"/>
  <c r="S764" i="5" s="1"/>
  <c r="Q742" i="5"/>
  <c r="S742" i="5" s="1"/>
  <c r="Q737" i="5"/>
  <c r="S737" i="5" s="1"/>
  <c r="Q732" i="5"/>
  <c r="S732" i="5" s="1"/>
  <c r="Q710" i="5"/>
  <c r="S710" i="5" s="1"/>
  <c r="Q705" i="5"/>
  <c r="S705" i="5" s="1"/>
  <c r="Q700" i="5"/>
  <c r="S700" i="5" s="1"/>
  <c r="R678" i="5"/>
  <c r="T678" i="5" s="1"/>
  <c r="Q668" i="5"/>
  <c r="S668" i="5" s="1"/>
  <c r="Q646" i="5"/>
  <c r="S646" i="5" s="1"/>
  <c r="Q641" i="5"/>
  <c r="S641" i="5" s="1"/>
  <c r="Q636" i="5"/>
  <c r="S636" i="5" s="1"/>
  <c r="Q768" i="5"/>
  <c r="S768" i="5" s="1"/>
  <c r="Q753" i="5"/>
  <c r="S753" i="5" s="1"/>
  <c r="Q728" i="5"/>
  <c r="S728" i="5" s="1"/>
  <c r="Q606" i="5"/>
  <c r="S606" i="5" s="1"/>
  <c r="Q601" i="5"/>
  <c r="S601" i="5" s="1"/>
  <c r="Q596" i="5"/>
  <c r="S596" i="5" s="1"/>
  <c r="Q574" i="5"/>
  <c r="S574" i="5" s="1"/>
  <c r="Q569" i="5"/>
  <c r="S569" i="5" s="1"/>
  <c r="Q564" i="5"/>
  <c r="S564" i="5" s="1"/>
  <c r="Q552" i="5"/>
  <c r="S552" i="5" s="1"/>
  <c r="Q542" i="5"/>
  <c r="S542" i="5" s="1"/>
  <c r="Q532" i="5"/>
  <c r="S532" i="5" s="1"/>
  <c r="Q520" i="5"/>
  <c r="S520" i="5" s="1"/>
  <c r="Q510" i="5"/>
  <c r="S510" i="5" s="1"/>
  <c r="Q500" i="5"/>
  <c r="S500" i="5" s="1"/>
  <c r="R493" i="5"/>
  <c r="T493" i="5" s="1"/>
  <c r="Q488" i="5"/>
  <c r="S488" i="5" s="1"/>
  <c r="Q480" i="5"/>
  <c r="S480" i="5" s="1"/>
  <c r="R475" i="5"/>
  <c r="T475" i="5" s="1"/>
  <c r="Q460" i="5"/>
  <c r="S460" i="5" s="1"/>
  <c r="Q445" i="5"/>
  <c r="S445" i="5" s="1"/>
  <c r="Q440" i="5"/>
  <c r="S440" i="5" s="1"/>
  <c r="Q420" i="5"/>
  <c r="S420" i="5" s="1"/>
  <c r="R405" i="5"/>
  <c r="T405" i="5" s="1"/>
  <c r="Q400" i="5"/>
  <c r="S400" i="5" s="1"/>
  <c r="Q390" i="5"/>
  <c r="S390" i="5" s="1"/>
  <c r="R385" i="5"/>
  <c r="T385" i="5" s="1"/>
  <c r="Q372" i="5"/>
  <c r="S372" i="5" s="1"/>
  <c r="R365" i="5"/>
  <c r="T365" i="5" s="1"/>
  <c r="Q360" i="5"/>
  <c r="S360" i="5" s="1"/>
  <c r="R355" i="5"/>
  <c r="T355" i="5" s="1"/>
  <c r="Q350" i="5"/>
  <c r="S350" i="5" s="1"/>
  <c r="Q342" i="5"/>
  <c r="S342" i="5" s="1"/>
  <c r="Q334" i="5"/>
  <c r="S334" i="5" s="1"/>
  <c r="Q326" i="5"/>
  <c r="S326" i="5" s="1"/>
  <c r="Q318" i="5"/>
  <c r="S318" i="5" s="1"/>
  <c r="Q310" i="5"/>
  <c r="S310" i="5" s="1"/>
  <c r="Q302" i="5"/>
  <c r="S302" i="5" s="1"/>
  <c r="Q294" i="5"/>
  <c r="S294" i="5" s="1"/>
  <c r="Q286" i="5"/>
  <c r="S286" i="5" s="1"/>
  <c r="Q781" i="5"/>
  <c r="S781" i="5" s="1"/>
  <c r="Q726" i="5"/>
  <c r="S726" i="5" s="1"/>
  <c r="Q701" i="5"/>
  <c r="S701" i="5" s="1"/>
  <c r="Q684" i="5"/>
  <c r="S684" i="5" s="1"/>
  <c r="Q657" i="5"/>
  <c r="S657" i="5" s="1"/>
  <c r="Q632" i="5"/>
  <c r="S632" i="5" s="1"/>
  <c r="Q621" i="5"/>
  <c r="S621" i="5" s="1"/>
  <c r="Q616" i="5"/>
  <c r="S616" i="5" s="1"/>
  <c r="Q594" i="5"/>
  <c r="S594" i="5" s="1"/>
  <c r="Q589" i="5"/>
  <c r="S589" i="5" s="1"/>
  <c r="Q584" i="5"/>
  <c r="S584" i="5" s="1"/>
  <c r="Q562" i="5"/>
  <c r="S562" i="5" s="1"/>
  <c r="Q557" i="5"/>
  <c r="S557" i="5" s="1"/>
  <c r="R535" i="5"/>
  <c r="T535" i="5" s="1"/>
  <c r="Q530" i="5"/>
  <c r="S530" i="5" s="1"/>
  <c r="Q525" i="5"/>
  <c r="S525" i="5" s="1"/>
  <c r="R503" i="5"/>
  <c r="T503" i="5" s="1"/>
  <c r="Q498" i="5"/>
  <c r="S498" i="5" s="1"/>
  <c r="Q493" i="5"/>
  <c r="S493" i="5" s="1"/>
  <c r="Q478" i="5"/>
  <c r="S478" i="5" s="1"/>
  <c r="Q458" i="5"/>
  <c r="S458" i="5" s="1"/>
  <c r="Q453" i="5"/>
  <c r="S453" i="5" s="1"/>
  <c r="Q438" i="5"/>
  <c r="S438" i="5" s="1"/>
  <c r="R423" i="5"/>
  <c r="T423" i="5" s="1"/>
  <c r="Q418" i="5"/>
  <c r="S418" i="5" s="1"/>
  <c r="Q410" i="5"/>
  <c r="S410" i="5" s="1"/>
  <c r="Q405" i="5"/>
  <c r="S405" i="5" s="1"/>
  <c r="Q398" i="5"/>
  <c r="S398" i="5" s="1"/>
  <c r="Q385" i="5"/>
  <c r="S385" i="5" s="1"/>
  <c r="Q380" i="5"/>
  <c r="S380" i="5" s="1"/>
  <c r="Q370" i="5"/>
  <c r="S370" i="5" s="1"/>
  <c r="Q365" i="5"/>
  <c r="S365" i="5" s="1"/>
  <c r="R353" i="5"/>
  <c r="T353" i="5" s="1"/>
  <c r="Q345" i="5"/>
  <c r="S345" i="5" s="1"/>
  <c r="Q337" i="5"/>
  <c r="S337" i="5" s="1"/>
  <c r="Q329" i="5"/>
  <c r="S329" i="5" s="1"/>
  <c r="Q321" i="5"/>
  <c r="S321" i="5" s="1"/>
  <c r="Q313" i="5"/>
  <c r="S313" i="5" s="1"/>
  <c r="Q305" i="5"/>
  <c r="S305" i="5" s="1"/>
  <c r="Q297" i="5"/>
  <c r="S297" i="5" s="1"/>
  <c r="Q289" i="5"/>
  <c r="S289" i="5" s="1"/>
  <c r="Q281" i="5"/>
  <c r="S281" i="5" s="1"/>
  <c r="Q273" i="5"/>
  <c r="S273" i="5" s="1"/>
  <c r="Q265" i="5"/>
  <c r="S265" i="5" s="1"/>
  <c r="Q257" i="5"/>
  <c r="S257" i="5" s="1"/>
  <c r="Q249" i="5"/>
  <c r="S249" i="5" s="1"/>
  <c r="Q241" i="5"/>
  <c r="S241" i="5" s="1"/>
  <c r="Q760" i="5"/>
  <c r="S760" i="5" s="1"/>
  <c r="Q674" i="5"/>
  <c r="S674" i="5" s="1"/>
  <c r="Q630" i="5"/>
  <c r="S630" i="5" s="1"/>
  <c r="Q614" i="5"/>
  <c r="S614" i="5" s="1"/>
  <c r="Q609" i="5"/>
  <c r="S609" i="5" s="1"/>
  <c r="Q604" i="5"/>
  <c r="S604" i="5" s="1"/>
  <c r="Q582" i="5"/>
  <c r="S582" i="5" s="1"/>
  <c r="Q577" i="5"/>
  <c r="S577" i="5" s="1"/>
  <c r="Q572" i="5"/>
  <c r="S572" i="5" s="1"/>
  <c r="Q550" i="5"/>
  <c r="S550" i="5" s="1"/>
  <c r="Q540" i="5"/>
  <c r="S540" i="5" s="1"/>
  <c r="Q528" i="5"/>
  <c r="S528" i="5" s="1"/>
  <c r="Q518" i="5"/>
  <c r="S518" i="5" s="1"/>
  <c r="Q508" i="5"/>
  <c r="S508" i="5" s="1"/>
  <c r="Q496" i="5"/>
  <c r="S496" i="5" s="1"/>
  <c r="Q486" i="5"/>
  <c r="S486" i="5" s="1"/>
  <c r="R481" i="5"/>
  <c r="T481" i="5" s="1"/>
  <c r="Q468" i="5"/>
  <c r="S468" i="5" s="1"/>
  <c r="R461" i="5"/>
  <c r="T461" i="5" s="1"/>
  <c r="Q456" i="5"/>
  <c r="S456" i="5" s="1"/>
  <c r="Q448" i="5"/>
  <c r="S448" i="5" s="1"/>
  <c r="R443" i="5"/>
  <c r="T443" i="5" s="1"/>
  <c r="Q428" i="5"/>
  <c r="S428" i="5" s="1"/>
  <c r="Q413" i="5"/>
  <c r="S413" i="5" s="1"/>
  <c r="Q408" i="5"/>
  <c r="S408" i="5" s="1"/>
  <c r="Q773" i="5"/>
  <c r="S773" i="5" s="1"/>
  <c r="Q758" i="5"/>
  <c r="S758" i="5" s="1"/>
  <c r="Q733" i="5"/>
  <c r="S733" i="5" s="1"/>
  <c r="Q716" i="5"/>
  <c r="S716" i="5" s="1"/>
  <c r="Q664" i="5"/>
  <c r="S664" i="5" s="1"/>
  <c r="Q602" i="5"/>
  <c r="S602" i="5" s="1"/>
  <c r="Q597" i="5"/>
  <c r="S597" i="5" s="1"/>
  <c r="Q592" i="5"/>
  <c r="S592" i="5" s="1"/>
  <c r="Q570" i="5"/>
  <c r="S570" i="5" s="1"/>
  <c r="Q565" i="5"/>
  <c r="S565" i="5" s="1"/>
  <c r="Q560" i="5"/>
  <c r="S560" i="5" s="1"/>
  <c r="R543" i="5"/>
  <c r="T543" i="5" s="1"/>
  <c r="Q538" i="5"/>
  <c r="S538" i="5" s="1"/>
  <c r="Q533" i="5"/>
  <c r="S533" i="5" s="1"/>
  <c r="R511" i="5"/>
  <c r="T511" i="5" s="1"/>
  <c r="Q506" i="5"/>
  <c r="S506" i="5" s="1"/>
  <c r="Q501" i="5"/>
  <c r="S501" i="5" s="1"/>
  <c r="Q494" i="5"/>
  <c r="S494" i="5" s="1"/>
  <c r="Q481" i="5"/>
  <c r="S481" i="5" s="1"/>
  <c r="Q476" i="5"/>
  <c r="S476" i="5" s="1"/>
  <c r="Q466" i="5"/>
  <c r="S466" i="5" s="1"/>
  <c r="Q461" i="5"/>
  <c r="S461" i="5" s="1"/>
  <c r="Q446" i="5"/>
  <c r="S446" i="5" s="1"/>
  <c r="Q426" i="5"/>
  <c r="S426" i="5" s="1"/>
  <c r="Q421" i="5"/>
  <c r="S421" i="5" s="1"/>
  <c r="Q406" i="5"/>
  <c r="S406" i="5" s="1"/>
  <c r="R391" i="5"/>
  <c r="T391" i="5" s="1"/>
  <c r="Q706" i="5"/>
  <c r="S706" i="5" s="1"/>
  <c r="Q689" i="5"/>
  <c r="S689" i="5" s="1"/>
  <c r="Q662" i="5"/>
  <c r="S662" i="5" s="1"/>
  <c r="Q637" i="5"/>
  <c r="S637" i="5" s="1"/>
  <c r="Q622" i="5"/>
  <c r="S622" i="5" s="1"/>
  <c r="Q617" i="5"/>
  <c r="S617" i="5" s="1"/>
  <c r="Q612" i="5"/>
  <c r="S612" i="5" s="1"/>
  <c r="Q590" i="5"/>
  <c r="S590" i="5" s="1"/>
  <c r="Q585" i="5"/>
  <c r="S585" i="5" s="1"/>
  <c r="Q580" i="5"/>
  <c r="S580" i="5" s="1"/>
  <c r="Q558" i="5"/>
  <c r="S558" i="5" s="1"/>
  <c r="Q548" i="5"/>
  <c r="S548" i="5" s="1"/>
  <c r="Q536" i="5"/>
  <c r="S536" i="5" s="1"/>
  <c r="Q526" i="5"/>
  <c r="S526" i="5" s="1"/>
  <c r="Q516" i="5"/>
  <c r="S516" i="5" s="1"/>
  <c r="Q504" i="5"/>
  <c r="S504" i="5" s="1"/>
  <c r="Q484" i="5"/>
  <c r="S484" i="5" s="1"/>
  <c r="R469" i="5"/>
  <c r="T469" i="5" s="1"/>
  <c r="Q464" i="5"/>
  <c r="S464" i="5" s="1"/>
  <c r="Q454" i="5"/>
  <c r="S454" i="5" s="1"/>
  <c r="R449" i="5"/>
  <c r="T449" i="5" s="1"/>
  <c r="Q436" i="5"/>
  <c r="S436" i="5" s="1"/>
  <c r="R429" i="5"/>
  <c r="T429" i="5" s="1"/>
  <c r="Q424" i="5"/>
  <c r="S424" i="5" s="1"/>
  <c r="Q416" i="5"/>
  <c r="S416" i="5" s="1"/>
  <c r="R411" i="5"/>
  <c r="T411" i="5" s="1"/>
  <c r="Q396" i="5"/>
  <c r="S396" i="5" s="1"/>
  <c r="Q381" i="5"/>
  <c r="S381" i="5" s="1"/>
  <c r="Q376" i="5"/>
  <c r="S376" i="5" s="1"/>
  <c r="Q346" i="5"/>
  <c r="S346" i="5" s="1"/>
  <c r="Q338" i="5"/>
  <c r="S338" i="5" s="1"/>
  <c r="Q330" i="5"/>
  <c r="S330" i="5" s="1"/>
  <c r="Q322" i="5"/>
  <c r="S322" i="5" s="1"/>
  <c r="Q314" i="5"/>
  <c r="S314" i="5" s="1"/>
  <c r="Q306" i="5"/>
  <c r="S306" i="5" s="1"/>
  <c r="Q298" i="5"/>
  <c r="S298" i="5" s="1"/>
  <c r="Q290" i="5"/>
  <c r="S290" i="5" s="1"/>
  <c r="Q765" i="5"/>
  <c r="S765" i="5" s="1"/>
  <c r="Q748" i="5"/>
  <c r="S748" i="5" s="1"/>
  <c r="Q610" i="5"/>
  <c r="S610" i="5" s="1"/>
  <c r="Q605" i="5"/>
  <c r="S605" i="5" s="1"/>
  <c r="Q600" i="5"/>
  <c r="S600" i="5" s="1"/>
  <c r="Q578" i="5"/>
  <c r="S578" i="5" s="1"/>
  <c r="Q573" i="5"/>
  <c r="S573" i="5" s="1"/>
  <c r="Q568" i="5"/>
  <c r="S568" i="5" s="1"/>
  <c r="R551" i="5"/>
  <c r="T551" i="5" s="1"/>
  <c r="Q546" i="5"/>
  <c r="S546" i="5" s="1"/>
  <c r="Q541" i="5"/>
  <c r="S541" i="5" s="1"/>
  <c r="R519" i="5"/>
  <c r="T519" i="5" s="1"/>
  <c r="Q514" i="5"/>
  <c r="S514" i="5" s="1"/>
  <c r="Q509" i="5"/>
  <c r="S509" i="5" s="1"/>
  <c r="R487" i="5"/>
  <c r="T487" i="5" s="1"/>
  <c r="Q482" i="5"/>
  <c r="S482" i="5" s="1"/>
  <c r="Q474" i="5"/>
  <c r="S474" i="5" s="1"/>
  <c r="Q469" i="5"/>
  <c r="S469" i="5" s="1"/>
  <c r="Q462" i="5"/>
  <c r="S462" i="5" s="1"/>
  <c r="Q449" i="5"/>
  <c r="S449" i="5" s="1"/>
  <c r="Q444" i="5"/>
  <c r="S444" i="5" s="1"/>
  <c r="Q434" i="5"/>
  <c r="S434" i="5" s="1"/>
  <c r="Q429" i="5"/>
  <c r="S429" i="5" s="1"/>
  <c r="Q414" i="5"/>
  <c r="S414" i="5" s="1"/>
  <c r="Q394" i="5"/>
  <c r="S394" i="5" s="1"/>
  <c r="Q389" i="5"/>
  <c r="S389" i="5" s="1"/>
  <c r="Q374" i="5"/>
  <c r="S374" i="5" s="1"/>
  <c r="R359" i="5"/>
  <c r="T359" i="5" s="1"/>
  <c r="Q349" i="5"/>
  <c r="S349" i="5" s="1"/>
  <c r="Q341" i="5"/>
  <c r="S341" i="5" s="1"/>
  <c r="Q333" i="5"/>
  <c r="S333" i="5" s="1"/>
  <c r="Q325" i="5"/>
  <c r="S325" i="5" s="1"/>
  <c r="Q317" i="5"/>
  <c r="S317" i="5" s="1"/>
  <c r="Q309" i="5"/>
  <c r="S309" i="5" s="1"/>
  <c r="Q301" i="5"/>
  <c r="S301" i="5" s="1"/>
  <c r="Q293" i="5"/>
  <c r="S293" i="5" s="1"/>
  <c r="Q285" i="5"/>
  <c r="S285" i="5" s="1"/>
  <c r="Q277" i="5"/>
  <c r="S277" i="5" s="1"/>
  <c r="Q269" i="5"/>
  <c r="S269" i="5" s="1"/>
  <c r="Q261" i="5"/>
  <c r="S261" i="5" s="1"/>
  <c r="Q253" i="5"/>
  <c r="S253" i="5" s="1"/>
  <c r="Q245" i="5"/>
  <c r="S245" i="5" s="1"/>
  <c r="Q776" i="5"/>
  <c r="S776" i="5" s="1"/>
  <c r="Q738" i="5"/>
  <c r="S738" i="5" s="1"/>
  <c r="Q721" i="5"/>
  <c r="S721" i="5" s="1"/>
  <c r="Q696" i="5"/>
  <c r="S696" i="5" s="1"/>
  <c r="Q652" i="5"/>
  <c r="S652" i="5" s="1"/>
  <c r="Q620" i="5"/>
  <c r="S620" i="5" s="1"/>
  <c r="Q598" i="5"/>
  <c r="S598" i="5" s="1"/>
  <c r="Q593" i="5"/>
  <c r="S593" i="5" s="1"/>
  <c r="Q588" i="5"/>
  <c r="S588" i="5" s="1"/>
  <c r="Q566" i="5"/>
  <c r="S566" i="5" s="1"/>
  <c r="Q561" i="5"/>
  <c r="S561" i="5" s="1"/>
  <c r="Q556" i="5"/>
  <c r="S556" i="5" s="1"/>
  <c r="Q544" i="5"/>
  <c r="S544" i="5" s="1"/>
  <c r="Q534" i="5"/>
  <c r="S534" i="5" s="1"/>
  <c r="Q524" i="5"/>
  <c r="S524" i="5" s="1"/>
  <c r="Q512" i="5"/>
  <c r="S512" i="5" s="1"/>
  <c r="Q502" i="5"/>
  <c r="S502" i="5" s="1"/>
  <c r="Q492" i="5"/>
  <c r="S492" i="5" s="1"/>
  <c r="Q477" i="5"/>
  <c r="S477" i="5" s="1"/>
  <c r="Q472" i="5"/>
  <c r="S472" i="5" s="1"/>
  <c r="Q452" i="5"/>
  <c r="S452" i="5" s="1"/>
  <c r="R437" i="5"/>
  <c r="T437" i="5" s="1"/>
  <c r="Q432" i="5"/>
  <c r="S432" i="5" s="1"/>
  <c r="Q422" i="5"/>
  <c r="S422" i="5" s="1"/>
  <c r="R417" i="5"/>
  <c r="T417" i="5" s="1"/>
  <c r="Q404" i="5"/>
  <c r="S404" i="5" s="1"/>
  <c r="R397" i="5"/>
  <c r="T397" i="5" s="1"/>
  <c r="Q392" i="5"/>
  <c r="S392" i="5" s="1"/>
  <c r="Q384" i="5"/>
  <c r="S384" i="5" s="1"/>
  <c r="R379" i="5"/>
  <c r="T379" i="5" s="1"/>
  <c r="Q364" i="5"/>
  <c r="S364" i="5" s="1"/>
  <c r="R352" i="5"/>
  <c r="T352" i="5" s="1"/>
  <c r="Q344" i="5"/>
  <c r="S344" i="5" s="1"/>
  <c r="Q336" i="5"/>
  <c r="S336" i="5" s="1"/>
  <c r="Q328" i="5"/>
  <c r="S328" i="5" s="1"/>
  <c r="Q320" i="5"/>
  <c r="S320" i="5" s="1"/>
  <c r="Q312" i="5"/>
  <c r="S312" i="5" s="1"/>
  <c r="Q304" i="5"/>
  <c r="S304" i="5" s="1"/>
  <c r="Q296" i="5"/>
  <c r="S296" i="5" s="1"/>
  <c r="Q694" i="5"/>
  <c r="S694" i="5" s="1"/>
  <c r="Q642" i="5"/>
  <c r="S642" i="5" s="1"/>
  <c r="Q625" i="5"/>
  <c r="S625" i="5" s="1"/>
  <c r="Q618" i="5"/>
  <c r="S618" i="5" s="1"/>
  <c r="Q613" i="5"/>
  <c r="S613" i="5" s="1"/>
  <c r="Q608" i="5"/>
  <c r="S608" i="5" s="1"/>
  <c r="Q586" i="5"/>
  <c r="S586" i="5" s="1"/>
  <c r="Q581" i="5"/>
  <c r="S581" i="5" s="1"/>
  <c r="Q576" i="5"/>
  <c r="S576" i="5" s="1"/>
  <c r="Q554" i="5"/>
  <c r="S554" i="5" s="1"/>
  <c r="Q549" i="5"/>
  <c r="S549" i="5" s="1"/>
  <c r="R527" i="5"/>
  <c r="T527" i="5" s="1"/>
  <c r="Q522" i="5"/>
  <c r="S522" i="5" s="1"/>
  <c r="Q517" i="5"/>
  <c r="S517" i="5" s="1"/>
  <c r="Q490" i="5"/>
  <c r="S490" i="5" s="1"/>
  <c r="Q485" i="5"/>
  <c r="S485" i="5" s="1"/>
  <c r="Q470" i="5"/>
  <c r="S470" i="5" s="1"/>
  <c r="R455" i="5"/>
  <c r="T455" i="5" s="1"/>
  <c r="Q450" i="5"/>
  <c r="S450" i="5" s="1"/>
  <c r="Q442" i="5"/>
  <c r="S442" i="5" s="1"/>
  <c r="Q437" i="5"/>
  <c r="S437" i="5" s="1"/>
  <c r="Q430" i="5"/>
  <c r="S430" i="5" s="1"/>
  <c r="Q417" i="5"/>
  <c r="S417" i="5" s="1"/>
  <c r="Q412" i="5"/>
  <c r="S412" i="5" s="1"/>
  <c r="Q402" i="5"/>
  <c r="S402" i="5" s="1"/>
  <c r="Q397" i="5"/>
  <c r="S397" i="5" s="1"/>
  <c r="Q382" i="5"/>
  <c r="S382" i="5" s="1"/>
  <c r="Q362" i="5"/>
  <c r="S362" i="5" s="1"/>
  <c r="Q352" i="5"/>
  <c r="S352" i="5" s="1"/>
  <c r="Q347" i="5"/>
  <c r="S347" i="5" s="1"/>
  <c r="Q339" i="5"/>
  <c r="S339" i="5" s="1"/>
  <c r="Q331" i="5"/>
  <c r="S331" i="5" s="1"/>
  <c r="Q323" i="5"/>
  <c r="S323" i="5" s="1"/>
  <c r="Q315" i="5"/>
  <c r="S315" i="5" s="1"/>
  <c r="Q307" i="5"/>
  <c r="S307" i="5" s="1"/>
  <c r="Q299" i="5"/>
  <c r="S299" i="5" s="1"/>
  <c r="Q340" i="5"/>
  <c r="S340" i="5" s="1"/>
  <c r="Q308" i="5"/>
  <c r="S308" i="5" s="1"/>
  <c r="Q284" i="5"/>
  <c r="S284" i="5" s="1"/>
  <c r="Q279" i="5"/>
  <c r="S279" i="5" s="1"/>
  <c r="Q274" i="5"/>
  <c r="S274" i="5" s="1"/>
  <c r="Q252" i="5"/>
  <c r="S252" i="5" s="1"/>
  <c r="Q247" i="5"/>
  <c r="S247" i="5" s="1"/>
  <c r="Q242" i="5"/>
  <c r="S242" i="5" s="1"/>
  <c r="Q237" i="5"/>
  <c r="S237" i="5" s="1"/>
  <c r="Q229" i="5"/>
  <c r="S229" i="5" s="1"/>
  <c r="Q221" i="5"/>
  <c r="S221" i="5" s="1"/>
  <c r="Q216" i="5"/>
  <c r="S216" i="5" s="1"/>
  <c r="Q208" i="5"/>
  <c r="S208" i="5" s="1"/>
  <c r="Q192" i="5"/>
  <c r="S192" i="5" s="1"/>
  <c r="R187" i="5"/>
  <c r="T187" i="5" s="1"/>
  <c r="Q182" i="5"/>
  <c r="S182" i="5" s="1"/>
  <c r="R177" i="5"/>
  <c r="T177" i="5" s="1"/>
  <c r="Q161" i="5"/>
  <c r="S161" i="5" s="1"/>
  <c r="Q156" i="5"/>
  <c r="S156" i="5" s="1"/>
  <c r="R151" i="5"/>
  <c r="T151" i="5" s="1"/>
  <c r="Q148" i="5"/>
  <c r="S148" i="5" s="1"/>
  <c r="Q135" i="5"/>
  <c r="S135" i="5" s="1"/>
  <c r="Q130" i="5"/>
  <c r="S130" i="5" s="1"/>
  <c r="Q122" i="5"/>
  <c r="S122" i="5" s="1"/>
  <c r="Q107" i="5"/>
  <c r="S107" i="5" s="1"/>
  <c r="R100" i="5"/>
  <c r="T100" i="5" s="1"/>
  <c r="R95" i="5"/>
  <c r="T95" i="5" s="1"/>
  <c r="Q75" i="5"/>
  <c r="S75" i="5" s="1"/>
  <c r="R68" i="5"/>
  <c r="T68" i="5" s="1"/>
  <c r="R63" i="5"/>
  <c r="T63" i="5" s="1"/>
  <c r="Q51" i="5"/>
  <c r="S51" i="5" s="1"/>
  <c r="Q35" i="5"/>
  <c r="S35" i="5" s="1"/>
  <c r="Q319" i="5"/>
  <c r="S319" i="5" s="1"/>
  <c r="Q291" i="5"/>
  <c r="S291" i="5" s="1"/>
  <c r="Q272" i="5"/>
  <c r="S272" i="5" s="1"/>
  <c r="Q267" i="5"/>
  <c r="S267" i="5" s="1"/>
  <c r="Q262" i="5"/>
  <c r="S262" i="5" s="1"/>
  <c r="Q240" i="5"/>
  <c r="S240" i="5" s="1"/>
  <c r="Q232" i="5"/>
  <c r="S232" i="5" s="1"/>
  <c r="Q224" i="5"/>
  <c r="S224" i="5" s="1"/>
  <c r="R211" i="5"/>
  <c r="T211" i="5" s="1"/>
  <c r="Q203" i="5"/>
  <c r="S203" i="5" s="1"/>
  <c r="Q190" i="5"/>
  <c r="S190" i="5" s="1"/>
  <c r="Q177" i="5"/>
  <c r="S177" i="5" s="1"/>
  <c r="Q172" i="5"/>
  <c r="S172" i="5" s="1"/>
  <c r="R167" i="5"/>
  <c r="T167" i="5" s="1"/>
  <c r="Q164" i="5"/>
  <c r="S164" i="5" s="1"/>
  <c r="Q151" i="5"/>
  <c r="S151" i="5" s="1"/>
  <c r="Q146" i="5"/>
  <c r="S146" i="5" s="1"/>
  <c r="Q138" i="5"/>
  <c r="S138" i="5" s="1"/>
  <c r="Q125" i="5"/>
  <c r="S125" i="5" s="1"/>
  <c r="Q120" i="5"/>
  <c r="S120" i="5" s="1"/>
  <c r="R115" i="5"/>
  <c r="T115" i="5" s="1"/>
  <c r="Q95" i="5"/>
  <c r="S95" i="5" s="1"/>
  <c r="R88" i="5"/>
  <c r="T88" i="5" s="1"/>
  <c r="R83" i="5"/>
  <c r="T83" i="5" s="1"/>
  <c r="Q63" i="5"/>
  <c r="S63" i="5" s="1"/>
  <c r="R56" i="5"/>
  <c r="T56" i="5" s="1"/>
  <c r="R40" i="5"/>
  <c r="T40" i="5" s="1"/>
  <c r="R24" i="5"/>
  <c r="T24" i="5" s="1"/>
  <c r="Q368" i="5"/>
  <c r="S368" i="5" s="1"/>
  <c r="Q332" i="5"/>
  <c r="S332" i="5" s="1"/>
  <c r="Q300" i="5"/>
  <c r="S300" i="5" s="1"/>
  <c r="Q282" i="5"/>
  <c r="S282" i="5" s="1"/>
  <c r="Q260" i="5"/>
  <c r="S260" i="5" s="1"/>
  <c r="Q255" i="5"/>
  <c r="S255" i="5" s="1"/>
  <c r="Q250" i="5"/>
  <c r="S250" i="5" s="1"/>
  <c r="Q235" i="5"/>
  <c r="S235" i="5" s="1"/>
  <c r="Q227" i="5"/>
  <c r="S227" i="5" s="1"/>
  <c r="Q219" i="5"/>
  <c r="S219" i="5" s="1"/>
  <c r="Q214" i="5"/>
  <c r="S214" i="5" s="1"/>
  <c r="Q211" i="5"/>
  <c r="S211" i="5" s="1"/>
  <c r="Q206" i="5"/>
  <c r="S206" i="5" s="1"/>
  <c r="Q198" i="5"/>
  <c r="S198" i="5" s="1"/>
  <c r="R193" i="5"/>
  <c r="T193" i="5" s="1"/>
  <c r="Q180" i="5"/>
  <c r="S180" i="5" s="1"/>
  <c r="Q167" i="5"/>
  <c r="S167" i="5" s="1"/>
  <c r="Q162" i="5"/>
  <c r="S162" i="5" s="1"/>
  <c r="Q154" i="5"/>
  <c r="S154" i="5" s="1"/>
  <c r="Q141" i="5"/>
  <c r="S141" i="5" s="1"/>
  <c r="Q136" i="5"/>
  <c r="S136" i="5" s="1"/>
  <c r="Q133" i="5"/>
  <c r="S133" i="5" s="1"/>
  <c r="Q115" i="5"/>
  <c r="S115" i="5" s="1"/>
  <c r="R108" i="5"/>
  <c r="T108" i="5" s="1"/>
  <c r="R103" i="5"/>
  <c r="T103" i="5" s="1"/>
  <c r="Q83" i="5"/>
  <c r="S83" i="5" s="1"/>
  <c r="R76" i="5"/>
  <c r="T76" i="5" s="1"/>
  <c r="R71" i="5"/>
  <c r="T71" i="5" s="1"/>
  <c r="Q47" i="5"/>
  <c r="S47" i="5" s="1"/>
  <c r="Q31" i="5"/>
  <c r="S31" i="5" s="1"/>
  <c r="Q366" i="5"/>
  <c r="S366" i="5" s="1"/>
  <c r="Q343" i="5"/>
  <c r="S343" i="5" s="1"/>
  <c r="Q311" i="5"/>
  <c r="S311" i="5" s="1"/>
  <c r="Q287" i="5"/>
  <c r="S287" i="5" s="1"/>
  <c r="Q280" i="5"/>
  <c r="S280" i="5" s="1"/>
  <c r="Q275" i="5"/>
  <c r="S275" i="5" s="1"/>
  <c r="Q270" i="5"/>
  <c r="S270" i="5" s="1"/>
  <c r="Q248" i="5"/>
  <c r="S248" i="5" s="1"/>
  <c r="Q243" i="5"/>
  <c r="S243" i="5" s="1"/>
  <c r="Q238" i="5"/>
  <c r="S238" i="5" s="1"/>
  <c r="Q230" i="5"/>
  <c r="S230" i="5" s="1"/>
  <c r="Q222" i="5"/>
  <c r="S222" i="5" s="1"/>
  <c r="Q193" i="5"/>
  <c r="S193" i="5" s="1"/>
  <c r="Q188" i="5"/>
  <c r="S188" i="5" s="1"/>
  <c r="Q183" i="5"/>
  <c r="S183" i="5" s="1"/>
  <c r="Q178" i="5"/>
  <c r="S178" i="5" s="1"/>
  <c r="Q170" i="5"/>
  <c r="S170" i="5" s="1"/>
  <c r="Q157" i="5"/>
  <c r="S157" i="5" s="1"/>
  <c r="Q152" i="5"/>
  <c r="S152" i="5" s="1"/>
  <c r="Q149" i="5"/>
  <c r="S149" i="5" s="1"/>
  <c r="Q128" i="5"/>
  <c r="S128" i="5" s="1"/>
  <c r="R123" i="5"/>
  <c r="T123" i="5" s="1"/>
  <c r="Q103" i="5"/>
  <c r="S103" i="5" s="1"/>
  <c r="R96" i="5"/>
  <c r="T96" i="5" s="1"/>
  <c r="R91" i="5"/>
  <c r="T91" i="5" s="1"/>
  <c r="Q71" i="5"/>
  <c r="S71" i="5" s="1"/>
  <c r="R64" i="5"/>
  <c r="T64" i="5" s="1"/>
  <c r="R59" i="5"/>
  <c r="T59" i="5" s="1"/>
  <c r="R52" i="5"/>
  <c r="T52" i="5" s="1"/>
  <c r="R36" i="5"/>
  <c r="T36" i="5" s="1"/>
  <c r="R373" i="5"/>
  <c r="T373" i="5" s="1"/>
  <c r="R356" i="5"/>
  <c r="T356" i="5" s="1"/>
  <c r="Q324" i="5"/>
  <c r="S324" i="5" s="1"/>
  <c r="Q292" i="5"/>
  <c r="S292" i="5" s="1"/>
  <c r="Q268" i="5"/>
  <c r="S268" i="5" s="1"/>
  <c r="Q263" i="5"/>
  <c r="S263" i="5" s="1"/>
  <c r="Q258" i="5"/>
  <c r="S258" i="5" s="1"/>
  <c r="Q233" i="5"/>
  <c r="S233" i="5" s="1"/>
  <c r="Q225" i="5"/>
  <c r="S225" i="5" s="1"/>
  <c r="Q212" i="5"/>
  <c r="S212" i="5" s="1"/>
  <c r="Q204" i="5"/>
  <c r="S204" i="5" s="1"/>
  <c r="R199" i="5"/>
  <c r="T199" i="5" s="1"/>
  <c r="Q196" i="5"/>
  <c r="S196" i="5" s="1"/>
  <c r="Q173" i="5"/>
  <c r="S173" i="5" s="1"/>
  <c r="Q168" i="5"/>
  <c r="S168" i="5" s="1"/>
  <c r="Q165" i="5"/>
  <c r="S165" i="5" s="1"/>
  <c r="Q144" i="5"/>
  <c r="S144" i="5" s="1"/>
  <c r="R139" i="5"/>
  <c r="T139" i="5" s="1"/>
  <c r="Q126" i="5"/>
  <c r="S126" i="5" s="1"/>
  <c r="R116" i="5"/>
  <c r="T116" i="5" s="1"/>
  <c r="R111" i="5"/>
  <c r="T111" i="5" s="1"/>
  <c r="Q91" i="5"/>
  <c r="S91" i="5" s="1"/>
  <c r="R84" i="5"/>
  <c r="T84" i="5" s="1"/>
  <c r="R79" i="5"/>
  <c r="T79" i="5" s="1"/>
  <c r="Q59" i="5"/>
  <c r="S59" i="5" s="1"/>
  <c r="Q43" i="5"/>
  <c r="S43" i="5" s="1"/>
  <c r="Q27" i="5"/>
  <c r="S27" i="5" s="1"/>
  <c r="Q388" i="5"/>
  <c r="S388" i="5" s="1"/>
  <c r="Q373" i="5"/>
  <c r="S373" i="5" s="1"/>
  <c r="Q356" i="5"/>
  <c r="S356" i="5" s="1"/>
  <c r="Q335" i="5"/>
  <c r="S335" i="5" s="1"/>
  <c r="Q303" i="5"/>
  <c r="S303" i="5" s="1"/>
  <c r="Q283" i="5"/>
  <c r="S283" i="5" s="1"/>
  <c r="Q278" i="5"/>
  <c r="S278" i="5" s="1"/>
  <c r="Q256" i="5"/>
  <c r="S256" i="5" s="1"/>
  <c r="Q251" i="5"/>
  <c r="S251" i="5" s="1"/>
  <c r="Q246" i="5"/>
  <c r="S246" i="5" s="1"/>
  <c r="Q236" i="5"/>
  <c r="S236" i="5" s="1"/>
  <c r="Q228" i="5"/>
  <c r="S228" i="5" s="1"/>
  <c r="Q220" i="5"/>
  <c r="S220" i="5" s="1"/>
  <c r="Q215" i="5"/>
  <c r="S215" i="5" s="1"/>
  <c r="Q207" i="5"/>
  <c r="S207" i="5" s="1"/>
  <c r="Q199" i="5"/>
  <c r="S199" i="5" s="1"/>
  <c r="Q194" i="5"/>
  <c r="S194" i="5" s="1"/>
  <c r="Q186" i="5"/>
  <c r="S186" i="5" s="1"/>
  <c r="Q181" i="5"/>
  <c r="S181" i="5" s="1"/>
  <c r="Q160" i="5"/>
  <c r="S160" i="5" s="1"/>
  <c r="R155" i="5"/>
  <c r="T155" i="5" s="1"/>
  <c r="Q142" i="5"/>
  <c r="S142" i="5" s="1"/>
  <c r="Q134" i="5"/>
  <c r="S134" i="5" s="1"/>
  <c r="R129" i="5"/>
  <c r="T129" i="5" s="1"/>
  <c r="Q111" i="5"/>
  <c r="S111" i="5" s="1"/>
  <c r="R104" i="5"/>
  <c r="T104" i="5" s="1"/>
  <c r="R99" i="5"/>
  <c r="T99" i="5" s="1"/>
  <c r="Q79" i="5"/>
  <c r="S79" i="5" s="1"/>
  <c r="R72" i="5"/>
  <c r="T72" i="5" s="1"/>
  <c r="R67" i="5"/>
  <c r="T67" i="5" s="1"/>
  <c r="R48" i="5"/>
  <c r="T48" i="5" s="1"/>
  <c r="R32" i="5"/>
  <c r="T32" i="5" s="1"/>
  <c r="Q386" i="5"/>
  <c r="S386" i="5" s="1"/>
  <c r="Q348" i="5"/>
  <c r="S348" i="5" s="1"/>
  <c r="Q316" i="5"/>
  <c r="S316" i="5" s="1"/>
  <c r="Q288" i="5"/>
  <c r="S288" i="5" s="1"/>
  <c r="Q276" i="5"/>
  <c r="S276" i="5" s="1"/>
  <c r="Q271" i="5"/>
  <c r="S271" i="5" s="1"/>
  <c r="Q266" i="5"/>
  <c r="S266" i="5" s="1"/>
  <c r="Q244" i="5"/>
  <c r="S244" i="5" s="1"/>
  <c r="Q239" i="5"/>
  <c r="S239" i="5" s="1"/>
  <c r="Q231" i="5"/>
  <c r="S231" i="5" s="1"/>
  <c r="Q223" i="5"/>
  <c r="S223" i="5" s="1"/>
  <c r="Q202" i="5"/>
  <c r="S202" i="5" s="1"/>
  <c r="Q189" i="5"/>
  <c r="S189" i="5" s="1"/>
  <c r="Q184" i="5"/>
  <c r="S184" i="5" s="1"/>
  <c r="Q176" i="5"/>
  <c r="S176" i="5" s="1"/>
  <c r="R171" i="5"/>
  <c r="T171" i="5" s="1"/>
  <c r="Q158" i="5"/>
  <c r="S158" i="5" s="1"/>
  <c r="Q150" i="5"/>
  <c r="S150" i="5" s="1"/>
  <c r="R145" i="5"/>
  <c r="T145" i="5" s="1"/>
  <c r="Q129" i="5"/>
  <c r="S129" i="5" s="1"/>
  <c r="Q124" i="5"/>
  <c r="S124" i="5" s="1"/>
  <c r="R119" i="5"/>
  <c r="T119" i="5" s="1"/>
  <c r="Q99" i="5"/>
  <c r="S99" i="5" s="1"/>
  <c r="R92" i="5"/>
  <c r="T92" i="5" s="1"/>
  <c r="R87" i="5"/>
  <c r="T87" i="5" s="1"/>
  <c r="Q67" i="5"/>
  <c r="S67" i="5" s="1"/>
  <c r="R60" i="5"/>
  <c r="T60" i="5" s="1"/>
  <c r="Q55" i="5"/>
  <c r="S55" i="5" s="1"/>
  <c r="Q39" i="5"/>
  <c r="S39" i="5" s="1"/>
  <c r="Q23" i="5"/>
  <c r="S23" i="5" s="1"/>
  <c r="Q378" i="5"/>
  <c r="S378" i="5" s="1"/>
  <c r="Q327" i="5"/>
  <c r="S327" i="5" s="1"/>
  <c r="Q295" i="5"/>
  <c r="S295" i="5" s="1"/>
  <c r="Q264" i="5"/>
  <c r="S264" i="5" s="1"/>
  <c r="Q259" i="5"/>
  <c r="S259" i="5" s="1"/>
  <c r="Q254" i="5"/>
  <c r="S254" i="5" s="1"/>
  <c r="Q234" i="5"/>
  <c r="S234" i="5" s="1"/>
  <c r="Q226" i="5"/>
  <c r="S226" i="5" s="1"/>
  <c r="Q218" i="5"/>
  <c r="S218" i="5" s="1"/>
  <c r="Q213" i="5"/>
  <c r="S213" i="5" s="1"/>
  <c r="Q210" i="5"/>
  <c r="S210" i="5" s="1"/>
  <c r="Q205" i="5"/>
  <c r="S205" i="5" s="1"/>
  <c r="Q200" i="5"/>
  <c r="S200" i="5" s="1"/>
  <c r="Q197" i="5"/>
  <c r="S197" i="5" s="1"/>
  <c r="Q174" i="5"/>
  <c r="S174" i="5" s="1"/>
  <c r="Q166" i="5"/>
  <c r="S166" i="5" s="1"/>
  <c r="R161" i="5"/>
  <c r="T161" i="5" s="1"/>
  <c r="Q145" i="5"/>
  <c r="S145" i="5" s="1"/>
  <c r="Q140" i="5"/>
  <c r="S140" i="5" s="1"/>
  <c r="R135" i="5"/>
  <c r="T135" i="5" s="1"/>
  <c r="Q132" i="5"/>
  <c r="S132" i="5" s="1"/>
  <c r="Q119" i="5"/>
  <c r="S119" i="5" s="1"/>
  <c r="R112" i="5"/>
  <c r="T112" i="5" s="1"/>
  <c r="R107" i="5"/>
  <c r="T107" i="5" s="1"/>
  <c r="Q87" i="5"/>
  <c r="S87" i="5" s="1"/>
  <c r="R80" i="5"/>
  <c r="T80" i="5" s="1"/>
  <c r="R75" i="5"/>
  <c r="T75" i="5" s="1"/>
  <c r="R44" i="5"/>
  <c r="T44" i="5" s="1"/>
  <c r="R28" i="5"/>
  <c r="T28" i="5" s="1"/>
  <c r="Q25" i="5"/>
  <c r="S25" i="5" s="1"/>
  <c r="Q84" i="5"/>
  <c r="S84" i="5" s="1"/>
  <c r="R152" i="5"/>
  <c r="T152" i="5" s="1"/>
  <c r="R241" i="5"/>
  <c r="T241" i="5" s="1"/>
  <c r="R364" i="5"/>
  <c r="T364" i="5" s="1"/>
  <c r="R86" i="5"/>
  <c r="T86" i="5" s="1"/>
  <c r="R149" i="5"/>
  <c r="T149" i="5" s="1"/>
  <c r="R255" i="5"/>
  <c r="T255" i="5" s="1"/>
  <c r="R38" i="5"/>
  <c r="T38" i="5" s="1"/>
  <c r="Q108" i="5"/>
  <c r="S108" i="5" s="1"/>
  <c r="R203" i="5"/>
  <c r="T203" i="5" s="1"/>
  <c r="R272" i="5"/>
  <c r="T272" i="5" s="1"/>
  <c r="R49" i="5"/>
  <c r="T49" i="5" s="1"/>
  <c r="R159" i="5"/>
  <c r="T159" i="5" s="1"/>
  <c r="R252" i="5"/>
  <c r="T252" i="5" s="1"/>
  <c r="R26" i="5"/>
  <c r="T26" i="5" s="1"/>
  <c r="R73" i="5"/>
  <c r="T73" i="5" s="1"/>
  <c r="R200" i="5"/>
  <c r="T200" i="5" s="1"/>
  <c r="R274" i="5"/>
  <c r="T274" i="5" s="1"/>
  <c r="Q112" i="5"/>
  <c r="S112" i="5" s="1"/>
  <c r="R223" i="5"/>
  <c r="T223" i="5" s="1"/>
  <c r="R276" i="5"/>
  <c r="T276" i="5" s="1"/>
  <c r="R30" i="5"/>
  <c r="T30" i="5" s="1"/>
  <c r="R82" i="5"/>
  <c r="T82" i="5" s="1"/>
  <c r="R179" i="5"/>
  <c r="T179" i="5" s="1"/>
  <c r="R256" i="5"/>
  <c r="T256" i="5" s="1"/>
  <c r="R62" i="5"/>
  <c r="T62" i="5" s="1"/>
  <c r="Q155" i="5"/>
  <c r="S155" i="5" s="1"/>
  <c r="R261" i="5"/>
  <c r="T261" i="5" s="1"/>
  <c r="R392" i="5"/>
  <c r="T392" i="5" s="1"/>
  <c r="R319" i="5"/>
  <c r="T319" i="5" s="1"/>
  <c r="Q371" i="5"/>
  <c r="S371" i="5" s="1"/>
  <c r="Q499" i="5"/>
  <c r="S499" i="5" s="1"/>
  <c r="R607" i="5"/>
  <c r="T607" i="5" s="1"/>
  <c r="R316" i="5"/>
  <c r="T316" i="5" s="1"/>
  <c r="R363" i="5"/>
  <c r="T363" i="5" s="1"/>
  <c r="R421" i="5"/>
  <c r="T421" i="5" s="1"/>
  <c r="R489" i="5"/>
  <c r="T489" i="5" s="1"/>
  <c r="R533" i="5"/>
  <c r="T533" i="5" s="1"/>
  <c r="R587" i="5"/>
  <c r="T587" i="5" s="1"/>
  <c r="R651" i="5"/>
  <c r="T651" i="5" s="1"/>
  <c r="R413" i="5"/>
  <c r="T413" i="5" s="1"/>
  <c r="R577" i="5"/>
  <c r="T577" i="5" s="1"/>
  <c r="R666" i="5"/>
  <c r="T666" i="5" s="1"/>
  <c r="R297" i="5"/>
  <c r="T297" i="5" s="1"/>
  <c r="R360" i="5"/>
  <c r="T360" i="5" s="1"/>
  <c r="R420" i="5"/>
  <c r="T420" i="5" s="1"/>
  <c r="R483" i="5"/>
  <c r="T483" i="5" s="1"/>
  <c r="Q535" i="5"/>
  <c r="S535" i="5" s="1"/>
  <c r="R596" i="5"/>
  <c r="T596" i="5" s="1"/>
  <c r="R412" i="5"/>
  <c r="T412" i="5" s="1"/>
  <c r="Q547" i="5"/>
  <c r="S547" i="5" s="1"/>
  <c r="Q611" i="5"/>
  <c r="S611" i="5" s="1"/>
  <c r="R715" i="5"/>
  <c r="T715" i="5" s="1"/>
  <c r="Q455" i="5"/>
  <c r="S455" i="5" s="1"/>
  <c r="R524" i="5"/>
  <c r="T524" i="5" s="1"/>
  <c r="R581" i="5"/>
  <c r="T581" i="5" s="1"/>
  <c r="Q623" i="5"/>
  <c r="S623" i="5" s="1"/>
  <c r="Q367" i="5"/>
  <c r="S367" i="5" s="1"/>
  <c r="Q495" i="5"/>
  <c r="S495" i="5" s="1"/>
  <c r="R600" i="5"/>
  <c r="T600" i="5" s="1"/>
  <c r="R285" i="5"/>
  <c r="T285" i="5" s="1"/>
  <c r="Q359" i="5"/>
  <c r="S359" i="5" s="1"/>
  <c r="R424" i="5"/>
  <c r="T424" i="5" s="1"/>
  <c r="R484" i="5"/>
  <c r="T484" i="5" s="1"/>
  <c r="R536" i="5"/>
  <c r="T536" i="5" s="1"/>
  <c r="Q583" i="5"/>
  <c r="S583" i="5" s="1"/>
  <c r="R725" i="5"/>
  <c r="T725" i="5" s="1"/>
  <c r="Q655" i="5"/>
  <c r="S655" i="5" s="1"/>
  <c r="Q719" i="5"/>
  <c r="S719" i="5" s="1"/>
  <c r="R790" i="5"/>
  <c r="T790" i="5" s="1"/>
  <c r="R867" i="5"/>
  <c r="T867" i="5" s="1"/>
  <c r="R944" i="5"/>
  <c r="T944" i="5" s="1"/>
  <c r="R996" i="5"/>
  <c r="T996" i="5" s="1"/>
  <c r="R679" i="5"/>
  <c r="T679" i="5" s="1"/>
  <c r="R738" i="5"/>
  <c r="T738" i="5" s="1"/>
  <c r="R800" i="5"/>
  <c r="T800" i="5" s="1"/>
  <c r="R864" i="5"/>
  <c r="T864" i="5" s="1"/>
  <c r="R941" i="5"/>
  <c r="T941" i="5" s="1"/>
  <c r="R627" i="5"/>
  <c r="T627" i="5" s="1"/>
  <c r="R691" i="5"/>
  <c r="T691" i="5" s="1"/>
  <c r="Q743" i="5"/>
  <c r="S743" i="5" s="1"/>
  <c r="R899" i="5"/>
  <c r="T899" i="5" s="1"/>
  <c r="R971" i="5"/>
  <c r="T971" i="5" s="1"/>
  <c r="R1003" i="5"/>
  <c r="T1003" i="5" s="1"/>
  <c r="Q669" i="5"/>
  <c r="S669" i="5" s="1"/>
  <c r="R735" i="5"/>
  <c r="T735" i="5" s="1"/>
  <c r="R901" i="5"/>
  <c r="T901" i="5" s="1"/>
  <c r="R786" i="5"/>
  <c r="T786" i="5" s="1"/>
  <c r="R858" i="5"/>
  <c r="T858" i="5" s="1"/>
  <c r="R923" i="5"/>
  <c r="T923" i="5" s="1"/>
  <c r="R1000" i="5"/>
  <c r="T1000" i="5" s="1"/>
  <c r="R807" i="5"/>
  <c r="T807" i="5" s="1"/>
  <c r="R839" i="5"/>
  <c r="T839" i="5" s="1"/>
  <c r="R885" i="5"/>
  <c r="T885" i="5" s="1"/>
  <c r="R953" i="5"/>
  <c r="T953" i="5" s="1"/>
  <c r="R628" i="5"/>
  <c r="T628" i="5" s="1"/>
  <c r="Q695" i="5"/>
  <c r="S695" i="5" s="1"/>
  <c r="R749" i="5"/>
  <c r="T749" i="5" s="1"/>
  <c r="R937" i="5"/>
  <c r="T937" i="5" s="1"/>
  <c r="R983" i="5"/>
  <c r="T983" i="5" s="1"/>
  <c r="R623" i="5"/>
  <c r="T623" i="5" s="1"/>
  <c r="R687" i="5"/>
  <c r="T687" i="5" s="1"/>
  <c r="R746" i="5"/>
  <c r="T746" i="5" s="1"/>
  <c r="R877" i="5"/>
  <c r="T877" i="5" s="1"/>
  <c r="Q357" i="5"/>
  <c r="S357" i="5" s="1"/>
  <c r="Q354" i="5"/>
  <c r="S354" i="5" s="1"/>
  <c r="Q401" i="5"/>
  <c r="S401" i="5" s="1"/>
  <c r="Q38" i="5"/>
  <c r="S38" i="5" s="1"/>
  <c r="Q70" i="5"/>
  <c r="S70" i="5" s="1"/>
  <c r="Q102" i="5"/>
  <c r="S102" i="5" s="1"/>
  <c r="Q147" i="5"/>
  <c r="S147" i="5" s="1"/>
  <c r="Q201" i="5"/>
  <c r="S201" i="5" s="1"/>
  <c r="Q169" i="5"/>
  <c r="S169" i="5" s="1"/>
  <c r="Q53" i="5"/>
  <c r="S53" i="5" s="1"/>
  <c r="Q85" i="5"/>
  <c r="S85" i="5" s="1"/>
  <c r="Q117" i="5"/>
  <c r="S117" i="5" s="1"/>
  <c r="Q175" i="5"/>
  <c r="S175" i="5" s="1"/>
  <c r="R238" i="5"/>
  <c r="T238" i="5" s="1"/>
  <c r="R302" i="5"/>
  <c r="T302" i="5" s="1"/>
  <c r="R375" i="5"/>
  <c r="T375" i="5" s="1"/>
  <c r="R439" i="5"/>
  <c r="T439" i="5" s="1"/>
  <c r="Q217" i="5"/>
  <c r="S217" i="5" s="1"/>
  <c r="R398" i="5"/>
  <c r="T398" i="5" s="1"/>
  <c r="Q489" i="5"/>
  <c r="S489" i="5" s="1"/>
  <c r="R542" i="5"/>
  <c r="T542" i="5" s="1"/>
  <c r="R374" i="5"/>
  <c r="T374" i="5" s="1"/>
  <c r="Q673" i="5"/>
  <c r="S673" i="5" s="1"/>
  <c r="R626" i="5"/>
  <c r="T626" i="5" s="1"/>
  <c r="Q441" i="5"/>
  <c r="S441" i="5" s="1"/>
  <c r="R514" i="5"/>
  <c r="T514" i="5" s="1"/>
  <c r="R638" i="5"/>
  <c r="T638" i="5" s="1"/>
  <c r="R598" i="5"/>
  <c r="T598" i="5" s="1"/>
  <c r="R943" i="5"/>
  <c r="T943" i="5" s="1"/>
  <c r="R915" i="5"/>
  <c r="T915" i="5" s="1"/>
  <c r="R771" i="5"/>
  <c r="T771" i="5" s="1"/>
  <c r="R835" i="5"/>
  <c r="T835" i="5" s="1"/>
  <c r="Q759" i="5"/>
  <c r="S759" i="5" s="1"/>
  <c r="Q791" i="5"/>
  <c r="S791" i="5" s="1"/>
  <c r="Q823" i="5"/>
  <c r="S823" i="5" s="1"/>
  <c r="Q855" i="5"/>
  <c r="S855" i="5" s="1"/>
  <c r="Q887" i="5"/>
  <c r="S887" i="5" s="1"/>
  <c r="Q919" i="5"/>
  <c r="S919" i="5" s="1"/>
  <c r="Q963" i="5"/>
  <c r="S963" i="5" s="1"/>
  <c r="R15" i="5"/>
  <c r="T15" i="5" s="1"/>
  <c r="Q795" i="5"/>
  <c r="S795" i="5" s="1"/>
  <c r="Q891" i="5"/>
  <c r="S891" i="5" s="1"/>
  <c r="Q967" i="5"/>
  <c r="S967" i="5" s="1"/>
  <c r="R14" i="5"/>
  <c r="T14" i="5" s="1"/>
  <c r="R859" i="5"/>
  <c r="T859" i="5" s="1"/>
  <c r="Q867" i="5"/>
  <c r="S867" i="5" s="1"/>
  <c r="R12" i="5"/>
  <c r="T12" i="5" s="1"/>
  <c r="R27" i="5"/>
  <c r="T27" i="5" s="1"/>
  <c r="R89" i="5"/>
  <c r="T89" i="5" s="1"/>
  <c r="R157" i="5"/>
  <c r="T157" i="5" s="1"/>
  <c r="R243" i="5"/>
  <c r="T243" i="5" s="1"/>
  <c r="R402" i="5"/>
  <c r="T402" i="5" s="1"/>
  <c r="Q96" i="5"/>
  <c r="S96" i="5" s="1"/>
  <c r="R183" i="5"/>
  <c r="T183" i="5" s="1"/>
  <c r="R260" i="5"/>
  <c r="T260" i="5" s="1"/>
  <c r="Q45" i="5"/>
  <c r="S45" i="5" s="1"/>
  <c r="R113" i="5"/>
  <c r="T113" i="5" s="1"/>
  <c r="R214" i="5"/>
  <c r="T214" i="5" s="1"/>
  <c r="R282" i="5"/>
  <c r="T282" i="5" s="1"/>
  <c r="Q56" i="5"/>
  <c r="S56" i="5" s="1"/>
  <c r="R164" i="5"/>
  <c r="T164" i="5" s="1"/>
  <c r="R277" i="5"/>
  <c r="T277" i="5" s="1"/>
  <c r="Q33" i="5"/>
  <c r="S33" i="5" s="1"/>
  <c r="R90" i="5"/>
  <c r="T90" i="5" s="1"/>
  <c r="R221" i="5"/>
  <c r="T221" i="5" s="1"/>
  <c r="Q28" i="5"/>
  <c r="S28" i="5" s="1"/>
  <c r="R117" i="5"/>
  <c r="T117" i="5" s="1"/>
  <c r="R226" i="5"/>
  <c r="T226" i="5" s="1"/>
  <c r="R288" i="5"/>
  <c r="T288" i="5" s="1"/>
  <c r="Q37" i="5"/>
  <c r="S37" i="5" s="1"/>
  <c r="Q92" i="5"/>
  <c r="S92" i="5" s="1"/>
  <c r="R184" i="5"/>
  <c r="T184" i="5" s="1"/>
  <c r="R266" i="5"/>
  <c r="T266" i="5" s="1"/>
  <c r="Q72" i="5"/>
  <c r="S72" i="5" s="1"/>
  <c r="R160" i="5"/>
  <c r="T160" i="5" s="1"/>
  <c r="R263" i="5"/>
  <c r="T263" i="5" s="1"/>
  <c r="R404" i="5"/>
  <c r="T404" i="5" s="1"/>
  <c r="R322" i="5"/>
  <c r="T322" i="5" s="1"/>
  <c r="R381" i="5"/>
  <c r="T381" i="5" s="1"/>
  <c r="Q531" i="5"/>
  <c r="S531" i="5" s="1"/>
  <c r="R617" i="5"/>
  <c r="T617" i="5" s="1"/>
  <c r="R324" i="5"/>
  <c r="T324" i="5" s="1"/>
  <c r="R368" i="5"/>
  <c r="T368" i="5" s="1"/>
  <c r="R428" i="5"/>
  <c r="T428" i="5" s="1"/>
  <c r="R491" i="5"/>
  <c r="T491" i="5" s="1"/>
  <c r="R540" i="5"/>
  <c r="T540" i="5" s="1"/>
  <c r="R597" i="5"/>
  <c r="T597" i="5" s="1"/>
  <c r="R693" i="5"/>
  <c r="T693" i="5" s="1"/>
  <c r="Q431" i="5"/>
  <c r="S431" i="5" s="1"/>
  <c r="R584" i="5"/>
  <c r="T584" i="5" s="1"/>
  <c r="R720" i="5"/>
  <c r="T720" i="5" s="1"/>
  <c r="R305" i="5"/>
  <c r="T305" i="5" s="1"/>
  <c r="R370" i="5"/>
  <c r="T370" i="5" s="1"/>
  <c r="Q423" i="5"/>
  <c r="S423" i="5" s="1"/>
  <c r="R488" i="5"/>
  <c r="T488" i="5" s="1"/>
  <c r="R547" i="5"/>
  <c r="T547" i="5" s="1"/>
  <c r="Q599" i="5"/>
  <c r="S599" i="5" s="1"/>
  <c r="Q415" i="5"/>
  <c r="S415" i="5" s="1"/>
  <c r="R559" i="5"/>
  <c r="T559" i="5" s="1"/>
  <c r="R634" i="5"/>
  <c r="T634" i="5" s="1"/>
  <c r="R783" i="5"/>
  <c r="T783" i="5" s="1"/>
  <c r="R467" i="5"/>
  <c r="T467" i="5" s="1"/>
  <c r="Q527" i="5"/>
  <c r="S527" i="5" s="1"/>
  <c r="R586" i="5"/>
  <c r="T586" i="5" s="1"/>
  <c r="R625" i="5"/>
  <c r="T625" i="5" s="1"/>
  <c r="Q379" i="5"/>
  <c r="S379" i="5" s="1"/>
  <c r="Q507" i="5"/>
  <c r="S507" i="5" s="1"/>
  <c r="Q603" i="5"/>
  <c r="S603" i="5" s="1"/>
  <c r="R293" i="5"/>
  <c r="T293" i="5" s="1"/>
  <c r="R371" i="5"/>
  <c r="T371" i="5" s="1"/>
  <c r="R434" i="5"/>
  <c r="T434" i="5" s="1"/>
  <c r="Q487" i="5"/>
  <c r="S487" i="5" s="1"/>
  <c r="R541" i="5"/>
  <c r="T541" i="5" s="1"/>
  <c r="R595" i="5"/>
  <c r="T595" i="5" s="1"/>
  <c r="R727" i="5"/>
  <c r="T727" i="5" s="1"/>
  <c r="R672" i="5"/>
  <c r="T672" i="5" s="1"/>
  <c r="R726" i="5"/>
  <c r="T726" i="5" s="1"/>
  <c r="R814" i="5"/>
  <c r="T814" i="5" s="1"/>
  <c r="R884" i="5"/>
  <c r="T884" i="5" s="1"/>
  <c r="R949" i="5"/>
  <c r="T949" i="5" s="1"/>
  <c r="R1004" i="5"/>
  <c r="T1004" i="5" s="1"/>
  <c r="R689" i="5"/>
  <c r="T689" i="5" s="1"/>
  <c r="R743" i="5"/>
  <c r="T743" i="5" s="1"/>
  <c r="R808" i="5"/>
  <c r="T808" i="5" s="1"/>
  <c r="R869" i="5"/>
  <c r="T869" i="5" s="1"/>
  <c r="R964" i="5"/>
  <c r="T964" i="5" s="1"/>
  <c r="R637" i="5"/>
  <c r="T637" i="5" s="1"/>
  <c r="R696" i="5"/>
  <c r="T696" i="5" s="1"/>
  <c r="R750" i="5"/>
  <c r="T750" i="5" s="1"/>
  <c r="R916" i="5"/>
  <c r="T916" i="5" s="1"/>
  <c r="R974" i="5"/>
  <c r="T974" i="5" s="1"/>
  <c r="R1006" i="5"/>
  <c r="T1006" i="5" s="1"/>
  <c r="R681" i="5"/>
  <c r="T681" i="5" s="1"/>
  <c r="R740" i="5"/>
  <c r="T740" i="5" s="1"/>
  <c r="R906" i="5"/>
  <c r="T906" i="5" s="1"/>
  <c r="R794" i="5"/>
  <c r="T794" i="5" s="1"/>
  <c r="R868" i="5"/>
  <c r="T868" i="5" s="1"/>
  <c r="R940" i="5"/>
  <c r="T940" i="5" s="1"/>
  <c r="R1008" i="5"/>
  <c r="T1008" i="5" s="1"/>
  <c r="R812" i="5"/>
  <c r="T812" i="5" s="1"/>
  <c r="R844" i="5"/>
  <c r="T844" i="5" s="1"/>
  <c r="R890" i="5"/>
  <c r="T890" i="5" s="1"/>
  <c r="R958" i="5"/>
  <c r="T958" i="5" s="1"/>
  <c r="Q631" i="5"/>
  <c r="S631" i="5" s="1"/>
  <c r="R702" i="5"/>
  <c r="T702" i="5" s="1"/>
  <c r="R865" i="5"/>
  <c r="T865" i="5" s="1"/>
  <c r="R942" i="5"/>
  <c r="T942" i="5" s="1"/>
  <c r="R986" i="5"/>
  <c r="T986" i="5" s="1"/>
  <c r="R633" i="5"/>
  <c r="T633" i="5" s="1"/>
  <c r="R697" i="5"/>
  <c r="T697" i="5" s="1"/>
  <c r="R756" i="5"/>
  <c r="T756" i="5" s="1"/>
  <c r="R882" i="5"/>
  <c r="T882" i="5" s="1"/>
  <c r="R369" i="5"/>
  <c r="T369" i="5" s="1"/>
  <c r="R124" i="5"/>
  <c r="T124" i="5" s="1"/>
  <c r="R521" i="5"/>
  <c r="T521" i="5" s="1"/>
  <c r="Q42" i="5"/>
  <c r="S42" i="5" s="1"/>
  <c r="Q74" i="5"/>
  <c r="S74" i="5" s="1"/>
  <c r="Q106" i="5"/>
  <c r="S106" i="5" s="1"/>
  <c r="R162" i="5"/>
  <c r="T162" i="5" s="1"/>
  <c r="Q471" i="5"/>
  <c r="S471" i="5" s="1"/>
  <c r="Q185" i="5"/>
  <c r="S185" i="5" s="1"/>
  <c r="Q57" i="5"/>
  <c r="S57" i="5" s="1"/>
  <c r="Q89" i="5"/>
  <c r="S89" i="5" s="1"/>
  <c r="R126" i="5"/>
  <c r="T126" i="5" s="1"/>
  <c r="R190" i="5"/>
  <c r="T190" i="5" s="1"/>
  <c r="R246" i="5"/>
  <c r="T246" i="5" s="1"/>
  <c r="R310" i="5"/>
  <c r="T310" i="5" s="1"/>
  <c r="R465" i="5"/>
  <c r="T465" i="5" s="1"/>
  <c r="R122" i="5"/>
  <c r="T122" i="5" s="1"/>
  <c r="Q407" i="5"/>
  <c r="S407" i="5" s="1"/>
  <c r="R399" i="5"/>
  <c r="T399" i="5" s="1"/>
  <c r="R494" i="5"/>
  <c r="T494" i="5" s="1"/>
  <c r="R550" i="5"/>
  <c r="T550" i="5" s="1"/>
  <c r="R406" i="5"/>
  <c r="T406" i="5" s="1"/>
  <c r="R362" i="5"/>
  <c r="T362" i="5" s="1"/>
  <c r="R658" i="5"/>
  <c r="T658" i="5" s="1"/>
  <c r="R446" i="5"/>
  <c r="T446" i="5" s="1"/>
  <c r="R522" i="5"/>
  <c r="T522" i="5" s="1"/>
  <c r="R670" i="5"/>
  <c r="T670" i="5" s="1"/>
  <c r="R630" i="5"/>
  <c r="T630" i="5" s="1"/>
  <c r="R951" i="5"/>
  <c r="T951" i="5" s="1"/>
  <c r="R692" i="5"/>
  <c r="T692" i="5" s="1"/>
  <c r="R779" i="5"/>
  <c r="T779" i="5" s="1"/>
  <c r="R843" i="5"/>
  <c r="T843" i="5" s="1"/>
  <c r="Q763" i="5"/>
  <c r="S763" i="5" s="1"/>
  <c r="Q827" i="5"/>
  <c r="S827" i="5" s="1"/>
  <c r="Q859" i="5"/>
  <c r="S859" i="5" s="1"/>
  <c r="Q923" i="5"/>
  <c r="S923" i="5" s="1"/>
  <c r="R795" i="5"/>
  <c r="T795" i="5" s="1"/>
  <c r="Q835" i="5"/>
  <c r="S835" i="5" s="1"/>
  <c r="Q931" i="5"/>
  <c r="S931" i="5" s="1"/>
  <c r="Q915" i="5"/>
  <c r="S915" i="5" s="1"/>
  <c r="R34" i="5"/>
  <c r="T34" i="5" s="1"/>
  <c r="R106" i="5"/>
  <c r="T106" i="5" s="1"/>
  <c r="R165" i="5"/>
  <c r="T165" i="5" s="1"/>
  <c r="R248" i="5"/>
  <c r="T248" i="5" s="1"/>
  <c r="R29" i="5"/>
  <c r="T29" i="5" s="1"/>
  <c r="R101" i="5"/>
  <c r="T101" i="5" s="1"/>
  <c r="R188" i="5"/>
  <c r="T188" i="5" s="1"/>
  <c r="R296" i="5"/>
  <c r="T296" i="5" s="1"/>
  <c r="R47" i="5"/>
  <c r="T47" i="5" s="1"/>
  <c r="R125" i="5"/>
  <c r="T125" i="5" s="1"/>
  <c r="R224" i="5"/>
  <c r="T224" i="5" s="1"/>
  <c r="R291" i="5"/>
  <c r="T291" i="5" s="1"/>
  <c r="R61" i="5"/>
  <c r="T61" i="5" s="1"/>
  <c r="R185" i="5"/>
  <c r="T185" i="5" s="1"/>
  <c r="R279" i="5"/>
  <c r="T279" i="5" s="1"/>
  <c r="R35" i="5"/>
  <c r="T35" i="5" s="1"/>
  <c r="Q100" i="5"/>
  <c r="S100" i="5" s="1"/>
  <c r="R229" i="5"/>
  <c r="T229" i="5" s="1"/>
  <c r="R37" i="5"/>
  <c r="T37" i="5" s="1"/>
  <c r="R127" i="5"/>
  <c r="T127" i="5" s="1"/>
  <c r="R231" i="5"/>
  <c r="T231" i="5" s="1"/>
  <c r="R299" i="5"/>
  <c r="T299" i="5" s="1"/>
  <c r="R39" i="5"/>
  <c r="T39" i="5" s="1"/>
  <c r="R97" i="5"/>
  <c r="T97" i="5" s="1"/>
  <c r="R207" i="5"/>
  <c r="T207" i="5" s="1"/>
  <c r="R281" i="5"/>
  <c r="T281" i="5" s="1"/>
  <c r="R77" i="5"/>
  <c r="T77" i="5" s="1"/>
  <c r="R163" i="5"/>
  <c r="T163" i="5" s="1"/>
  <c r="R268" i="5"/>
  <c r="T268" i="5" s="1"/>
  <c r="R295" i="5"/>
  <c r="T295" i="5" s="1"/>
  <c r="R327" i="5"/>
  <c r="T327" i="5" s="1"/>
  <c r="Q399" i="5"/>
  <c r="S399" i="5" s="1"/>
  <c r="R560" i="5"/>
  <c r="T560" i="5" s="1"/>
  <c r="R710" i="5"/>
  <c r="T710" i="5" s="1"/>
  <c r="R332" i="5"/>
  <c r="T332" i="5" s="1"/>
  <c r="R378" i="5"/>
  <c r="T378" i="5" s="1"/>
  <c r="R441" i="5"/>
  <c r="T441" i="5" s="1"/>
  <c r="R496" i="5"/>
  <c r="T496" i="5" s="1"/>
  <c r="Q543" i="5"/>
  <c r="S543" i="5" s="1"/>
  <c r="R602" i="5"/>
  <c r="T602" i="5" s="1"/>
  <c r="R695" i="5"/>
  <c r="T695" i="5" s="1"/>
  <c r="Q443" i="5"/>
  <c r="S443" i="5" s="1"/>
  <c r="Q587" i="5"/>
  <c r="S587" i="5" s="1"/>
  <c r="R722" i="5"/>
  <c r="T722" i="5" s="1"/>
  <c r="R313" i="5"/>
  <c r="T313" i="5" s="1"/>
  <c r="R372" i="5"/>
  <c r="T372" i="5" s="1"/>
  <c r="R435" i="5"/>
  <c r="T435" i="5" s="1"/>
  <c r="R500" i="5"/>
  <c r="T500" i="5" s="1"/>
  <c r="R552" i="5"/>
  <c r="T552" i="5" s="1"/>
  <c r="R611" i="5"/>
  <c r="T611" i="5" s="1"/>
  <c r="Q435" i="5"/>
  <c r="S435" i="5" s="1"/>
  <c r="R569" i="5"/>
  <c r="T569" i="5" s="1"/>
  <c r="R661" i="5"/>
  <c r="T661" i="5" s="1"/>
  <c r="R425" i="5"/>
  <c r="T425" i="5" s="1"/>
  <c r="R472" i="5"/>
  <c r="T472" i="5" s="1"/>
  <c r="R539" i="5"/>
  <c r="T539" i="5" s="1"/>
  <c r="R588" i="5"/>
  <c r="T588" i="5" s="1"/>
  <c r="R648" i="5"/>
  <c r="T648" i="5" s="1"/>
  <c r="Q387" i="5"/>
  <c r="S387" i="5" s="1"/>
  <c r="Q539" i="5"/>
  <c r="S539" i="5" s="1"/>
  <c r="R615" i="5"/>
  <c r="T615" i="5" s="1"/>
  <c r="R301" i="5"/>
  <c r="T301" i="5" s="1"/>
  <c r="R376" i="5"/>
  <c r="T376" i="5" s="1"/>
  <c r="R436" i="5"/>
  <c r="T436" i="5" s="1"/>
  <c r="R499" i="5"/>
  <c r="T499" i="5" s="1"/>
  <c r="R548" i="5"/>
  <c r="T548" i="5" s="1"/>
  <c r="R605" i="5"/>
  <c r="T605" i="5" s="1"/>
  <c r="R778" i="5"/>
  <c r="T778" i="5" s="1"/>
  <c r="R674" i="5"/>
  <c r="T674" i="5" s="1"/>
  <c r="R731" i="5"/>
  <c r="T731" i="5" s="1"/>
  <c r="R822" i="5"/>
  <c r="T822" i="5" s="1"/>
  <c r="R889" i="5"/>
  <c r="T889" i="5" s="1"/>
  <c r="R952" i="5"/>
  <c r="T952" i="5" s="1"/>
  <c r="R632" i="5"/>
  <c r="T632" i="5" s="1"/>
  <c r="Q699" i="5"/>
  <c r="S699" i="5" s="1"/>
  <c r="R748" i="5"/>
  <c r="T748" i="5" s="1"/>
  <c r="R816" i="5"/>
  <c r="T816" i="5" s="1"/>
  <c r="R874" i="5"/>
  <c r="T874" i="5" s="1"/>
  <c r="R969" i="5"/>
  <c r="T969" i="5" s="1"/>
  <c r="R642" i="5"/>
  <c r="T642" i="5" s="1"/>
  <c r="R701" i="5"/>
  <c r="T701" i="5" s="1"/>
  <c r="R760" i="5"/>
  <c r="T760" i="5" s="1"/>
  <c r="R921" i="5"/>
  <c r="T921" i="5" s="1"/>
  <c r="R979" i="5"/>
  <c r="T979" i="5" s="1"/>
  <c r="R624" i="5"/>
  <c r="T624" i="5" s="1"/>
  <c r="Q691" i="5"/>
  <c r="S691" i="5" s="1"/>
  <c r="R745" i="5"/>
  <c r="T745" i="5" s="1"/>
  <c r="R928" i="5"/>
  <c r="T928" i="5" s="1"/>
  <c r="R810" i="5"/>
  <c r="T810" i="5" s="1"/>
  <c r="R873" i="5"/>
  <c r="T873" i="5" s="1"/>
  <c r="R945" i="5"/>
  <c r="T945" i="5" s="1"/>
  <c r="P1017" i="5"/>
  <c r="R815" i="5"/>
  <c r="T815" i="5" s="1"/>
  <c r="R847" i="5"/>
  <c r="T847" i="5" s="1"/>
  <c r="R898" i="5"/>
  <c r="T898" i="5" s="1"/>
  <c r="R963" i="5"/>
  <c r="T963" i="5" s="1"/>
  <c r="R643" i="5"/>
  <c r="T643" i="5" s="1"/>
  <c r="R707" i="5"/>
  <c r="T707" i="5" s="1"/>
  <c r="R870" i="5"/>
  <c r="T870" i="5" s="1"/>
  <c r="R950" i="5"/>
  <c r="T950" i="5" s="1"/>
  <c r="R991" i="5"/>
  <c r="T991" i="5" s="1"/>
  <c r="R640" i="5"/>
  <c r="T640" i="5" s="1"/>
  <c r="Q707" i="5"/>
  <c r="S707" i="5" s="1"/>
  <c r="R761" i="5"/>
  <c r="T761" i="5" s="1"/>
  <c r="R912" i="5"/>
  <c r="T912" i="5" s="1"/>
  <c r="Q369" i="5"/>
  <c r="S369" i="5" s="1"/>
  <c r="R140" i="5"/>
  <c r="T140" i="5" s="1"/>
  <c r="Q521" i="5"/>
  <c r="S521" i="5" s="1"/>
  <c r="Q46" i="5"/>
  <c r="S46" i="5" s="1"/>
  <c r="Q78" i="5"/>
  <c r="S78" i="5" s="1"/>
  <c r="Q110" i="5"/>
  <c r="S110" i="5" s="1"/>
  <c r="Q163" i="5"/>
  <c r="S163" i="5" s="1"/>
  <c r="R471" i="5"/>
  <c r="T471" i="5" s="1"/>
  <c r="R433" i="5"/>
  <c r="T433" i="5" s="1"/>
  <c r="Q61" i="5"/>
  <c r="S61" i="5" s="1"/>
  <c r="Q93" i="5"/>
  <c r="S93" i="5" s="1"/>
  <c r="Q127" i="5"/>
  <c r="S127" i="5" s="1"/>
  <c r="Q191" i="5"/>
  <c r="S191" i="5" s="1"/>
  <c r="R254" i="5"/>
  <c r="T254" i="5" s="1"/>
  <c r="R318" i="5"/>
  <c r="T318" i="5" s="1"/>
  <c r="Q465" i="5"/>
  <c r="S465" i="5" s="1"/>
  <c r="R138" i="5"/>
  <c r="T138" i="5" s="1"/>
  <c r="R407" i="5"/>
  <c r="T407" i="5" s="1"/>
  <c r="Q425" i="5"/>
  <c r="S425" i="5" s="1"/>
  <c r="R495" i="5"/>
  <c r="T495" i="5" s="1"/>
  <c r="R558" i="5"/>
  <c r="T558" i="5" s="1"/>
  <c r="R438" i="5"/>
  <c r="T438" i="5" s="1"/>
  <c r="R394" i="5"/>
  <c r="T394" i="5" s="1"/>
  <c r="Q377" i="5"/>
  <c r="S377" i="5" s="1"/>
  <c r="R447" i="5"/>
  <c r="T447" i="5" s="1"/>
  <c r="R530" i="5"/>
  <c r="T530" i="5" s="1"/>
  <c r="Q670" i="5"/>
  <c r="S670" i="5" s="1"/>
  <c r="R662" i="5"/>
  <c r="T662" i="5" s="1"/>
  <c r="R667" i="5"/>
  <c r="T667" i="5" s="1"/>
  <c r="R887" i="5"/>
  <c r="T887" i="5" s="1"/>
  <c r="R787" i="5"/>
  <c r="T787" i="5" s="1"/>
  <c r="R851" i="5"/>
  <c r="T851" i="5" s="1"/>
  <c r="Q767" i="5"/>
  <c r="S767" i="5" s="1"/>
  <c r="Q799" i="5"/>
  <c r="S799" i="5" s="1"/>
  <c r="Q831" i="5"/>
  <c r="S831" i="5" s="1"/>
  <c r="Q863" i="5"/>
  <c r="S863" i="5" s="1"/>
  <c r="Q895" i="5"/>
  <c r="S895" i="5" s="1"/>
  <c r="Q927" i="5"/>
  <c r="S927" i="5" s="1"/>
  <c r="R13" i="5"/>
  <c r="T13" i="5" s="1"/>
  <c r="R390" i="5"/>
  <c r="T390" i="5" s="1"/>
  <c r="R927" i="5"/>
  <c r="T927" i="5" s="1"/>
  <c r="Q803" i="5"/>
  <c r="S803" i="5" s="1"/>
  <c r="Q899" i="5"/>
  <c r="S899" i="5" s="1"/>
  <c r="Q41" i="5"/>
  <c r="S41" i="5" s="1"/>
  <c r="Q116" i="5"/>
  <c r="S116" i="5" s="1"/>
  <c r="R168" i="5"/>
  <c r="T168" i="5" s="1"/>
  <c r="R258" i="5"/>
  <c r="T258" i="5" s="1"/>
  <c r="Q36" i="5"/>
  <c r="S36" i="5" s="1"/>
  <c r="R118" i="5"/>
  <c r="T118" i="5" s="1"/>
  <c r="R217" i="5"/>
  <c r="T217" i="5" s="1"/>
  <c r="R315" i="5"/>
  <c r="T315" i="5" s="1"/>
  <c r="R54" i="5"/>
  <c r="T54" i="5" s="1"/>
  <c r="R133" i="5"/>
  <c r="T133" i="5" s="1"/>
  <c r="R232" i="5"/>
  <c r="T232" i="5" s="1"/>
  <c r="R347" i="5"/>
  <c r="T347" i="5" s="1"/>
  <c r="R78" i="5"/>
  <c r="T78" i="5" s="1"/>
  <c r="R192" i="5"/>
  <c r="T192" i="5" s="1"/>
  <c r="R284" i="5"/>
  <c r="T284" i="5" s="1"/>
  <c r="R42" i="5"/>
  <c r="T42" i="5" s="1"/>
  <c r="R105" i="5"/>
  <c r="T105" i="5" s="1"/>
  <c r="R237" i="5"/>
  <c r="T237" i="5" s="1"/>
  <c r="Q44" i="5"/>
  <c r="S44" i="5" s="1"/>
  <c r="R132" i="5"/>
  <c r="T132" i="5" s="1"/>
  <c r="R234" i="5"/>
  <c r="T234" i="5" s="1"/>
  <c r="R312" i="5"/>
  <c r="T312" i="5" s="1"/>
  <c r="R46" i="5"/>
  <c r="T46" i="5" s="1"/>
  <c r="R114" i="5"/>
  <c r="T114" i="5" s="1"/>
  <c r="R215" i="5"/>
  <c r="T215" i="5" s="1"/>
  <c r="R283" i="5"/>
  <c r="T283" i="5" s="1"/>
  <c r="R94" i="5"/>
  <c r="T94" i="5" s="1"/>
  <c r="R181" i="5"/>
  <c r="T181" i="5" s="1"/>
  <c r="R290" i="5"/>
  <c r="T290" i="5" s="1"/>
  <c r="R298" i="5"/>
  <c r="T298" i="5" s="1"/>
  <c r="R330" i="5"/>
  <c r="T330" i="5" s="1"/>
  <c r="Q411" i="5"/>
  <c r="S411" i="5" s="1"/>
  <c r="Q563" i="5"/>
  <c r="S563" i="5" s="1"/>
  <c r="R752" i="5"/>
  <c r="T752" i="5" s="1"/>
  <c r="R340" i="5"/>
  <c r="T340" i="5" s="1"/>
  <c r="R386" i="5"/>
  <c r="T386" i="5" s="1"/>
  <c r="R448" i="5"/>
  <c r="T448" i="5" s="1"/>
  <c r="R501" i="5"/>
  <c r="T501" i="5" s="1"/>
  <c r="R555" i="5"/>
  <c r="T555" i="5" s="1"/>
  <c r="R604" i="5"/>
  <c r="T604" i="5" s="1"/>
  <c r="R345" i="5"/>
  <c r="T345" i="5" s="1"/>
  <c r="Q451" i="5"/>
  <c r="S451" i="5" s="1"/>
  <c r="R599" i="5"/>
  <c r="T599" i="5" s="1"/>
  <c r="Q735" i="5"/>
  <c r="S735" i="5" s="1"/>
  <c r="R321" i="5"/>
  <c r="T321" i="5" s="1"/>
  <c r="R393" i="5"/>
  <c r="T393" i="5" s="1"/>
  <c r="R440" i="5"/>
  <c r="T440" i="5" s="1"/>
  <c r="Q503" i="5"/>
  <c r="S503" i="5" s="1"/>
  <c r="R557" i="5"/>
  <c r="T557" i="5" s="1"/>
  <c r="R621" i="5"/>
  <c r="T621" i="5" s="1"/>
  <c r="R445" i="5"/>
  <c r="T445" i="5" s="1"/>
  <c r="R576" i="5"/>
  <c r="T576" i="5" s="1"/>
  <c r="R663" i="5"/>
  <c r="T663" i="5" s="1"/>
  <c r="R427" i="5"/>
  <c r="T427" i="5" s="1"/>
  <c r="R485" i="5"/>
  <c r="T485" i="5" s="1"/>
  <c r="R544" i="5"/>
  <c r="T544" i="5" s="1"/>
  <c r="Q591" i="5"/>
  <c r="S591" i="5" s="1"/>
  <c r="Q715" i="5"/>
  <c r="S715" i="5" s="1"/>
  <c r="Q427" i="5"/>
  <c r="S427" i="5" s="1"/>
  <c r="R561" i="5"/>
  <c r="T561" i="5" s="1"/>
  <c r="R629" i="5"/>
  <c r="T629" i="5" s="1"/>
  <c r="R309" i="5"/>
  <c r="T309" i="5" s="1"/>
  <c r="R389" i="5"/>
  <c r="T389" i="5" s="1"/>
  <c r="R457" i="5"/>
  <c r="T457" i="5" s="1"/>
  <c r="R504" i="5"/>
  <c r="T504" i="5" s="1"/>
  <c r="Q551" i="5"/>
  <c r="S551" i="5" s="1"/>
  <c r="R610" i="5"/>
  <c r="T610" i="5" s="1"/>
  <c r="R780" i="5"/>
  <c r="T780" i="5" s="1"/>
  <c r="Q687" i="5"/>
  <c r="S687" i="5" s="1"/>
  <c r="R736" i="5"/>
  <c r="T736" i="5" s="1"/>
  <c r="R830" i="5"/>
  <c r="T830" i="5" s="1"/>
  <c r="R902" i="5"/>
  <c r="T902" i="5" s="1"/>
  <c r="R957" i="5"/>
  <c r="T957" i="5" s="1"/>
  <c r="Q635" i="5"/>
  <c r="S635" i="5" s="1"/>
  <c r="R706" i="5"/>
  <c r="T706" i="5" s="1"/>
  <c r="R753" i="5"/>
  <c r="T753" i="5" s="1"/>
  <c r="R824" i="5"/>
  <c r="T824" i="5" s="1"/>
  <c r="R894" i="5"/>
  <c r="T894" i="5" s="1"/>
  <c r="R977" i="5"/>
  <c r="T977" i="5" s="1"/>
  <c r="R644" i="5"/>
  <c r="T644" i="5" s="1"/>
  <c r="Q711" i="5"/>
  <c r="S711" i="5" s="1"/>
  <c r="R876" i="5"/>
  <c r="T876" i="5" s="1"/>
  <c r="R926" i="5"/>
  <c r="T926" i="5" s="1"/>
  <c r="R982" i="5"/>
  <c r="T982" i="5" s="1"/>
  <c r="Q627" i="5"/>
  <c r="S627" i="5" s="1"/>
  <c r="R698" i="5"/>
  <c r="T698" i="5" s="1"/>
  <c r="R762" i="5"/>
  <c r="T762" i="5" s="1"/>
  <c r="R933" i="5"/>
  <c r="T933" i="5" s="1"/>
  <c r="R818" i="5"/>
  <c r="T818" i="5" s="1"/>
  <c r="R878" i="5"/>
  <c r="T878" i="5" s="1"/>
  <c r="R948" i="5"/>
  <c r="T948" i="5" s="1"/>
  <c r="R788" i="5"/>
  <c r="T788" i="5" s="1"/>
  <c r="R820" i="5"/>
  <c r="T820" i="5" s="1"/>
  <c r="R852" i="5"/>
  <c r="T852" i="5" s="1"/>
  <c r="R903" i="5"/>
  <c r="T903" i="5" s="1"/>
  <c r="R973" i="5"/>
  <c r="T973" i="5" s="1"/>
  <c r="R653" i="5"/>
  <c r="T653" i="5" s="1"/>
  <c r="R717" i="5"/>
  <c r="T717" i="5" s="1"/>
  <c r="R892" i="5"/>
  <c r="T892" i="5" s="1"/>
  <c r="R960" i="5"/>
  <c r="T960" i="5" s="1"/>
  <c r="R994" i="5"/>
  <c r="T994" i="5" s="1"/>
  <c r="Q643" i="5"/>
  <c r="S643" i="5" s="1"/>
  <c r="R714" i="5"/>
  <c r="T714" i="5" s="1"/>
  <c r="R766" i="5"/>
  <c r="T766" i="5" s="1"/>
  <c r="R917" i="5"/>
  <c r="T917" i="5" s="1"/>
  <c r="R497" i="5"/>
  <c r="T497" i="5" s="1"/>
  <c r="R156" i="5"/>
  <c r="T156" i="5" s="1"/>
  <c r="R553" i="5"/>
  <c r="T553" i="5" s="1"/>
  <c r="Q50" i="5"/>
  <c r="S50" i="5" s="1"/>
  <c r="Q82" i="5"/>
  <c r="S82" i="5" s="1"/>
  <c r="Q114" i="5"/>
  <c r="S114" i="5" s="1"/>
  <c r="R178" i="5"/>
  <c r="T178" i="5" s="1"/>
  <c r="R120" i="5"/>
  <c r="T120" i="5" s="1"/>
  <c r="Q433" i="5"/>
  <c r="S433" i="5" s="1"/>
  <c r="Q65" i="5"/>
  <c r="S65" i="5" s="1"/>
  <c r="Q97" i="5"/>
  <c r="S97" i="5" s="1"/>
  <c r="R142" i="5"/>
  <c r="T142" i="5" s="1"/>
  <c r="R202" i="5"/>
  <c r="T202" i="5" s="1"/>
  <c r="R262" i="5"/>
  <c r="T262" i="5" s="1"/>
  <c r="R326" i="5"/>
  <c r="T326" i="5" s="1"/>
  <c r="R505" i="5"/>
  <c r="T505" i="5" s="1"/>
  <c r="R154" i="5"/>
  <c r="T154" i="5" s="1"/>
  <c r="Q358" i="5"/>
  <c r="S358" i="5" s="1"/>
  <c r="R430" i="5"/>
  <c r="T430" i="5" s="1"/>
  <c r="R502" i="5"/>
  <c r="T502" i="5" s="1"/>
  <c r="R590" i="5"/>
  <c r="T590" i="5" s="1"/>
  <c r="R470" i="5"/>
  <c r="T470" i="5" s="1"/>
  <c r="R426" i="5"/>
  <c r="T426" i="5" s="1"/>
  <c r="R382" i="5"/>
  <c r="T382" i="5" s="1"/>
  <c r="Q473" i="5"/>
  <c r="S473" i="5" s="1"/>
  <c r="R538" i="5"/>
  <c r="T538" i="5" s="1"/>
  <c r="R671" i="5"/>
  <c r="T671" i="5" s="1"/>
  <c r="R680" i="5"/>
  <c r="T680" i="5" s="1"/>
  <c r="Q771" i="5"/>
  <c r="S771" i="5" s="1"/>
  <c r="R21" i="5"/>
  <c r="T21" i="5" s="1"/>
  <c r="R43" i="5"/>
  <c r="T43" i="5" s="1"/>
  <c r="R121" i="5"/>
  <c r="T121" i="5" s="1"/>
  <c r="R173" i="5"/>
  <c r="T173" i="5" s="1"/>
  <c r="R273" i="5"/>
  <c r="T273" i="5" s="1"/>
  <c r="R45" i="5"/>
  <c r="T45" i="5" s="1"/>
  <c r="Q123" i="5"/>
  <c r="S123" i="5" s="1"/>
  <c r="R219" i="5"/>
  <c r="T219" i="5" s="1"/>
  <c r="R328" i="5"/>
  <c r="T328" i="5" s="1"/>
  <c r="R66" i="5"/>
  <c r="T66" i="5" s="1"/>
  <c r="R175" i="5"/>
  <c r="T175" i="5" s="1"/>
  <c r="R240" i="5"/>
  <c r="T240" i="5" s="1"/>
  <c r="R387" i="5"/>
  <c r="T387" i="5" s="1"/>
  <c r="Q88" i="5"/>
  <c r="S88" i="5" s="1"/>
  <c r="R208" i="5"/>
  <c r="T208" i="5" s="1"/>
  <c r="R304" i="5"/>
  <c r="T304" i="5" s="1"/>
  <c r="Q49" i="5"/>
  <c r="S49" i="5" s="1"/>
  <c r="R143" i="5"/>
  <c r="T143" i="5" s="1"/>
  <c r="R242" i="5"/>
  <c r="T242" i="5" s="1"/>
  <c r="R70" i="5"/>
  <c r="T70" i="5" s="1"/>
  <c r="R166" i="5"/>
  <c r="T166" i="5" s="1"/>
  <c r="R239" i="5"/>
  <c r="T239" i="5" s="1"/>
  <c r="R331" i="5"/>
  <c r="T331" i="5" s="1"/>
  <c r="R53" i="5"/>
  <c r="T53" i="5" s="1"/>
  <c r="R150" i="5"/>
  <c r="T150" i="5" s="1"/>
  <c r="R228" i="5"/>
  <c r="T228" i="5" s="1"/>
  <c r="R25" i="5"/>
  <c r="T25" i="5" s="1"/>
  <c r="Q104" i="5"/>
  <c r="S104" i="5" s="1"/>
  <c r="R196" i="5"/>
  <c r="T196" i="5" s="1"/>
  <c r="R292" i="5"/>
  <c r="T292" i="5" s="1"/>
  <c r="R303" i="5"/>
  <c r="T303" i="5" s="1"/>
  <c r="R335" i="5"/>
  <c r="T335" i="5" s="1"/>
  <c r="Q419" i="5"/>
  <c r="S419" i="5" s="1"/>
  <c r="R575" i="5"/>
  <c r="T575" i="5" s="1"/>
  <c r="R754" i="5"/>
  <c r="T754" i="5" s="1"/>
  <c r="R343" i="5"/>
  <c r="T343" i="5" s="1"/>
  <c r="R388" i="5"/>
  <c r="T388" i="5" s="1"/>
  <c r="R451" i="5"/>
  <c r="T451" i="5" s="1"/>
  <c r="R508" i="5"/>
  <c r="T508" i="5" s="1"/>
  <c r="R565" i="5"/>
  <c r="T565" i="5" s="1"/>
  <c r="Q607" i="5"/>
  <c r="S607" i="5" s="1"/>
  <c r="Q363" i="5"/>
  <c r="S363" i="5" s="1"/>
  <c r="Q491" i="5"/>
  <c r="S491" i="5" s="1"/>
  <c r="R609" i="5"/>
  <c r="T609" i="5" s="1"/>
  <c r="R737" i="5"/>
  <c r="T737" i="5" s="1"/>
  <c r="R329" i="5"/>
  <c r="T329" i="5" s="1"/>
  <c r="R395" i="5"/>
  <c r="T395" i="5" s="1"/>
  <c r="R453" i="5"/>
  <c r="T453" i="5" s="1"/>
  <c r="R515" i="5"/>
  <c r="T515" i="5" s="1"/>
  <c r="R564" i="5"/>
  <c r="T564" i="5" s="1"/>
  <c r="R636" i="5"/>
  <c r="T636" i="5" s="1"/>
  <c r="Q463" i="5"/>
  <c r="S463" i="5" s="1"/>
  <c r="Q579" i="5"/>
  <c r="S579" i="5" s="1"/>
  <c r="R688" i="5"/>
  <c r="T688" i="5" s="1"/>
  <c r="R432" i="5"/>
  <c r="T432" i="5" s="1"/>
  <c r="R492" i="5"/>
  <c r="T492" i="5" s="1"/>
  <c r="R549" i="5"/>
  <c r="T549" i="5" s="1"/>
  <c r="R603" i="5"/>
  <c r="T603" i="5" s="1"/>
  <c r="R732" i="5"/>
  <c r="T732" i="5" s="1"/>
  <c r="R444" i="5"/>
  <c r="T444" i="5" s="1"/>
  <c r="R568" i="5"/>
  <c r="T568" i="5" s="1"/>
  <c r="R631" i="5"/>
  <c r="T631" i="5" s="1"/>
  <c r="R317" i="5"/>
  <c r="T317" i="5" s="1"/>
  <c r="R396" i="5"/>
  <c r="T396" i="5" s="1"/>
  <c r="R459" i="5"/>
  <c r="T459" i="5" s="1"/>
  <c r="R509" i="5"/>
  <c r="T509" i="5" s="1"/>
  <c r="R563" i="5"/>
  <c r="T563" i="5" s="1"/>
  <c r="R612" i="5"/>
  <c r="T612" i="5" s="1"/>
  <c r="R635" i="5"/>
  <c r="T635" i="5" s="1"/>
  <c r="R694" i="5"/>
  <c r="T694" i="5" s="1"/>
  <c r="R741" i="5"/>
  <c r="T741" i="5" s="1"/>
  <c r="R838" i="5"/>
  <c r="T838" i="5" s="1"/>
  <c r="R907" i="5"/>
  <c r="T907" i="5" s="1"/>
  <c r="R962" i="5"/>
  <c r="T962" i="5" s="1"/>
  <c r="R647" i="5"/>
  <c r="T647" i="5" s="1"/>
  <c r="R711" i="5"/>
  <c r="T711" i="5" s="1"/>
  <c r="R768" i="5"/>
  <c r="T768" i="5" s="1"/>
  <c r="R832" i="5"/>
  <c r="T832" i="5" s="1"/>
  <c r="R904" i="5"/>
  <c r="T904" i="5" s="1"/>
  <c r="R985" i="5"/>
  <c r="T985" i="5" s="1"/>
  <c r="Q647" i="5"/>
  <c r="S647" i="5" s="1"/>
  <c r="R718" i="5"/>
  <c r="T718" i="5" s="1"/>
  <c r="R881" i="5"/>
  <c r="T881" i="5" s="1"/>
  <c r="R931" i="5"/>
  <c r="T931" i="5" s="1"/>
  <c r="R987" i="5"/>
  <c r="T987" i="5" s="1"/>
  <c r="R639" i="5"/>
  <c r="T639" i="5" s="1"/>
  <c r="R703" i="5"/>
  <c r="T703" i="5" s="1"/>
  <c r="R770" i="5"/>
  <c r="T770" i="5" s="1"/>
  <c r="R938" i="5"/>
  <c r="T938" i="5" s="1"/>
  <c r="R826" i="5"/>
  <c r="T826" i="5" s="1"/>
  <c r="R883" i="5"/>
  <c r="T883" i="5" s="1"/>
  <c r="R968" i="5"/>
  <c r="T968" i="5" s="1"/>
  <c r="R791" i="5"/>
  <c r="T791" i="5" s="1"/>
  <c r="R823" i="5"/>
  <c r="T823" i="5" s="1"/>
  <c r="R855" i="5"/>
  <c r="T855" i="5" s="1"/>
  <c r="R920" i="5"/>
  <c r="T920" i="5" s="1"/>
  <c r="R981" i="5"/>
  <c r="T981" i="5" s="1"/>
  <c r="R660" i="5"/>
  <c r="T660" i="5" s="1"/>
  <c r="Q727" i="5"/>
  <c r="S727" i="5" s="1"/>
  <c r="R900" i="5"/>
  <c r="T900" i="5" s="1"/>
  <c r="R965" i="5"/>
  <c r="T965" i="5" s="1"/>
  <c r="R999" i="5"/>
  <c r="T999" i="5" s="1"/>
  <c r="R655" i="5"/>
  <c r="T655" i="5" s="1"/>
  <c r="R719" i="5"/>
  <c r="T719" i="5" s="1"/>
  <c r="R774" i="5"/>
  <c r="T774" i="5" s="1"/>
  <c r="R922" i="5"/>
  <c r="T922" i="5" s="1"/>
  <c r="Q497" i="5"/>
  <c r="S497" i="5" s="1"/>
  <c r="R172" i="5"/>
  <c r="T172" i="5" s="1"/>
  <c r="Q553" i="5"/>
  <c r="S553" i="5" s="1"/>
  <c r="Q54" i="5"/>
  <c r="S54" i="5" s="1"/>
  <c r="Q86" i="5"/>
  <c r="S86" i="5" s="1"/>
  <c r="Q118" i="5"/>
  <c r="S118" i="5" s="1"/>
  <c r="Q179" i="5"/>
  <c r="S179" i="5" s="1"/>
  <c r="Q121" i="5"/>
  <c r="S121" i="5" s="1"/>
  <c r="R513" i="5"/>
  <c r="T513" i="5" s="1"/>
  <c r="Q69" i="5"/>
  <c r="S69" i="5" s="1"/>
  <c r="Q101" i="5"/>
  <c r="S101" i="5" s="1"/>
  <c r="Q143" i="5"/>
  <c r="S143" i="5" s="1"/>
  <c r="R205" i="5"/>
  <c r="T205" i="5" s="1"/>
  <c r="R270" i="5"/>
  <c r="T270" i="5" s="1"/>
  <c r="R334" i="5"/>
  <c r="T334" i="5" s="1"/>
  <c r="Q505" i="5"/>
  <c r="S505" i="5" s="1"/>
  <c r="R170" i="5"/>
  <c r="T170" i="5" s="1"/>
  <c r="Q361" i="5"/>
  <c r="S361" i="5" s="1"/>
  <c r="R431" i="5"/>
  <c r="T431" i="5" s="1"/>
  <c r="R510" i="5"/>
  <c r="T510" i="5" s="1"/>
  <c r="R622" i="5"/>
  <c r="T622" i="5" s="1"/>
  <c r="R582" i="5"/>
  <c r="T582" i="5" s="1"/>
  <c r="R458" i="5"/>
  <c r="T458" i="5" s="1"/>
  <c r="R383" i="5"/>
  <c r="T383" i="5" s="1"/>
  <c r="R478" i="5"/>
  <c r="T478" i="5" s="1"/>
  <c r="R546" i="5"/>
  <c r="T546" i="5" s="1"/>
  <c r="R422" i="5"/>
  <c r="T422" i="5" s="1"/>
  <c r="R708" i="5"/>
  <c r="T708" i="5" s="1"/>
  <c r="R712" i="5"/>
  <c r="T712" i="5" s="1"/>
  <c r="R947" i="5"/>
  <c r="T947" i="5" s="1"/>
  <c r="R803" i="5"/>
  <c r="T803" i="5" s="1"/>
  <c r="R879" i="5"/>
  <c r="T879" i="5" s="1"/>
  <c r="Q775" i="5"/>
  <c r="S775" i="5" s="1"/>
  <c r="Q807" i="5"/>
  <c r="S807" i="5" s="1"/>
  <c r="Q839" i="5"/>
  <c r="S839" i="5" s="1"/>
  <c r="Q871" i="5"/>
  <c r="S871" i="5" s="1"/>
  <c r="Q903" i="5"/>
  <c r="S903" i="5" s="1"/>
  <c r="Q935" i="5"/>
  <c r="S935" i="5" s="1"/>
  <c r="R20" i="5"/>
  <c r="T20" i="5" s="1"/>
  <c r="R50" i="5"/>
  <c r="T50" i="5" s="1"/>
  <c r="Q139" i="5"/>
  <c r="S139" i="5" s="1"/>
  <c r="R191" i="5"/>
  <c r="T191" i="5" s="1"/>
  <c r="R275" i="5"/>
  <c r="T275" i="5" s="1"/>
  <c r="Q52" i="5"/>
  <c r="S52" i="5" s="1"/>
  <c r="R128" i="5"/>
  <c r="T128" i="5" s="1"/>
  <c r="R227" i="5"/>
  <c r="T227" i="5" s="1"/>
  <c r="R377" i="5"/>
  <c r="T377" i="5" s="1"/>
  <c r="Q76" i="5"/>
  <c r="S76" i="5" s="1"/>
  <c r="R180" i="5"/>
  <c r="T180" i="5" s="1"/>
  <c r="R250" i="5"/>
  <c r="T250" i="5" s="1"/>
  <c r="Q24" i="5"/>
  <c r="S24" i="5" s="1"/>
  <c r="R93" i="5"/>
  <c r="T93" i="5" s="1"/>
  <c r="R216" i="5"/>
  <c r="T216" i="5" s="1"/>
  <c r="R323" i="5"/>
  <c r="T323" i="5" s="1"/>
  <c r="R51" i="5"/>
  <c r="T51" i="5" s="1"/>
  <c r="R182" i="5"/>
  <c r="T182" i="5" s="1"/>
  <c r="R257" i="5"/>
  <c r="T257" i="5" s="1"/>
  <c r="Q80" i="5"/>
  <c r="S80" i="5" s="1"/>
  <c r="R169" i="5"/>
  <c r="T169" i="5" s="1"/>
  <c r="R244" i="5"/>
  <c r="T244" i="5" s="1"/>
  <c r="R344" i="5"/>
  <c r="T344" i="5" s="1"/>
  <c r="R55" i="5"/>
  <c r="T55" i="5" s="1"/>
  <c r="R153" i="5"/>
  <c r="T153" i="5" s="1"/>
  <c r="R236" i="5"/>
  <c r="T236" i="5" s="1"/>
  <c r="Q32" i="5"/>
  <c r="S32" i="5" s="1"/>
  <c r="R109" i="5"/>
  <c r="T109" i="5" s="1"/>
  <c r="R204" i="5"/>
  <c r="T204" i="5" s="1"/>
  <c r="R307" i="5"/>
  <c r="T307" i="5" s="1"/>
  <c r="R306" i="5"/>
  <c r="T306" i="5" s="1"/>
  <c r="R338" i="5"/>
  <c r="T338" i="5" s="1"/>
  <c r="Q459" i="5"/>
  <c r="S459" i="5" s="1"/>
  <c r="R585" i="5"/>
  <c r="T585" i="5" s="1"/>
  <c r="R767" i="5"/>
  <c r="T767" i="5" s="1"/>
  <c r="R348" i="5"/>
  <c r="T348" i="5" s="1"/>
  <c r="Q391" i="5"/>
  <c r="S391" i="5" s="1"/>
  <c r="R456" i="5"/>
  <c r="T456" i="5" s="1"/>
  <c r="Q511" i="5"/>
  <c r="S511" i="5" s="1"/>
  <c r="R570" i="5"/>
  <c r="T570" i="5" s="1"/>
  <c r="R619" i="5"/>
  <c r="T619" i="5" s="1"/>
  <c r="R380" i="5"/>
  <c r="T380" i="5" s="1"/>
  <c r="Q523" i="5"/>
  <c r="S523" i="5" s="1"/>
  <c r="R616" i="5"/>
  <c r="T616" i="5" s="1"/>
  <c r="R747" i="5"/>
  <c r="T747" i="5" s="1"/>
  <c r="R337" i="5"/>
  <c r="T337" i="5" s="1"/>
  <c r="R400" i="5"/>
  <c r="T400" i="5" s="1"/>
  <c r="R460" i="5"/>
  <c r="T460" i="5" s="1"/>
  <c r="R520" i="5"/>
  <c r="T520" i="5" s="1"/>
  <c r="Q567" i="5"/>
  <c r="S567" i="5" s="1"/>
  <c r="Q747" i="5"/>
  <c r="S747" i="5" s="1"/>
  <c r="Q475" i="5"/>
  <c r="S475" i="5" s="1"/>
  <c r="R591" i="5"/>
  <c r="T591" i="5" s="1"/>
  <c r="R690" i="5"/>
  <c r="T690" i="5" s="1"/>
  <c r="R442" i="5"/>
  <c r="T442" i="5" s="1"/>
  <c r="R507" i="5"/>
  <c r="T507" i="5" s="1"/>
  <c r="R556" i="5"/>
  <c r="T556" i="5" s="1"/>
  <c r="R613" i="5"/>
  <c r="T613" i="5" s="1"/>
  <c r="R757" i="5"/>
  <c r="T757" i="5" s="1"/>
  <c r="Q447" i="5"/>
  <c r="S447" i="5" s="1"/>
  <c r="Q571" i="5"/>
  <c r="S571" i="5" s="1"/>
  <c r="Q671" i="5"/>
  <c r="S671" i="5" s="1"/>
  <c r="R325" i="5"/>
  <c r="T325" i="5" s="1"/>
  <c r="R409" i="5"/>
  <c r="T409" i="5" s="1"/>
  <c r="R464" i="5"/>
  <c r="T464" i="5" s="1"/>
  <c r="R516" i="5"/>
  <c r="T516" i="5" s="1"/>
  <c r="R573" i="5"/>
  <c r="T573" i="5" s="1"/>
  <c r="Q615" i="5"/>
  <c r="S615" i="5" s="1"/>
  <c r="R645" i="5"/>
  <c r="T645" i="5" s="1"/>
  <c r="R699" i="5"/>
  <c r="T699" i="5" s="1"/>
  <c r="R751" i="5"/>
  <c r="T751" i="5" s="1"/>
  <c r="R846" i="5"/>
  <c r="T846" i="5" s="1"/>
  <c r="R929" i="5"/>
  <c r="T929" i="5" s="1"/>
  <c r="R967" i="5"/>
  <c r="T967" i="5" s="1"/>
  <c r="R657" i="5"/>
  <c r="T657" i="5" s="1"/>
  <c r="R716" i="5"/>
  <c r="T716" i="5" s="1"/>
  <c r="R776" i="5"/>
  <c r="T776" i="5" s="1"/>
  <c r="R840" i="5"/>
  <c r="T840" i="5" s="1"/>
  <c r="R909" i="5"/>
  <c r="T909" i="5" s="1"/>
  <c r="R993" i="5"/>
  <c r="T993" i="5" s="1"/>
  <c r="R659" i="5"/>
  <c r="T659" i="5" s="1"/>
  <c r="R723" i="5"/>
  <c r="T723" i="5" s="1"/>
  <c r="R886" i="5"/>
  <c r="T886" i="5" s="1"/>
  <c r="R946" i="5"/>
  <c r="T946" i="5" s="1"/>
  <c r="R990" i="5"/>
  <c r="T990" i="5" s="1"/>
  <c r="R649" i="5"/>
  <c r="T649" i="5" s="1"/>
  <c r="R713" i="5"/>
  <c r="T713" i="5" s="1"/>
  <c r="R802" i="5"/>
  <c r="T802" i="5" s="1"/>
  <c r="R956" i="5"/>
  <c r="T956" i="5" s="1"/>
  <c r="R834" i="5"/>
  <c r="T834" i="5" s="1"/>
  <c r="R908" i="5"/>
  <c r="T908" i="5" s="1"/>
  <c r="R976" i="5"/>
  <c r="T976" i="5" s="1"/>
  <c r="R796" i="5"/>
  <c r="T796" i="5" s="1"/>
  <c r="R828" i="5"/>
  <c r="T828" i="5" s="1"/>
  <c r="R860" i="5"/>
  <c r="T860" i="5" s="1"/>
  <c r="R925" i="5"/>
  <c r="T925" i="5" s="1"/>
  <c r="R989" i="5"/>
  <c r="T989" i="5" s="1"/>
  <c r="Q663" i="5"/>
  <c r="S663" i="5" s="1"/>
  <c r="R734" i="5"/>
  <c r="T734" i="5" s="1"/>
  <c r="R905" i="5"/>
  <c r="T905" i="5" s="1"/>
  <c r="R970" i="5"/>
  <c r="T970" i="5" s="1"/>
  <c r="R1002" i="5"/>
  <c r="T1002" i="5" s="1"/>
  <c r="R665" i="5"/>
  <c r="T665" i="5" s="1"/>
  <c r="R724" i="5"/>
  <c r="T724" i="5" s="1"/>
  <c r="R798" i="5"/>
  <c r="T798" i="5" s="1"/>
  <c r="R924" i="5"/>
  <c r="T924" i="5" s="1"/>
  <c r="R529" i="5"/>
  <c r="T529" i="5" s="1"/>
  <c r="R206" i="5"/>
  <c r="T206" i="5" s="1"/>
  <c r="Q26" i="5"/>
  <c r="S26" i="5" s="1"/>
  <c r="Q58" i="5"/>
  <c r="S58" i="5" s="1"/>
  <c r="Q90" i="5"/>
  <c r="S90" i="5" s="1"/>
  <c r="R130" i="5"/>
  <c r="T130" i="5" s="1"/>
  <c r="R194" i="5"/>
  <c r="T194" i="5" s="1"/>
  <c r="R136" i="5"/>
  <c r="T136" i="5" s="1"/>
  <c r="Q513" i="5"/>
  <c r="S513" i="5" s="1"/>
  <c r="Q73" i="5"/>
  <c r="S73" i="5" s="1"/>
  <c r="Q105" i="5"/>
  <c r="S105" i="5" s="1"/>
  <c r="R158" i="5"/>
  <c r="T158" i="5" s="1"/>
  <c r="Q209" i="5"/>
  <c r="S209" i="5" s="1"/>
  <c r="R278" i="5"/>
  <c r="T278" i="5" s="1"/>
  <c r="R342" i="5"/>
  <c r="T342" i="5" s="1"/>
  <c r="R537" i="5"/>
  <c r="T537" i="5" s="1"/>
  <c r="R186" i="5"/>
  <c r="T186" i="5" s="1"/>
  <c r="R366" i="5"/>
  <c r="T366" i="5" s="1"/>
  <c r="Q457" i="5"/>
  <c r="S457" i="5" s="1"/>
  <c r="R518" i="5"/>
  <c r="T518" i="5" s="1"/>
  <c r="R654" i="5"/>
  <c r="T654" i="5" s="1"/>
  <c r="R614" i="5"/>
  <c r="T614" i="5" s="1"/>
  <c r="R490" i="5"/>
  <c r="T490" i="5" s="1"/>
  <c r="Q409" i="5"/>
  <c r="S409" i="5" s="1"/>
  <c r="R479" i="5"/>
  <c r="T479" i="5" s="1"/>
  <c r="R554" i="5"/>
  <c r="T554" i="5" s="1"/>
  <c r="R454" i="5"/>
  <c r="T454" i="5" s="1"/>
  <c r="R755" i="5"/>
  <c r="T755" i="5" s="1"/>
  <c r="R759" i="5"/>
  <c r="T759" i="5" s="1"/>
  <c r="R955" i="5"/>
  <c r="T955" i="5" s="1"/>
  <c r="R811" i="5"/>
  <c r="T811" i="5" s="1"/>
  <c r="R919" i="5"/>
  <c r="T919" i="5" s="1"/>
  <c r="Q779" i="5"/>
  <c r="S779" i="5" s="1"/>
  <c r="Q811" i="5"/>
  <c r="S811" i="5" s="1"/>
  <c r="Q843" i="5"/>
  <c r="S843" i="5" s="1"/>
  <c r="Q875" i="5"/>
  <c r="S875" i="5" s="1"/>
  <c r="Q907" i="5"/>
  <c r="S907" i="5" s="1"/>
  <c r="Q939" i="5"/>
  <c r="S939" i="5" s="1"/>
  <c r="R57" i="5"/>
  <c r="T57" i="5" s="1"/>
  <c r="R144" i="5"/>
  <c r="T144" i="5" s="1"/>
  <c r="R225" i="5"/>
  <c r="T225" i="5" s="1"/>
  <c r="R280" i="5"/>
  <c r="T280" i="5" s="1"/>
  <c r="Q64" i="5"/>
  <c r="S64" i="5" s="1"/>
  <c r="R131" i="5"/>
  <c r="T131" i="5" s="1"/>
  <c r="R235" i="5"/>
  <c r="T235" i="5" s="1"/>
  <c r="Q29" i="5"/>
  <c r="S29" i="5" s="1"/>
  <c r="R81" i="5"/>
  <c r="T81" i="5" s="1"/>
  <c r="R198" i="5"/>
  <c r="T198" i="5" s="1"/>
  <c r="R265" i="5"/>
  <c r="T265" i="5" s="1"/>
  <c r="R33" i="5"/>
  <c r="T33" i="5" s="1"/>
  <c r="R110" i="5"/>
  <c r="T110" i="5" s="1"/>
  <c r="R245" i="5"/>
  <c r="T245" i="5" s="1"/>
  <c r="R336" i="5"/>
  <c r="T336" i="5" s="1"/>
  <c r="R58" i="5"/>
  <c r="T58" i="5" s="1"/>
  <c r="Q187" i="5"/>
  <c r="S187" i="5" s="1"/>
  <c r="R259" i="5"/>
  <c r="T259" i="5" s="1"/>
  <c r="R85" i="5"/>
  <c r="T85" i="5" s="1"/>
  <c r="R189" i="5"/>
  <c r="T189" i="5" s="1"/>
  <c r="R269" i="5"/>
  <c r="T269" i="5" s="1"/>
  <c r="R384" i="5"/>
  <c r="T384" i="5" s="1"/>
  <c r="Q60" i="5"/>
  <c r="S60" i="5" s="1"/>
  <c r="Q171" i="5"/>
  <c r="S171" i="5" s="1"/>
  <c r="R249" i="5"/>
  <c r="T249" i="5" s="1"/>
  <c r="R41" i="5"/>
  <c r="T41" i="5" s="1"/>
  <c r="R134" i="5"/>
  <c r="T134" i="5" s="1"/>
  <c r="R212" i="5"/>
  <c r="T212" i="5" s="1"/>
  <c r="R320" i="5"/>
  <c r="T320" i="5" s="1"/>
  <c r="R311" i="5"/>
  <c r="T311" i="5" s="1"/>
  <c r="R346" i="5"/>
  <c r="T346" i="5" s="1"/>
  <c r="R476" i="5"/>
  <c r="T476" i="5" s="1"/>
  <c r="R592" i="5"/>
  <c r="T592" i="5" s="1"/>
  <c r="R300" i="5"/>
  <c r="T300" i="5" s="1"/>
  <c r="Q351" i="5"/>
  <c r="S351" i="5" s="1"/>
  <c r="R403" i="5"/>
  <c r="T403" i="5" s="1"/>
  <c r="R466" i="5"/>
  <c r="T466" i="5" s="1"/>
  <c r="R523" i="5"/>
  <c r="T523" i="5" s="1"/>
  <c r="R572" i="5"/>
  <c r="T572" i="5" s="1"/>
  <c r="Q639" i="5"/>
  <c r="S639" i="5" s="1"/>
  <c r="Q383" i="5"/>
  <c r="S383" i="5" s="1"/>
  <c r="Q555" i="5"/>
  <c r="S555" i="5" s="1"/>
  <c r="Q619" i="5"/>
  <c r="S619" i="5" s="1"/>
  <c r="R775" i="5"/>
  <c r="T775" i="5" s="1"/>
  <c r="Q353" i="5"/>
  <c r="S353" i="5" s="1"/>
  <c r="R410" i="5"/>
  <c r="T410" i="5" s="1"/>
  <c r="R473" i="5"/>
  <c r="T473" i="5" s="1"/>
  <c r="R525" i="5"/>
  <c r="T525" i="5" s="1"/>
  <c r="R579" i="5"/>
  <c r="T579" i="5" s="1"/>
  <c r="R764" i="5"/>
  <c r="T764" i="5" s="1"/>
  <c r="Q483" i="5"/>
  <c r="S483" i="5" s="1"/>
  <c r="R601" i="5"/>
  <c r="T601" i="5" s="1"/>
  <c r="Q703" i="5"/>
  <c r="S703" i="5" s="1"/>
  <c r="R450" i="5"/>
  <c r="T450" i="5" s="1"/>
  <c r="R512" i="5"/>
  <c r="T512" i="5" s="1"/>
  <c r="Q559" i="5"/>
  <c r="S559" i="5" s="1"/>
  <c r="R618" i="5"/>
  <c r="T618" i="5" s="1"/>
  <c r="R772" i="5"/>
  <c r="T772" i="5" s="1"/>
  <c r="Q467" i="5"/>
  <c r="S467" i="5" s="1"/>
  <c r="R583" i="5"/>
  <c r="T583" i="5" s="1"/>
  <c r="R683" i="5"/>
  <c r="T683" i="5" s="1"/>
  <c r="R333" i="5"/>
  <c r="T333" i="5" s="1"/>
  <c r="R416" i="5"/>
  <c r="T416" i="5" s="1"/>
  <c r="R474" i="5"/>
  <c r="T474" i="5" s="1"/>
  <c r="Q519" i="5"/>
  <c r="S519" i="5" s="1"/>
  <c r="R578" i="5"/>
  <c r="T578" i="5" s="1"/>
  <c r="Q683" i="5"/>
  <c r="S683" i="5" s="1"/>
  <c r="R650" i="5"/>
  <c r="T650" i="5" s="1"/>
  <c r="R704" i="5"/>
  <c r="T704" i="5" s="1"/>
  <c r="R758" i="5"/>
  <c r="T758" i="5" s="1"/>
  <c r="R854" i="5"/>
  <c r="T854" i="5" s="1"/>
  <c r="R934" i="5"/>
  <c r="T934" i="5" s="1"/>
  <c r="R980" i="5"/>
  <c r="T980" i="5" s="1"/>
  <c r="R664" i="5"/>
  <c r="T664" i="5" s="1"/>
  <c r="R721" i="5"/>
  <c r="T721" i="5" s="1"/>
  <c r="R784" i="5"/>
  <c r="T784" i="5" s="1"/>
  <c r="R848" i="5"/>
  <c r="T848" i="5" s="1"/>
  <c r="R914" i="5"/>
  <c r="T914" i="5" s="1"/>
  <c r="R1001" i="5"/>
  <c r="T1001" i="5" s="1"/>
  <c r="Q679" i="5"/>
  <c r="S679" i="5" s="1"/>
  <c r="R728" i="5"/>
  <c r="T728" i="5" s="1"/>
  <c r="R891" i="5"/>
  <c r="T891" i="5" s="1"/>
  <c r="R954" i="5"/>
  <c r="T954" i="5" s="1"/>
  <c r="R995" i="5"/>
  <c r="T995" i="5" s="1"/>
  <c r="R656" i="5"/>
  <c r="T656" i="5" s="1"/>
  <c r="Q723" i="5"/>
  <c r="S723" i="5" s="1"/>
  <c r="R866" i="5"/>
  <c r="T866" i="5" s="1"/>
  <c r="R961" i="5"/>
  <c r="T961" i="5" s="1"/>
  <c r="R842" i="5"/>
  <c r="T842" i="5" s="1"/>
  <c r="R913" i="5"/>
  <c r="T913" i="5" s="1"/>
  <c r="R984" i="5"/>
  <c r="T984" i="5" s="1"/>
  <c r="R799" i="5"/>
  <c r="T799" i="5" s="1"/>
  <c r="R831" i="5"/>
  <c r="T831" i="5" s="1"/>
  <c r="R863" i="5"/>
  <c r="T863" i="5" s="1"/>
  <c r="R930" i="5"/>
  <c r="T930" i="5" s="1"/>
  <c r="R997" i="5"/>
  <c r="T997" i="5" s="1"/>
  <c r="Q675" i="5"/>
  <c r="S675" i="5" s="1"/>
  <c r="R739" i="5"/>
  <c r="T739" i="5" s="1"/>
  <c r="R910" i="5"/>
  <c r="T910" i="5" s="1"/>
  <c r="R975" i="5"/>
  <c r="T975" i="5" s="1"/>
  <c r="R1007" i="5"/>
  <c r="T1007" i="5" s="1"/>
  <c r="R677" i="5"/>
  <c r="T677" i="5" s="1"/>
  <c r="R729" i="5"/>
  <c r="T729" i="5" s="1"/>
  <c r="R806" i="5"/>
  <c r="T806" i="5" s="1"/>
  <c r="R972" i="5"/>
  <c r="T972" i="5" s="1"/>
  <c r="Q529" i="5"/>
  <c r="S529" i="5" s="1"/>
  <c r="R209" i="5"/>
  <c r="T209" i="5" s="1"/>
  <c r="Q30" i="5"/>
  <c r="S30" i="5" s="1"/>
  <c r="Q62" i="5"/>
  <c r="S62" i="5" s="1"/>
  <c r="Q94" i="5"/>
  <c r="S94" i="5" s="1"/>
  <c r="Q131" i="5"/>
  <c r="S131" i="5" s="1"/>
  <c r="Q195" i="5"/>
  <c r="S195" i="5" s="1"/>
  <c r="Q137" i="5"/>
  <c r="S137" i="5" s="1"/>
  <c r="R545" i="5"/>
  <c r="T545" i="5" s="1"/>
  <c r="Q77" i="5"/>
  <c r="S77" i="5" s="1"/>
  <c r="Q109" i="5"/>
  <c r="S109" i="5" s="1"/>
  <c r="Q159" i="5"/>
  <c r="S159" i="5" s="1"/>
  <c r="R222" i="5"/>
  <c r="T222" i="5" s="1"/>
  <c r="R286" i="5"/>
  <c r="T286" i="5" s="1"/>
  <c r="R350" i="5"/>
  <c r="T350" i="5" s="1"/>
  <c r="Q537" i="5"/>
  <c r="S537" i="5" s="1"/>
  <c r="R210" i="5"/>
  <c r="T210" i="5" s="1"/>
  <c r="R367" i="5"/>
  <c r="T367" i="5" s="1"/>
  <c r="R462" i="5"/>
  <c r="T462" i="5" s="1"/>
  <c r="R526" i="5"/>
  <c r="T526" i="5" s="1"/>
  <c r="R676" i="5"/>
  <c r="T676" i="5" s="1"/>
  <c r="R646" i="5"/>
  <c r="T646" i="5" s="1"/>
  <c r="R562" i="5"/>
  <c r="T562" i="5" s="1"/>
  <c r="R414" i="5"/>
  <c r="T414" i="5" s="1"/>
  <c r="R498" i="5"/>
  <c r="T498" i="5" s="1"/>
  <c r="R574" i="5"/>
  <c r="T574" i="5" s="1"/>
  <c r="R486" i="5"/>
  <c r="T486" i="5" s="1"/>
  <c r="R871" i="5"/>
  <c r="T871" i="5" s="1"/>
  <c r="R875" i="5"/>
  <c r="T875" i="5" s="1"/>
  <c r="R684" i="5"/>
  <c r="T684" i="5" s="1"/>
  <c r="R819" i="5"/>
  <c r="T819" i="5" s="1"/>
  <c r="Q751" i="5"/>
  <c r="S751" i="5" s="1"/>
  <c r="Q783" i="5"/>
  <c r="S783" i="5" s="1"/>
  <c r="Q815" i="5"/>
  <c r="S815" i="5" s="1"/>
  <c r="Q847" i="5"/>
  <c r="S847" i="5" s="1"/>
  <c r="Q879" i="5"/>
  <c r="S879" i="5" s="1"/>
  <c r="Q911" i="5"/>
  <c r="S911" i="5" s="1"/>
  <c r="Q955" i="5"/>
  <c r="S955" i="5" s="1"/>
  <c r="R18" i="5"/>
  <c r="T18" i="5" s="1"/>
  <c r="R606" i="5"/>
  <c r="T606" i="5" s="1"/>
  <c r="R895" i="5"/>
  <c r="T895" i="5" s="1"/>
  <c r="R827" i="5"/>
  <c r="T827" i="5" s="1"/>
  <c r="Q787" i="5"/>
  <c r="S787" i="5" s="1"/>
  <c r="Q819" i="5"/>
  <c r="S819" i="5" s="1"/>
  <c r="Q883" i="5"/>
  <c r="S883" i="5" s="1"/>
  <c r="R16" i="5"/>
  <c r="T16" i="5" s="1"/>
  <c r="R74" i="5"/>
  <c r="T74" i="5" s="1"/>
  <c r="R147" i="5"/>
  <c r="T147" i="5" s="1"/>
  <c r="R233" i="5"/>
  <c r="T233" i="5" s="1"/>
  <c r="R287" i="5"/>
  <c r="T287" i="5" s="1"/>
  <c r="R69" i="5"/>
  <c r="T69" i="5" s="1"/>
  <c r="R141" i="5"/>
  <c r="T141" i="5" s="1"/>
  <c r="R253" i="5"/>
  <c r="T253" i="5" s="1"/>
  <c r="R31" i="5"/>
  <c r="T31" i="5" s="1"/>
  <c r="R98" i="5"/>
  <c r="T98" i="5" s="1"/>
  <c r="R201" i="5"/>
  <c r="T201" i="5" s="1"/>
  <c r="R267" i="5"/>
  <c r="T267" i="5" s="1"/>
  <c r="Q40" i="5"/>
  <c r="S40" i="5" s="1"/>
  <c r="R148" i="5"/>
  <c r="T148" i="5" s="1"/>
  <c r="R247" i="5"/>
  <c r="T247" i="5" s="1"/>
  <c r="Q355" i="5"/>
  <c r="S355" i="5" s="1"/>
  <c r="Q68" i="5"/>
  <c r="S68" i="5" s="1"/>
  <c r="R195" i="5"/>
  <c r="T195" i="5" s="1"/>
  <c r="R264" i="5"/>
  <c r="T264" i="5" s="1"/>
  <c r="R102" i="5"/>
  <c r="T102" i="5" s="1"/>
  <c r="R218" i="5"/>
  <c r="T218" i="5" s="1"/>
  <c r="R271" i="5"/>
  <c r="T271" i="5" s="1"/>
  <c r="R23" i="5"/>
  <c r="T23" i="5" s="1"/>
  <c r="R65" i="5"/>
  <c r="T65" i="5" s="1"/>
  <c r="R176" i="5"/>
  <c r="T176" i="5" s="1"/>
  <c r="R251" i="5"/>
  <c r="T251" i="5" s="1"/>
  <c r="Q48" i="5"/>
  <c r="S48" i="5" s="1"/>
  <c r="R137" i="5"/>
  <c r="T137" i="5" s="1"/>
  <c r="R220" i="5"/>
  <c r="T220" i="5" s="1"/>
  <c r="R339" i="5"/>
  <c r="T339" i="5" s="1"/>
  <c r="R314" i="5"/>
  <c r="T314" i="5" s="1"/>
  <c r="R351" i="5"/>
  <c r="T351" i="5" s="1"/>
  <c r="Q479" i="5"/>
  <c r="S479" i="5" s="1"/>
  <c r="Q595" i="5"/>
  <c r="S595" i="5" s="1"/>
  <c r="R308" i="5"/>
  <c r="T308" i="5" s="1"/>
  <c r="R361" i="5"/>
  <c r="T361" i="5" s="1"/>
  <c r="R408" i="5"/>
  <c r="T408" i="5" s="1"/>
  <c r="R468" i="5"/>
  <c r="T468" i="5" s="1"/>
  <c r="R528" i="5"/>
  <c r="T528" i="5" s="1"/>
  <c r="Q575" i="5"/>
  <c r="S575" i="5" s="1"/>
  <c r="R641" i="5"/>
  <c r="T641" i="5" s="1"/>
  <c r="Q403" i="5"/>
  <c r="S403" i="5" s="1"/>
  <c r="R567" i="5"/>
  <c r="T567" i="5" s="1"/>
  <c r="Q651" i="5"/>
  <c r="S651" i="5" s="1"/>
  <c r="R289" i="5"/>
  <c r="T289" i="5" s="1"/>
  <c r="R358" i="5"/>
  <c r="T358" i="5" s="1"/>
  <c r="R418" i="5"/>
  <c r="T418" i="5" s="1"/>
  <c r="R480" i="5"/>
  <c r="T480" i="5" s="1"/>
  <c r="R532" i="5"/>
  <c r="T532" i="5" s="1"/>
  <c r="R589" i="5"/>
  <c r="T589" i="5" s="1"/>
  <c r="Q395" i="5"/>
  <c r="S395" i="5" s="1"/>
  <c r="Q515" i="5"/>
  <c r="S515" i="5" s="1"/>
  <c r="R608" i="5"/>
  <c r="T608" i="5" s="1"/>
  <c r="R705" i="5"/>
  <c r="T705" i="5" s="1"/>
  <c r="R452" i="5"/>
  <c r="T452" i="5" s="1"/>
  <c r="R517" i="5"/>
  <c r="T517" i="5" s="1"/>
  <c r="R571" i="5"/>
  <c r="T571" i="5" s="1"/>
  <c r="R620" i="5"/>
  <c r="T620" i="5" s="1"/>
  <c r="R349" i="5"/>
  <c r="T349" i="5" s="1"/>
  <c r="R477" i="5"/>
  <c r="T477" i="5" s="1"/>
  <c r="R593" i="5"/>
  <c r="T593" i="5" s="1"/>
  <c r="R742" i="5"/>
  <c r="T742" i="5" s="1"/>
  <c r="R341" i="5"/>
  <c r="T341" i="5" s="1"/>
  <c r="R419" i="5"/>
  <c r="T419" i="5" s="1"/>
  <c r="R482" i="5"/>
  <c r="T482" i="5" s="1"/>
  <c r="R531" i="5"/>
  <c r="T531" i="5" s="1"/>
  <c r="R580" i="5"/>
  <c r="T580" i="5" s="1"/>
  <c r="R700" i="5"/>
  <c r="T700" i="5" s="1"/>
  <c r="R652" i="5"/>
  <c r="T652" i="5" s="1"/>
  <c r="R709" i="5"/>
  <c r="T709" i="5" s="1"/>
  <c r="R782" i="5"/>
  <c r="T782" i="5" s="1"/>
  <c r="R862" i="5"/>
  <c r="T862" i="5" s="1"/>
  <c r="R939" i="5"/>
  <c r="T939" i="5" s="1"/>
  <c r="R988" i="5"/>
  <c r="T988" i="5" s="1"/>
  <c r="Q667" i="5"/>
  <c r="S667" i="5" s="1"/>
  <c r="Q731" i="5"/>
  <c r="S731" i="5" s="1"/>
  <c r="R792" i="5"/>
  <c r="T792" i="5" s="1"/>
  <c r="R856" i="5"/>
  <c r="T856" i="5" s="1"/>
  <c r="R936" i="5"/>
  <c r="T936" i="5" s="1"/>
  <c r="R1009" i="5"/>
  <c r="T1009" i="5" s="1"/>
  <c r="R686" i="5"/>
  <c r="T686" i="5" s="1"/>
  <c r="R733" i="5"/>
  <c r="T733" i="5" s="1"/>
  <c r="R896" i="5"/>
  <c r="T896" i="5" s="1"/>
  <c r="R959" i="5"/>
  <c r="T959" i="5" s="1"/>
  <c r="R998" i="5"/>
  <c r="T998" i="5" s="1"/>
  <c r="Q659" i="5"/>
  <c r="S659" i="5" s="1"/>
  <c r="R730" i="5"/>
  <c r="T730" i="5" s="1"/>
  <c r="R888" i="5"/>
  <c r="T888" i="5" s="1"/>
  <c r="R966" i="5"/>
  <c r="T966" i="5" s="1"/>
  <c r="R850" i="5"/>
  <c r="T850" i="5" s="1"/>
  <c r="R918" i="5"/>
  <c r="T918" i="5" s="1"/>
  <c r="R992" i="5"/>
  <c r="T992" i="5" s="1"/>
  <c r="R804" i="5"/>
  <c r="T804" i="5" s="1"/>
  <c r="R836" i="5"/>
  <c r="T836" i="5" s="1"/>
  <c r="R880" i="5"/>
  <c r="T880" i="5" s="1"/>
  <c r="R935" i="5"/>
  <c r="T935" i="5" s="1"/>
  <c r="R1005" i="5"/>
  <c r="T1005" i="5" s="1"/>
  <c r="R685" i="5"/>
  <c r="T685" i="5" s="1"/>
  <c r="R744" i="5"/>
  <c r="T744" i="5" s="1"/>
  <c r="R932" i="5"/>
  <c r="T932" i="5" s="1"/>
  <c r="R978" i="5"/>
  <c r="T978" i="5" s="1"/>
  <c r="R1010" i="5"/>
  <c r="T1010" i="5" s="1"/>
  <c r="R682" i="5"/>
  <c r="T682" i="5" s="1"/>
  <c r="Q739" i="5"/>
  <c r="S739" i="5" s="1"/>
  <c r="R872" i="5"/>
  <c r="T872" i="5" s="1"/>
  <c r="R357" i="5"/>
  <c r="T357" i="5" s="1"/>
  <c r="R354" i="5"/>
  <c r="T354" i="5" s="1"/>
  <c r="R401" i="5"/>
  <c r="T401" i="5" s="1"/>
  <c r="Q34" i="5"/>
  <c r="S34" i="5" s="1"/>
  <c r="Q66" i="5"/>
  <c r="S66" i="5" s="1"/>
  <c r="Q98" i="5"/>
  <c r="S98" i="5" s="1"/>
  <c r="R146" i="5"/>
  <c r="T146" i="5" s="1"/>
  <c r="R197" i="5"/>
  <c r="T197" i="5" s="1"/>
  <c r="Q153" i="5"/>
  <c r="S153" i="5" s="1"/>
  <c r="Q545" i="5"/>
  <c r="S545" i="5" s="1"/>
  <c r="Q81" i="5"/>
  <c r="S81" i="5" s="1"/>
  <c r="Q113" i="5"/>
  <c r="S113" i="5" s="1"/>
  <c r="R174" i="5"/>
  <c r="T174" i="5" s="1"/>
  <c r="R230" i="5"/>
  <c r="T230" i="5" s="1"/>
  <c r="R294" i="5"/>
  <c r="T294" i="5" s="1"/>
  <c r="Q375" i="5"/>
  <c r="S375" i="5" s="1"/>
  <c r="Q439" i="5"/>
  <c r="S439" i="5" s="1"/>
  <c r="R213" i="5"/>
  <c r="T213" i="5" s="1"/>
  <c r="Q393" i="5"/>
  <c r="S393" i="5" s="1"/>
  <c r="R463" i="5"/>
  <c r="T463" i="5" s="1"/>
  <c r="R534" i="5"/>
  <c r="T534" i="5" s="1"/>
  <c r="Q676" i="5"/>
  <c r="S676" i="5" s="1"/>
  <c r="R673" i="5"/>
  <c r="T673" i="5" s="1"/>
  <c r="R594" i="5"/>
  <c r="T594" i="5" s="1"/>
  <c r="R415" i="5"/>
  <c r="T415" i="5" s="1"/>
  <c r="R506" i="5"/>
  <c r="T506" i="5" s="1"/>
  <c r="R566" i="5"/>
  <c r="T566" i="5" s="1"/>
  <c r="R911" i="5"/>
  <c r="T911" i="5" s="1"/>
  <c r="R763" i="5"/>
  <c r="T763" i="5" s="1"/>
  <c r="Q755" i="5"/>
  <c r="S755" i="5" s="1"/>
  <c r="Q851" i="5"/>
  <c r="S851" i="5" s="1"/>
  <c r="Q959" i="5"/>
  <c r="S959" i="5" s="1"/>
  <c r="R22" i="5"/>
  <c r="T22" i="5" s="1"/>
  <c r="G36" i="10"/>
  <c r="G31" i="10" s="1"/>
  <c r="O36" i="10"/>
  <c r="O31" i="10" s="1"/>
  <c r="W36" i="10"/>
  <c r="W31" i="10" s="1"/>
  <c r="AE36" i="10"/>
  <c r="AE31" i="10" s="1"/>
  <c r="H36" i="9"/>
  <c r="H31" i="9" s="1"/>
  <c r="P36" i="9"/>
  <c r="P31" i="9" s="1"/>
  <c r="X36" i="9"/>
  <c r="X31" i="9" s="1"/>
  <c r="AF36" i="9"/>
  <c r="AF31" i="9" s="1"/>
  <c r="N36" i="6"/>
  <c r="N31" i="6" s="1"/>
  <c r="N51" i="6" s="1"/>
  <c r="V36" i="6"/>
  <c r="V31" i="6" s="1"/>
  <c r="V51" i="6" s="1"/>
  <c r="AD36" i="6"/>
  <c r="AD31" i="6" s="1"/>
  <c r="AD51" i="6" s="1"/>
  <c r="C36" i="6"/>
  <c r="C31" i="6" s="1"/>
  <c r="Y36" i="9"/>
  <c r="Y31" i="9" s="1"/>
  <c r="I36" i="10"/>
  <c r="I31" i="10" s="1"/>
  <c r="Q36" i="10"/>
  <c r="Q31" i="10" s="1"/>
  <c r="Y36" i="10"/>
  <c r="Y31" i="10" s="1"/>
  <c r="AG36" i="10"/>
  <c r="AG31" i="10" s="1"/>
  <c r="J36" i="9"/>
  <c r="J31" i="9" s="1"/>
  <c r="R36" i="9"/>
  <c r="R31" i="9" s="1"/>
  <c r="Z36" i="9"/>
  <c r="Z31" i="9" s="1"/>
  <c r="C36" i="9"/>
  <c r="C31" i="9" s="1"/>
  <c r="P36" i="6"/>
  <c r="P31" i="6" s="1"/>
  <c r="P51" i="6" s="1"/>
  <c r="X36" i="6"/>
  <c r="X31" i="6" s="1"/>
  <c r="X51" i="6" s="1"/>
  <c r="AF36" i="6"/>
  <c r="AF31" i="6" s="1"/>
  <c r="AF51" i="6" s="1"/>
  <c r="I36" i="9"/>
  <c r="I31" i="9" s="1"/>
  <c r="J36" i="10"/>
  <c r="J31" i="10" s="1"/>
  <c r="R36" i="10"/>
  <c r="R31" i="10" s="1"/>
  <c r="Z36" i="10"/>
  <c r="Z31" i="10" s="1"/>
  <c r="C36" i="10"/>
  <c r="C31" i="10" s="1"/>
  <c r="K36" i="9"/>
  <c r="K31" i="9" s="1"/>
  <c r="S36" i="9"/>
  <c r="S31" i="9" s="1"/>
  <c r="AA36" i="9"/>
  <c r="AA31" i="9" s="1"/>
  <c r="I36" i="6"/>
  <c r="I31" i="6" s="1"/>
  <c r="I51" i="6" s="1"/>
  <c r="Q36" i="6"/>
  <c r="Q31" i="6" s="1"/>
  <c r="Q51" i="6" s="1"/>
  <c r="Y36" i="6"/>
  <c r="Y31" i="6" s="1"/>
  <c r="Y51" i="6" s="1"/>
  <c r="AG36" i="6"/>
  <c r="AG31" i="6" s="1"/>
  <c r="AG51" i="6" s="1"/>
  <c r="P36" i="10"/>
  <c r="P31" i="10" s="1"/>
  <c r="O36" i="6"/>
  <c r="K36" i="10"/>
  <c r="K31" i="10" s="1"/>
  <c r="S36" i="10"/>
  <c r="S31" i="10" s="1"/>
  <c r="AA36" i="10"/>
  <c r="AA31" i="10" s="1"/>
  <c r="D36" i="9"/>
  <c r="D31" i="9" s="1"/>
  <c r="L36" i="9"/>
  <c r="L31" i="9" s="1"/>
  <c r="T36" i="9"/>
  <c r="T31" i="9" s="1"/>
  <c r="AB36" i="9"/>
  <c r="AB31" i="9" s="1"/>
  <c r="J36" i="6"/>
  <c r="J31" i="6" s="1"/>
  <c r="J51" i="6" s="1"/>
  <c r="R36" i="6"/>
  <c r="R31" i="6" s="1"/>
  <c r="R51" i="6" s="1"/>
  <c r="Z36" i="6"/>
  <c r="Z31" i="6" s="1"/>
  <c r="Z51" i="6" s="1"/>
  <c r="G36" i="6"/>
  <c r="G31" i="6" s="1"/>
  <c r="G51" i="6" s="1"/>
  <c r="AF36" i="10"/>
  <c r="AF31" i="10" s="1"/>
  <c r="AE36" i="6"/>
  <c r="AE31" i="6" s="1"/>
  <c r="AE51" i="6" s="1"/>
  <c r="D36" i="10"/>
  <c r="D31" i="10" s="1"/>
  <c r="L36" i="10"/>
  <c r="L31" i="10" s="1"/>
  <c r="T36" i="10"/>
  <c r="T31" i="10" s="1"/>
  <c r="AB36" i="10"/>
  <c r="AB31" i="10" s="1"/>
  <c r="E36" i="9"/>
  <c r="E31" i="9" s="1"/>
  <c r="M36" i="9"/>
  <c r="M31" i="9" s="1"/>
  <c r="U36" i="9"/>
  <c r="U31" i="9" s="1"/>
  <c r="AC36" i="9"/>
  <c r="AC31" i="9" s="1"/>
  <c r="K36" i="6"/>
  <c r="K31" i="6" s="1"/>
  <c r="K51" i="6" s="1"/>
  <c r="S36" i="6"/>
  <c r="S31" i="6" s="1"/>
  <c r="S51" i="6" s="1"/>
  <c r="AA36" i="6"/>
  <c r="AA31" i="6" s="1"/>
  <c r="AA51" i="6" s="1"/>
  <c r="F36" i="6"/>
  <c r="F31" i="6" s="1"/>
  <c r="F51" i="6" s="1"/>
  <c r="X36" i="10"/>
  <c r="X31" i="10" s="1"/>
  <c r="W36" i="6"/>
  <c r="W31" i="6" s="1"/>
  <c r="W51" i="6" s="1"/>
  <c r="E36" i="10"/>
  <c r="E31" i="10" s="1"/>
  <c r="M36" i="10"/>
  <c r="M31" i="10" s="1"/>
  <c r="U36" i="10"/>
  <c r="U31" i="10" s="1"/>
  <c r="AC36" i="10"/>
  <c r="AC31" i="10" s="1"/>
  <c r="F36" i="9"/>
  <c r="F31" i="9" s="1"/>
  <c r="N36" i="9"/>
  <c r="N31" i="9" s="1"/>
  <c r="V36" i="9"/>
  <c r="V31" i="9" s="1"/>
  <c r="AD36" i="9"/>
  <c r="AD31" i="9" s="1"/>
  <c r="L36" i="6"/>
  <c r="L31" i="6" s="1"/>
  <c r="L51" i="6" s="1"/>
  <c r="T36" i="6"/>
  <c r="T31" i="6" s="1"/>
  <c r="T51" i="6" s="1"/>
  <c r="AB36" i="6"/>
  <c r="AB31" i="6" s="1"/>
  <c r="AB51" i="6" s="1"/>
  <c r="E36" i="6"/>
  <c r="E31" i="6" s="1"/>
  <c r="E51" i="6" s="1"/>
  <c r="Q36" i="9"/>
  <c r="Q31" i="9" s="1"/>
  <c r="H36" i="6"/>
  <c r="H31" i="6" s="1"/>
  <c r="H51" i="6" s="1"/>
  <c r="F36" i="10"/>
  <c r="F31" i="10" s="1"/>
  <c r="N36" i="10"/>
  <c r="N31" i="10" s="1"/>
  <c r="V36" i="10"/>
  <c r="V31" i="10" s="1"/>
  <c r="AD36" i="10"/>
  <c r="AD31" i="10" s="1"/>
  <c r="G36" i="9"/>
  <c r="G31" i="9" s="1"/>
  <c r="O36" i="9"/>
  <c r="O31" i="9" s="1"/>
  <c r="W36" i="9"/>
  <c r="W31" i="9" s="1"/>
  <c r="AE36" i="9"/>
  <c r="AE31" i="9" s="1"/>
  <c r="M36" i="6"/>
  <c r="M31" i="6" s="1"/>
  <c r="M51" i="6" s="1"/>
  <c r="U36" i="6"/>
  <c r="U31" i="6" s="1"/>
  <c r="U51" i="6" s="1"/>
  <c r="AC36" i="6"/>
  <c r="AC31" i="6" s="1"/>
  <c r="AC51" i="6" s="1"/>
  <c r="D36" i="6"/>
  <c r="D31" i="6" s="1"/>
  <c r="D51" i="6" s="1"/>
  <c r="H36" i="10"/>
  <c r="H31" i="10" s="1"/>
  <c r="AG36" i="9"/>
  <c r="AG31" i="9" s="1"/>
  <c r="Q12" i="5"/>
  <c r="S12" i="5" s="1"/>
  <c r="M1012" i="7"/>
  <c r="Q17" i="5"/>
  <c r="S17" i="5" s="1"/>
  <c r="R6" i="7"/>
  <c r="T11" i="11"/>
  <c r="T54" i="11" s="1"/>
  <c r="T58" i="11" s="1"/>
  <c r="U10" i="11"/>
  <c r="U59" i="11" s="1"/>
  <c r="W56" i="12"/>
  <c r="V7" i="12"/>
  <c r="G11" i="12"/>
  <c r="G54" i="12" s="1"/>
  <c r="G58" i="12" s="1"/>
  <c r="H10" i="12"/>
  <c r="G59" i="12"/>
  <c r="I7" i="12"/>
  <c r="F53" i="11"/>
  <c r="I7" i="11"/>
  <c r="G51" i="11"/>
  <c r="G27" i="11"/>
  <c r="E59" i="11"/>
  <c r="F10" i="11"/>
  <c r="E11" i="11"/>
  <c r="E54" i="11" s="1"/>
  <c r="E58" i="11" s="1"/>
  <c r="J7" i="9"/>
  <c r="P11" i="5"/>
  <c r="P20" i="5"/>
  <c r="P16" i="5"/>
  <c r="P22" i="5"/>
  <c r="P15" i="5"/>
  <c r="P19" i="5"/>
  <c r="P13" i="5"/>
  <c r="P17" i="5"/>
  <c r="P18" i="5"/>
  <c r="P21" i="5"/>
  <c r="P14" i="5"/>
  <c r="P12" i="5"/>
  <c r="Q13" i="5"/>
  <c r="S13" i="5" s="1"/>
  <c r="Q14" i="5"/>
  <c r="S14" i="5" s="1"/>
  <c r="Q22" i="5"/>
  <c r="S22" i="5" s="1"/>
  <c r="R1011" i="5"/>
  <c r="T1011" i="5" s="1"/>
  <c r="Q15" i="5"/>
  <c r="S15" i="5" s="1"/>
  <c r="Q16" i="5"/>
  <c r="S16" i="5" s="1"/>
  <c r="Q1011" i="5"/>
  <c r="S1011" i="5" s="1"/>
  <c r="Q18" i="5"/>
  <c r="S18" i="5" s="1"/>
  <c r="Q11" i="5"/>
  <c r="S11" i="5" s="1"/>
  <c r="Q19" i="5"/>
  <c r="S19" i="5" s="1"/>
  <c r="Q20" i="5"/>
  <c r="S20" i="5" s="1"/>
  <c r="Q21" i="5"/>
  <c r="S21" i="5" s="1"/>
  <c r="R1012" i="7"/>
  <c r="G7" i="6"/>
  <c r="T1012" i="5" l="1"/>
  <c r="AH36" i="6"/>
  <c r="O31" i="6"/>
  <c r="O51" i="6" s="1"/>
  <c r="AH36" i="10"/>
  <c r="AH36" i="9"/>
  <c r="I18" i="10"/>
  <c r="Q18" i="10"/>
  <c r="Q15" i="10" s="1"/>
  <c r="Y18" i="10"/>
  <c r="AG18" i="10"/>
  <c r="F18" i="6"/>
  <c r="F15" i="6" s="1"/>
  <c r="J18" i="10"/>
  <c r="R18" i="10"/>
  <c r="R15" i="10" s="1"/>
  <c r="Z18" i="10"/>
  <c r="Z15" i="10" s="1"/>
  <c r="Y18" i="6"/>
  <c r="Y15" i="6" s="1"/>
  <c r="K18" i="10"/>
  <c r="K15" i="10" s="1"/>
  <c r="S18" i="10"/>
  <c r="AA18" i="10"/>
  <c r="F18" i="10"/>
  <c r="F15" i="10" s="1"/>
  <c r="AE18" i="6"/>
  <c r="AE15" i="6" s="1"/>
  <c r="R18" i="6"/>
  <c r="R15" i="6" s="1"/>
  <c r="R27" i="6" s="1"/>
  <c r="R53" i="6" s="1"/>
  <c r="Z18" i="6"/>
  <c r="Z15" i="6" s="1"/>
  <c r="Z27" i="6" s="1"/>
  <c r="Z53" i="6" s="1"/>
  <c r="H18" i="6"/>
  <c r="H15" i="6" s="1"/>
  <c r="E18" i="10"/>
  <c r="E15" i="10" s="1"/>
  <c r="S18" i="6"/>
  <c r="S15" i="6" s="1"/>
  <c r="S27" i="6" s="1"/>
  <c r="S53" i="6" s="1"/>
  <c r="I18" i="6"/>
  <c r="I15" i="6" s="1"/>
  <c r="M18" i="10"/>
  <c r="M15" i="10" s="1"/>
  <c r="D18" i="10"/>
  <c r="D15" i="10" s="1"/>
  <c r="T18" i="6"/>
  <c r="T15" i="6" s="1"/>
  <c r="T27" i="6" s="1"/>
  <c r="T53" i="6" s="1"/>
  <c r="J18" i="6"/>
  <c r="J15" i="6" s="1"/>
  <c r="J27" i="6" s="1"/>
  <c r="J53" i="6" s="1"/>
  <c r="C18" i="10"/>
  <c r="U18" i="6"/>
  <c r="U15" i="6" s="1"/>
  <c r="U27" i="6" s="1"/>
  <c r="U53" i="6" s="1"/>
  <c r="P18" i="6"/>
  <c r="P15" i="6" s="1"/>
  <c r="P27" i="6" s="1"/>
  <c r="P53" i="6" s="1"/>
  <c r="Q18" i="6"/>
  <c r="Q15" i="6" s="1"/>
  <c r="Q27" i="6" s="1"/>
  <c r="Q53" i="6" s="1"/>
  <c r="L18" i="10"/>
  <c r="L15" i="10" s="1"/>
  <c r="T18" i="10"/>
  <c r="T15" i="10" s="1"/>
  <c r="AB18" i="10"/>
  <c r="AB15" i="10" s="1"/>
  <c r="AF18" i="6"/>
  <c r="AF15" i="6" s="1"/>
  <c r="AF27" i="6" s="1"/>
  <c r="AF53" i="6" s="1"/>
  <c r="AA18" i="6"/>
  <c r="AA15" i="6" s="1"/>
  <c r="AG15" i="10"/>
  <c r="AC18" i="10"/>
  <c r="AC15" i="10" s="1"/>
  <c r="AG18" i="6"/>
  <c r="AG15" i="6" s="1"/>
  <c r="AG27" i="6" s="1"/>
  <c r="AB18" i="6"/>
  <c r="AB15" i="6" s="1"/>
  <c r="AB27" i="6" s="1"/>
  <c r="AB53" i="6" s="1"/>
  <c r="V18" i="10"/>
  <c r="V15" i="10" s="1"/>
  <c r="M18" i="6"/>
  <c r="M15" i="6" s="1"/>
  <c r="M27" i="6" s="1"/>
  <c r="M53" i="6" s="1"/>
  <c r="AC18" i="6"/>
  <c r="AC15" i="6" s="1"/>
  <c r="AC27" i="6" s="1"/>
  <c r="AC53" i="6" s="1"/>
  <c r="G18" i="6"/>
  <c r="G15" i="6" s="1"/>
  <c r="I15" i="10"/>
  <c r="Y15" i="10"/>
  <c r="U18" i="10"/>
  <c r="U15" i="10" s="1"/>
  <c r="AD18" i="10"/>
  <c r="AD15" i="10" s="1"/>
  <c r="K18" i="6"/>
  <c r="K15" i="6" s="1"/>
  <c r="K27" i="6" s="1"/>
  <c r="K53" i="6" s="1"/>
  <c r="X18" i="6"/>
  <c r="X15" i="6" s="1"/>
  <c r="X27" i="6" s="1"/>
  <c r="X53" i="6" s="1"/>
  <c r="J15" i="10"/>
  <c r="N18" i="10"/>
  <c r="N15" i="10" s="1"/>
  <c r="C18" i="6"/>
  <c r="AD18" i="6"/>
  <c r="AD15" i="6" s="1"/>
  <c r="AD27" i="6" s="1"/>
  <c r="AD53" i="6" s="1"/>
  <c r="S15" i="10"/>
  <c r="AA15" i="10"/>
  <c r="C15" i="10"/>
  <c r="O18" i="10"/>
  <c r="O15" i="10" s="1"/>
  <c r="W18" i="10"/>
  <c r="W15" i="10" s="1"/>
  <c r="AE18" i="10"/>
  <c r="AE15" i="10" s="1"/>
  <c r="N18" i="6"/>
  <c r="N15" i="6" s="1"/>
  <c r="N27" i="6" s="1"/>
  <c r="N53" i="6" s="1"/>
  <c r="V18" i="6"/>
  <c r="V15" i="6" s="1"/>
  <c r="V27" i="6" s="1"/>
  <c r="V53" i="6" s="1"/>
  <c r="D18" i="6"/>
  <c r="D15" i="6" s="1"/>
  <c r="D27" i="6" s="1"/>
  <c r="D53" i="6" s="1"/>
  <c r="L18" i="6"/>
  <c r="L15" i="6" s="1"/>
  <c r="L27" i="6" s="1"/>
  <c r="L53" i="6" s="1"/>
  <c r="H18" i="10"/>
  <c r="H15" i="10" s="1"/>
  <c r="P18" i="10"/>
  <c r="P15" i="10" s="1"/>
  <c r="X18" i="10"/>
  <c r="X15" i="10" s="1"/>
  <c r="AF18" i="10"/>
  <c r="AF15" i="10" s="1"/>
  <c r="C18" i="9"/>
  <c r="C15" i="9" s="1"/>
  <c r="O18" i="6"/>
  <c r="O15" i="6" s="1"/>
  <c r="O27" i="6" s="1"/>
  <c r="W18" i="6"/>
  <c r="W15" i="6" s="1"/>
  <c r="W27" i="6" s="1"/>
  <c r="W53" i="6" s="1"/>
  <c r="E18" i="6"/>
  <c r="E15" i="6" s="1"/>
  <c r="G18" i="10"/>
  <c r="G15" i="10" s="1"/>
  <c r="R6" i="5"/>
  <c r="U11" i="11"/>
  <c r="U54" i="11" s="1"/>
  <c r="U58" i="11" s="1"/>
  <c r="V10" i="11"/>
  <c r="V59" i="11" s="1"/>
  <c r="X56" i="12"/>
  <c r="W7" i="12"/>
  <c r="H11" i="12"/>
  <c r="H54" i="12" s="1"/>
  <c r="H58" i="12" s="1"/>
  <c r="J7" i="12"/>
  <c r="I10" i="12"/>
  <c r="H59" i="12"/>
  <c r="G10" i="11"/>
  <c r="F59" i="11"/>
  <c r="F11" i="11"/>
  <c r="F54" i="11" s="1"/>
  <c r="F58" i="11" s="1"/>
  <c r="G53" i="11"/>
  <c r="H51" i="11"/>
  <c r="H27" i="11"/>
  <c r="J7" i="11"/>
  <c r="K7" i="9"/>
  <c r="AE27" i="6"/>
  <c r="AE53" i="6" s="1"/>
  <c r="H27" i="6"/>
  <c r="H53" i="6" s="1"/>
  <c r="I27" i="6"/>
  <c r="I53" i="6" s="1"/>
  <c r="Y27" i="6"/>
  <c r="Y53" i="6" s="1"/>
  <c r="AA27" i="6"/>
  <c r="AA53" i="6" s="1"/>
  <c r="F27" i="6"/>
  <c r="F53" i="6" s="1"/>
  <c r="G27" i="6"/>
  <c r="G53" i="6" s="1"/>
  <c r="R1012" i="5"/>
  <c r="H7" i="6"/>
  <c r="O53" i="6" l="1"/>
  <c r="AH31" i="6"/>
  <c r="C15" i="6"/>
  <c r="AH15" i="6" s="1"/>
  <c r="AH18" i="6"/>
  <c r="AH18" i="10"/>
  <c r="E27" i="6"/>
  <c r="E53" i="6" s="1"/>
  <c r="V11" i="11"/>
  <c r="V54" i="11" s="1"/>
  <c r="V58" i="11" s="1"/>
  <c r="W10" i="11"/>
  <c r="W59" i="11" s="1"/>
  <c r="Y56" i="12"/>
  <c r="X7" i="12"/>
  <c r="I59" i="12"/>
  <c r="J10" i="12"/>
  <c r="I11" i="12"/>
  <c r="I54" i="12" s="1"/>
  <c r="I58" i="12" s="1"/>
  <c r="K7" i="12"/>
  <c r="H53" i="11"/>
  <c r="K7" i="11"/>
  <c r="I27" i="11"/>
  <c r="I51" i="11"/>
  <c r="H10" i="11"/>
  <c r="G59" i="11"/>
  <c r="G11" i="11"/>
  <c r="G54" i="11" s="1"/>
  <c r="G58" i="11" s="1"/>
  <c r="AG53" i="6"/>
  <c r="L7" i="9"/>
  <c r="I7" i="6"/>
  <c r="J7" i="6" s="1"/>
  <c r="K7" i="6" s="1"/>
  <c r="L7" i="6" s="1"/>
  <c r="M7" i="6" s="1"/>
  <c r="N7" i="6" s="1"/>
  <c r="W11" i="11" l="1"/>
  <c r="W54" i="11" s="1"/>
  <c r="W58" i="11" s="1"/>
  <c r="X10" i="11"/>
  <c r="X59" i="11" s="1"/>
  <c r="Z56" i="12"/>
  <c r="Y7" i="12"/>
  <c r="J11" i="12"/>
  <c r="J54" i="12" s="1"/>
  <c r="J58" i="12" s="1"/>
  <c r="L7" i="12"/>
  <c r="J59" i="12"/>
  <c r="K10" i="12"/>
  <c r="I10" i="11"/>
  <c r="H59" i="11"/>
  <c r="H11" i="11"/>
  <c r="H54" i="11" s="1"/>
  <c r="H58" i="11" s="1"/>
  <c r="I53" i="11"/>
  <c r="J27" i="11"/>
  <c r="J51" i="11"/>
  <c r="L7" i="11"/>
  <c r="M7" i="11" s="1"/>
  <c r="M7" i="9"/>
  <c r="O7" i="6"/>
  <c r="X11" i="11" l="1"/>
  <c r="X54" i="11" s="1"/>
  <c r="X58" i="11" s="1"/>
  <c r="Y10" i="11"/>
  <c r="Y59" i="11" s="1"/>
  <c r="N7" i="11"/>
  <c r="AA56" i="12"/>
  <c r="Z7" i="12"/>
  <c r="K59" i="12"/>
  <c r="L10" i="12"/>
  <c r="K11" i="12"/>
  <c r="K54" i="12" s="1"/>
  <c r="K58" i="12" s="1"/>
  <c r="M7" i="12"/>
  <c r="J53" i="11"/>
  <c r="K27" i="11"/>
  <c r="K51" i="11"/>
  <c r="R7" i="11"/>
  <c r="I59" i="11"/>
  <c r="J10" i="11"/>
  <c r="I11" i="11"/>
  <c r="I54" i="11" s="1"/>
  <c r="I58" i="11" s="1"/>
  <c r="N7" i="9"/>
  <c r="P7" i="6"/>
  <c r="Y11" i="11" l="1"/>
  <c r="Y54" i="11" s="1"/>
  <c r="Y58" i="11" s="1"/>
  <c r="Z10" i="11"/>
  <c r="Z59" i="11" s="1"/>
  <c r="O7" i="11"/>
  <c r="AB56" i="12"/>
  <c r="AA7" i="12"/>
  <c r="L11" i="12"/>
  <c r="L54" i="12" s="1"/>
  <c r="L58" i="12" s="1"/>
  <c r="N7" i="12"/>
  <c r="L59" i="12"/>
  <c r="M10" i="12"/>
  <c r="K53" i="11"/>
  <c r="J59" i="11"/>
  <c r="K10" i="11"/>
  <c r="J11" i="11"/>
  <c r="J54" i="11" s="1"/>
  <c r="J58" i="11" s="1"/>
  <c r="S7" i="11"/>
  <c r="L51" i="11"/>
  <c r="L27" i="11"/>
  <c r="O7" i="9"/>
  <c r="Q7" i="6"/>
  <c r="Z11" i="11" l="1"/>
  <c r="Z54" i="11" s="1"/>
  <c r="Z58" i="11" s="1"/>
  <c r="AA10" i="11"/>
  <c r="AA59" i="11" s="1"/>
  <c r="P7" i="11"/>
  <c r="AC56" i="12"/>
  <c r="AB7" i="12"/>
  <c r="N10" i="12"/>
  <c r="M59" i="12"/>
  <c r="M11" i="12"/>
  <c r="M54" i="12" s="1"/>
  <c r="M58" i="12" s="1"/>
  <c r="O7" i="12"/>
  <c r="L53" i="11"/>
  <c r="T7" i="11"/>
  <c r="R27" i="11"/>
  <c r="K59" i="11"/>
  <c r="L10" i="11"/>
  <c r="K11" i="11"/>
  <c r="K54" i="11" s="1"/>
  <c r="K58" i="11" s="1"/>
  <c r="P7" i="9"/>
  <c r="R7" i="6"/>
  <c r="AA11" i="11" l="1"/>
  <c r="AA54" i="11" s="1"/>
  <c r="AA58" i="11" s="1"/>
  <c r="AB10" i="11"/>
  <c r="AB11" i="11" s="1"/>
  <c r="Q7" i="11"/>
  <c r="AD56" i="12"/>
  <c r="AC7" i="12"/>
  <c r="N11" i="12"/>
  <c r="N54" i="12" s="1"/>
  <c r="N58" i="12" s="1"/>
  <c r="N59" i="12"/>
  <c r="O10" i="12"/>
  <c r="P10" i="12" s="1"/>
  <c r="L59" i="11"/>
  <c r="L11" i="11"/>
  <c r="L54" i="11" s="1"/>
  <c r="L58" i="11" s="1"/>
  <c r="S27" i="11"/>
  <c r="U7" i="11"/>
  <c r="V7" i="11" s="1"/>
  <c r="W7" i="11" s="1"/>
  <c r="X7" i="11" s="1"/>
  <c r="Y7" i="11" s="1"/>
  <c r="Z7" i="11" s="1"/>
  <c r="AA7" i="11" s="1"/>
  <c r="Q7" i="9"/>
  <c r="S7" i="6"/>
  <c r="Q10" i="12" l="1"/>
  <c r="P59" i="12"/>
  <c r="P11" i="12"/>
  <c r="P54" i="12" s="1"/>
  <c r="P58" i="12" s="1"/>
  <c r="AE56" i="12"/>
  <c r="AD7" i="12"/>
  <c r="O59" i="12"/>
  <c r="O11" i="12"/>
  <c r="O54" i="12" s="1"/>
  <c r="O58" i="12" s="1"/>
  <c r="T27" i="11"/>
  <c r="R7" i="9"/>
  <c r="T7" i="6"/>
  <c r="R10" i="12" l="1"/>
  <c r="Q11" i="12"/>
  <c r="Q54" i="12" s="1"/>
  <c r="Q58" i="12" s="1"/>
  <c r="Q59" i="12"/>
  <c r="AF56" i="12"/>
  <c r="AE7" i="12"/>
  <c r="U27" i="11"/>
  <c r="S7" i="9"/>
  <c r="U7" i="6"/>
  <c r="S10" i="12" l="1"/>
  <c r="R59" i="12"/>
  <c r="R11" i="12"/>
  <c r="R54" i="12" s="1"/>
  <c r="R58" i="12" s="1"/>
  <c r="AG56" i="12"/>
  <c r="AF7" i="12"/>
  <c r="T7" i="9"/>
  <c r="V7" i="6"/>
  <c r="T10" i="12" l="1"/>
  <c r="S59" i="12"/>
  <c r="S11" i="12"/>
  <c r="S54" i="12" s="1"/>
  <c r="S58" i="12" s="1"/>
  <c r="AH56" i="12"/>
  <c r="AG7" i="12"/>
  <c r="U7" i="9"/>
  <c r="W7" i="6"/>
  <c r="U10" i="12" l="1"/>
  <c r="T59" i="12"/>
  <c r="T11" i="12"/>
  <c r="T54" i="12" s="1"/>
  <c r="T58" i="12" s="1"/>
  <c r="AI56" i="12"/>
  <c r="AH7" i="12"/>
  <c r="V7" i="9"/>
  <c r="X7" i="6"/>
  <c r="V10" i="12" l="1"/>
  <c r="U59" i="12"/>
  <c r="U11" i="12"/>
  <c r="U54" i="12" s="1"/>
  <c r="U58" i="12" s="1"/>
  <c r="AJ56" i="12"/>
  <c r="AI7" i="12"/>
  <c r="W7" i="9"/>
  <c r="Y7" i="6"/>
  <c r="W10" i="12" l="1"/>
  <c r="V59" i="12"/>
  <c r="V11" i="12"/>
  <c r="V54" i="12" s="1"/>
  <c r="V58" i="12" s="1"/>
  <c r="AK56" i="12"/>
  <c r="AJ7" i="12"/>
  <c r="X7" i="9"/>
  <c r="Z7" i="6"/>
  <c r="X10" i="12" l="1"/>
  <c r="W59" i="12"/>
  <c r="W11" i="12"/>
  <c r="W54" i="12" s="1"/>
  <c r="W58" i="12" s="1"/>
  <c r="AL56" i="12"/>
  <c r="AK7" i="12"/>
  <c r="Y7" i="9"/>
  <c r="AA7" i="6"/>
  <c r="Y10" i="12" l="1"/>
  <c r="X59" i="12"/>
  <c r="X11" i="12"/>
  <c r="X54" i="12" s="1"/>
  <c r="X58" i="12" s="1"/>
  <c r="AM56" i="12"/>
  <c r="AL7" i="12"/>
  <c r="Z7" i="9"/>
  <c r="AB7" i="6"/>
  <c r="Z10" i="12" l="1"/>
  <c r="Y59" i="12"/>
  <c r="Y11" i="12"/>
  <c r="Y54" i="12" s="1"/>
  <c r="Y58" i="12" s="1"/>
  <c r="AN56" i="12"/>
  <c r="AM7" i="12"/>
  <c r="AA7" i="9"/>
  <c r="AC7" i="6"/>
  <c r="AA10" i="12" l="1"/>
  <c r="Z59" i="12"/>
  <c r="Z11" i="12"/>
  <c r="Z54" i="12" s="1"/>
  <c r="Z58" i="12" s="1"/>
  <c r="AO56" i="12"/>
  <c r="AN7" i="12"/>
  <c r="AB7" i="9"/>
  <c r="AD7" i="6"/>
  <c r="AB10" i="12" l="1"/>
  <c r="AA59" i="12"/>
  <c r="AA11" i="12"/>
  <c r="AA54" i="12" s="1"/>
  <c r="AA58" i="12" s="1"/>
  <c r="AP56" i="12"/>
  <c r="AO7" i="12"/>
  <c r="AC7" i="9"/>
  <c r="AE7" i="6"/>
  <c r="AC10" i="12" l="1"/>
  <c r="AB59" i="12"/>
  <c r="AB11" i="12"/>
  <c r="AB54" i="12" s="1"/>
  <c r="AB58" i="12" s="1"/>
  <c r="AQ56" i="12"/>
  <c r="AP7" i="12"/>
  <c r="AD7" i="9"/>
  <c r="AF7" i="6"/>
  <c r="AD10" i="12" l="1"/>
  <c r="AC59" i="12"/>
  <c r="AC11" i="12"/>
  <c r="AC54" i="12" s="1"/>
  <c r="AC58" i="12" s="1"/>
  <c r="AR56" i="12"/>
  <c r="AQ7" i="12"/>
  <c r="V27" i="11"/>
  <c r="AE7" i="9"/>
  <c r="AG7" i="6"/>
  <c r="AH7" i="6" s="1"/>
  <c r="AE10" i="12" l="1"/>
  <c r="AD59" i="12"/>
  <c r="AD11" i="12"/>
  <c r="AD54" i="12" s="1"/>
  <c r="AD58" i="12" s="1"/>
  <c r="AS56" i="12"/>
  <c r="AR7" i="12"/>
  <c r="W27" i="11"/>
  <c r="AF7" i="9"/>
  <c r="C51" i="6"/>
  <c r="C27" i="6"/>
  <c r="D10" i="6" l="1"/>
  <c r="D59" i="6" s="1"/>
  <c r="AF10" i="12"/>
  <c r="AE59" i="12"/>
  <c r="AE11" i="12"/>
  <c r="AE54" i="12" s="1"/>
  <c r="AE58" i="12" s="1"/>
  <c r="AT56" i="12"/>
  <c r="AS7" i="12"/>
  <c r="X27" i="11"/>
  <c r="AG7" i="9"/>
  <c r="AH7" i="9" s="1"/>
  <c r="C7" i="10" s="1"/>
  <c r="D7" i="10" s="1"/>
  <c r="E7" i="10" s="1"/>
  <c r="F7" i="10" s="1"/>
  <c r="G7" i="10" s="1"/>
  <c r="H7" i="10" s="1"/>
  <c r="I7" i="10" s="1"/>
  <c r="J7" i="10" s="1"/>
  <c r="K7" i="10" s="1"/>
  <c r="L7" i="10" s="1"/>
  <c r="M7" i="10" s="1"/>
  <c r="N7" i="10" s="1"/>
  <c r="O7" i="10" s="1"/>
  <c r="P7" i="10" s="1"/>
  <c r="Q7" i="10" s="1"/>
  <c r="R7" i="10" s="1"/>
  <c r="S7" i="10" s="1"/>
  <c r="T7" i="10" s="1"/>
  <c r="U7" i="10" s="1"/>
  <c r="V7" i="10" s="1"/>
  <c r="W7" i="10" s="1"/>
  <c r="X7" i="10" s="1"/>
  <c r="Y7" i="10" s="1"/>
  <c r="Z7" i="10" s="1"/>
  <c r="AA7" i="10" s="1"/>
  <c r="AB7" i="10" s="1"/>
  <c r="AC7" i="10" s="1"/>
  <c r="AD7" i="10" s="1"/>
  <c r="AE7" i="10" s="1"/>
  <c r="AF7" i="10" s="1"/>
  <c r="C59" i="6"/>
  <c r="C53" i="6"/>
  <c r="C54" i="6" s="1"/>
  <c r="C58" i="6" s="1"/>
  <c r="E10" i="6" l="1"/>
  <c r="E59" i="6" s="1"/>
  <c r="D11" i="6"/>
  <c r="D54" i="6" s="1"/>
  <c r="D58" i="6" s="1"/>
  <c r="AG10" i="12"/>
  <c r="AF59" i="12"/>
  <c r="AF11" i="12"/>
  <c r="AF54" i="12" s="1"/>
  <c r="AF58" i="12" s="1"/>
  <c r="AU56" i="12"/>
  <c r="AT7" i="12"/>
  <c r="Y27" i="11"/>
  <c r="AG7" i="10"/>
  <c r="F10" i="6" l="1"/>
  <c r="F59" i="6" s="1"/>
  <c r="E11" i="6"/>
  <c r="E54" i="6" s="1"/>
  <c r="E58" i="6" s="1"/>
  <c r="AH10" i="12"/>
  <c r="AG59" i="12"/>
  <c r="AG11" i="12"/>
  <c r="AG54" i="12" s="1"/>
  <c r="AG58" i="12" s="1"/>
  <c r="AV56" i="12"/>
  <c r="AU7" i="12"/>
  <c r="Z27" i="11"/>
  <c r="AB7" i="11"/>
  <c r="AH7" i="10"/>
  <c r="G10" i="6" l="1"/>
  <c r="G59" i="6" s="1"/>
  <c r="F11" i="6"/>
  <c r="F54" i="6" s="1"/>
  <c r="F58" i="6" s="1"/>
  <c r="AI10" i="12"/>
  <c r="AH59" i="12"/>
  <c r="AH11" i="12"/>
  <c r="AH54" i="12" s="1"/>
  <c r="AH58" i="12" s="1"/>
  <c r="AW56" i="12"/>
  <c r="AV7" i="12"/>
  <c r="G11" i="6" l="1"/>
  <c r="G54" i="6" s="1"/>
  <c r="G58" i="6" s="1"/>
  <c r="H10" i="6"/>
  <c r="H59" i="6" s="1"/>
  <c r="AJ10" i="12"/>
  <c r="AI59" i="12"/>
  <c r="AI11" i="12"/>
  <c r="AI54" i="12" s="1"/>
  <c r="AI58" i="12" s="1"/>
  <c r="AX56" i="12"/>
  <c r="AW7" i="12"/>
  <c r="AA27" i="11"/>
  <c r="I10" i="6" l="1"/>
  <c r="J10" i="6" s="1"/>
  <c r="J59" i="6" s="1"/>
  <c r="H11" i="6"/>
  <c r="H54" i="6" s="1"/>
  <c r="H58" i="6" s="1"/>
  <c r="AK10" i="12"/>
  <c r="AJ59" i="12"/>
  <c r="AJ11" i="12"/>
  <c r="AJ54" i="12" s="1"/>
  <c r="AJ58" i="12" s="1"/>
  <c r="AY56" i="12"/>
  <c r="AX7" i="12"/>
  <c r="K10" i="6" l="1"/>
  <c r="K59" i="6" s="1"/>
  <c r="J11" i="6"/>
  <c r="J54" i="6" s="1"/>
  <c r="J58" i="6" s="1"/>
  <c r="I59" i="6"/>
  <c r="I11" i="6"/>
  <c r="I54" i="6" s="1"/>
  <c r="I58" i="6" s="1"/>
  <c r="AL10" i="12"/>
  <c r="AK59" i="12"/>
  <c r="AK11" i="12"/>
  <c r="AK54" i="12" s="1"/>
  <c r="AK58" i="12" s="1"/>
  <c r="AZ56" i="12"/>
  <c r="AY7" i="12"/>
  <c r="L10" i="6" l="1"/>
  <c r="L11" i="6" s="1"/>
  <c r="L54" i="6" s="1"/>
  <c r="L58" i="6" s="1"/>
  <c r="K11" i="6"/>
  <c r="K54" i="6" s="1"/>
  <c r="K58" i="6" s="1"/>
  <c r="AM10" i="12"/>
  <c r="AL59" i="12"/>
  <c r="AL11" i="12"/>
  <c r="AL54" i="12" s="1"/>
  <c r="AL58" i="12" s="1"/>
  <c r="BA56" i="12"/>
  <c r="AZ7" i="12"/>
  <c r="M10" i="6" l="1"/>
  <c r="M11" i="6" s="1"/>
  <c r="M54" i="6" s="1"/>
  <c r="M58" i="6" s="1"/>
  <c r="L59" i="6"/>
  <c r="AN10" i="12"/>
  <c r="AM59" i="12"/>
  <c r="AM11" i="12"/>
  <c r="AM54" i="12" s="1"/>
  <c r="AM58" i="12" s="1"/>
  <c r="BB56" i="12"/>
  <c r="BA7" i="12"/>
  <c r="M59" i="6" l="1"/>
  <c r="N10" i="6"/>
  <c r="O10" i="6" s="1"/>
  <c r="AO10" i="12"/>
  <c r="AN59" i="12"/>
  <c r="AN11" i="12"/>
  <c r="AN54" i="12" s="1"/>
  <c r="AN58" i="12" s="1"/>
  <c r="BC56" i="12"/>
  <c r="BB7" i="12"/>
  <c r="N59" i="6" l="1"/>
  <c r="N11" i="6"/>
  <c r="N54" i="6" s="1"/>
  <c r="N58" i="6" s="1"/>
  <c r="AP10" i="12"/>
  <c r="AO59" i="12"/>
  <c r="AO11" i="12"/>
  <c r="AO54" i="12" s="1"/>
  <c r="AO58" i="12" s="1"/>
  <c r="BD56" i="12"/>
  <c r="BC7" i="12"/>
  <c r="O59" i="6"/>
  <c r="O11" i="6"/>
  <c r="O54" i="6" s="1"/>
  <c r="O58" i="6" s="1"/>
  <c r="P10" i="6"/>
  <c r="AQ10" i="12" l="1"/>
  <c r="AP59" i="12"/>
  <c r="AP11" i="12"/>
  <c r="AP54" i="12" s="1"/>
  <c r="AP58" i="12" s="1"/>
  <c r="BE56" i="12"/>
  <c r="BD7" i="12"/>
  <c r="P59" i="6"/>
  <c r="Q10" i="6"/>
  <c r="P11" i="6"/>
  <c r="P54" i="6" s="1"/>
  <c r="P58" i="6" s="1"/>
  <c r="AR10" i="12" l="1"/>
  <c r="AQ59" i="12"/>
  <c r="AQ11" i="12"/>
  <c r="AQ54" i="12" s="1"/>
  <c r="AQ58" i="12" s="1"/>
  <c r="BF56" i="12"/>
  <c r="BE7" i="12"/>
  <c r="R10" i="6"/>
  <c r="Q59" i="6"/>
  <c r="Q11" i="6"/>
  <c r="Q54" i="6" s="1"/>
  <c r="Q58" i="6" s="1"/>
  <c r="AS10" i="12" l="1"/>
  <c r="AR59" i="12"/>
  <c r="AR11" i="12"/>
  <c r="AR54" i="12" s="1"/>
  <c r="AR58" i="12" s="1"/>
  <c r="BG56" i="12"/>
  <c r="BF7" i="12"/>
  <c r="R11" i="6"/>
  <c r="R54" i="6" s="1"/>
  <c r="R58" i="6" s="1"/>
  <c r="R59" i="6"/>
  <c r="S10" i="6"/>
  <c r="AT10" i="12" l="1"/>
  <c r="AS59" i="12"/>
  <c r="AS11" i="12"/>
  <c r="AS54" i="12" s="1"/>
  <c r="AS58" i="12" s="1"/>
  <c r="BH56" i="12"/>
  <c r="BG7" i="12"/>
  <c r="S59" i="6"/>
  <c r="T10" i="6"/>
  <c r="S11" i="6"/>
  <c r="S54" i="6" s="1"/>
  <c r="S58" i="6" s="1"/>
  <c r="AU10" i="12" l="1"/>
  <c r="AT59" i="12"/>
  <c r="AT11" i="12"/>
  <c r="AT54" i="12" s="1"/>
  <c r="AT58" i="12" s="1"/>
  <c r="BI56" i="12"/>
  <c r="BH7" i="12"/>
  <c r="U10" i="6"/>
  <c r="T59" i="6"/>
  <c r="T11" i="6"/>
  <c r="T54" i="6" s="1"/>
  <c r="T58" i="6" s="1"/>
  <c r="AV10" i="12" l="1"/>
  <c r="AU59" i="12"/>
  <c r="AU11" i="12"/>
  <c r="AU54" i="12" s="1"/>
  <c r="AU58" i="12" s="1"/>
  <c r="BJ56" i="12"/>
  <c r="BI7" i="12"/>
  <c r="V10" i="6"/>
  <c r="U11" i="6"/>
  <c r="U54" i="6" s="1"/>
  <c r="U58" i="6" s="1"/>
  <c r="U59" i="6"/>
  <c r="AW10" i="12" l="1"/>
  <c r="AV59" i="12"/>
  <c r="AV11" i="12"/>
  <c r="AV54" i="12" s="1"/>
  <c r="AV58" i="12" s="1"/>
  <c r="BK56" i="12"/>
  <c r="BJ7" i="12"/>
  <c r="V11" i="6"/>
  <c r="V54" i="6" s="1"/>
  <c r="V58" i="6" s="1"/>
  <c r="W10" i="6"/>
  <c r="V59" i="6"/>
  <c r="AX10" i="12" l="1"/>
  <c r="AW59" i="12"/>
  <c r="AW11" i="12"/>
  <c r="AW54" i="12" s="1"/>
  <c r="AW58" i="12" s="1"/>
  <c r="BL56" i="12"/>
  <c r="BK7" i="12"/>
  <c r="W11" i="6"/>
  <c r="W54" i="6" s="1"/>
  <c r="W58" i="6" s="1"/>
  <c r="X10" i="6"/>
  <c r="W59" i="6"/>
  <c r="AY10" i="12" l="1"/>
  <c r="AX59" i="12"/>
  <c r="AX11" i="12"/>
  <c r="AX54" i="12" s="1"/>
  <c r="AX58" i="12" s="1"/>
  <c r="BM56" i="12"/>
  <c r="BL7" i="12"/>
  <c r="X59" i="6"/>
  <c r="Y10" i="6"/>
  <c r="X11" i="6"/>
  <c r="X54" i="6" s="1"/>
  <c r="X58" i="6" s="1"/>
  <c r="AZ10" i="12" l="1"/>
  <c r="AY59" i="12"/>
  <c r="AY11" i="12"/>
  <c r="AY54" i="12" s="1"/>
  <c r="AY58" i="12" s="1"/>
  <c r="BN56" i="12"/>
  <c r="BM7" i="12"/>
  <c r="Y11" i="6"/>
  <c r="Y54" i="6" s="1"/>
  <c r="Y58" i="6" s="1"/>
  <c r="Z10" i="6"/>
  <c r="Y59" i="6"/>
  <c r="BA10" i="12" l="1"/>
  <c r="AZ59" i="12"/>
  <c r="AZ11" i="12"/>
  <c r="AZ54" i="12" s="1"/>
  <c r="AZ58" i="12" s="1"/>
  <c r="BO56" i="12"/>
  <c r="BN7" i="12"/>
  <c r="Z59" i="6"/>
  <c r="AA10" i="6"/>
  <c r="Z11" i="6"/>
  <c r="Z54" i="6" s="1"/>
  <c r="Z58" i="6" s="1"/>
  <c r="BB10" i="12" l="1"/>
  <c r="BA59" i="12"/>
  <c r="BA11" i="12"/>
  <c r="BA54" i="12" s="1"/>
  <c r="BA58" i="12" s="1"/>
  <c r="BP56" i="12"/>
  <c r="BO7" i="12"/>
  <c r="AA59" i="6"/>
  <c r="AA11" i="6"/>
  <c r="AA54" i="6" s="1"/>
  <c r="AA58" i="6" s="1"/>
  <c r="AB10" i="6"/>
  <c r="BC10" i="12" l="1"/>
  <c r="BB59" i="12"/>
  <c r="BB11" i="12"/>
  <c r="BB54" i="12" s="1"/>
  <c r="BB58" i="12" s="1"/>
  <c r="BQ56" i="12"/>
  <c r="BP7" i="12"/>
  <c r="AB59" i="6"/>
  <c r="AC10" i="6"/>
  <c r="AB11" i="6"/>
  <c r="AB54" i="6" s="1"/>
  <c r="AB58" i="6" s="1"/>
  <c r="BD10" i="12" l="1"/>
  <c r="BC59" i="12"/>
  <c r="BC11" i="12"/>
  <c r="BC54" i="12" s="1"/>
  <c r="BC58" i="12" s="1"/>
  <c r="BR56" i="12"/>
  <c r="BQ7" i="12"/>
  <c r="AC11" i="6"/>
  <c r="AC54" i="6" s="1"/>
  <c r="AC58" i="6" s="1"/>
  <c r="AD10" i="6"/>
  <c r="AC59" i="6"/>
  <c r="BE10" i="12" l="1"/>
  <c r="BD59" i="12"/>
  <c r="BD11" i="12"/>
  <c r="BD54" i="12" s="1"/>
  <c r="BD58" i="12" s="1"/>
  <c r="BS56" i="12"/>
  <c r="BR7" i="12"/>
  <c r="AE10" i="6"/>
  <c r="AF10" i="6" s="1"/>
  <c r="AG10" i="6" s="1"/>
  <c r="AH10" i="6" s="1"/>
  <c r="AD11" i="6"/>
  <c r="AD54" i="6" s="1"/>
  <c r="AD58" i="6" s="1"/>
  <c r="AD59" i="6"/>
  <c r="BF10" i="12" l="1"/>
  <c r="BE59" i="12"/>
  <c r="BE11" i="12"/>
  <c r="BE54" i="12" s="1"/>
  <c r="BE58" i="12" s="1"/>
  <c r="BT56" i="12"/>
  <c r="BS7" i="12"/>
  <c r="AH11" i="6"/>
  <c r="C10" i="9"/>
  <c r="AE59" i="6"/>
  <c r="AE11" i="6"/>
  <c r="AE54" i="6" s="1"/>
  <c r="AE58" i="6" s="1"/>
  <c r="BG10" i="12" l="1"/>
  <c r="BF59" i="12"/>
  <c r="BF11" i="12"/>
  <c r="BF54" i="12" s="1"/>
  <c r="BF58" i="12" s="1"/>
  <c r="BU56" i="12"/>
  <c r="BT7" i="12"/>
  <c r="C11" i="9"/>
  <c r="AF59" i="6"/>
  <c r="AF11" i="6"/>
  <c r="AF54" i="6" s="1"/>
  <c r="AF58" i="6" s="1"/>
  <c r="BH10" i="12" l="1"/>
  <c r="BG59" i="12"/>
  <c r="BG11" i="12"/>
  <c r="BG54" i="12" s="1"/>
  <c r="BG58" i="12" s="1"/>
  <c r="BV56" i="12"/>
  <c r="BU7" i="12"/>
  <c r="AG59" i="6"/>
  <c r="AG11" i="6"/>
  <c r="AG54" i="6" s="1"/>
  <c r="AG58" i="6" s="1"/>
  <c r="D4" i="9"/>
  <c r="C27" i="9"/>
  <c r="C51" i="9"/>
  <c r="E4" i="9" l="1"/>
  <c r="D18" i="9"/>
  <c r="D15" i="9" s="1"/>
  <c r="D51" i="9"/>
  <c r="BI10" i="12"/>
  <c r="BH59" i="12"/>
  <c r="BH11" i="12"/>
  <c r="BH54" i="12" s="1"/>
  <c r="BH58" i="12" s="1"/>
  <c r="BW56" i="12"/>
  <c r="BV7" i="12"/>
  <c r="D10" i="9"/>
  <c r="C59" i="9"/>
  <c r="C53" i="9"/>
  <c r="C54" i="9" s="1"/>
  <c r="C58" i="9" s="1"/>
  <c r="F4" i="9"/>
  <c r="E51" i="9"/>
  <c r="D27" i="9" l="1"/>
  <c r="D53" i="9" s="1"/>
  <c r="F18" i="9"/>
  <c r="F15" i="9" s="1"/>
  <c r="F27" i="9" s="1"/>
  <c r="E18" i="9"/>
  <c r="BJ10" i="12"/>
  <c r="BI59" i="12"/>
  <c r="BI11" i="12"/>
  <c r="BI54" i="12" s="1"/>
  <c r="BI58" i="12" s="1"/>
  <c r="BX56" i="12"/>
  <c r="BW7" i="12"/>
  <c r="F51" i="9"/>
  <c r="G4" i="9"/>
  <c r="D11" i="9"/>
  <c r="D59" i="9" l="1"/>
  <c r="E10" i="9"/>
  <c r="E11" i="9" s="1"/>
  <c r="G18" i="9"/>
  <c r="G15" i="9" s="1"/>
  <c r="G27" i="9" s="1"/>
  <c r="E15" i="9"/>
  <c r="D54" i="9"/>
  <c r="D58" i="9" s="1"/>
  <c r="BK10" i="12"/>
  <c r="BJ59" i="12"/>
  <c r="BJ11" i="12"/>
  <c r="BJ54" i="12" s="1"/>
  <c r="BJ58" i="12" s="1"/>
  <c r="BY56" i="12"/>
  <c r="BX7" i="12"/>
  <c r="F53" i="9"/>
  <c r="G51" i="9"/>
  <c r="H4" i="9"/>
  <c r="H18" i="9" l="1"/>
  <c r="H15" i="9" s="1"/>
  <c r="E27" i="9"/>
  <c r="G53" i="9"/>
  <c r="BL10" i="12"/>
  <c r="BK59" i="12"/>
  <c r="BK11" i="12"/>
  <c r="BK54" i="12" s="1"/>
  <c r="BK58" i="12" s="1"/>
  <c r="BZ56" i="12"/>
  <c r="BY7" i="12"/>
  <c r="H51" i="9"/>
  <c r="I4" i="9"/>
  <c r="H27" i="9" l="1"/>
  <c r="H53" i="9" s="1"/>
  <c r="I18" i="9"/>
  <c r="I15" i="9" s="1"/>
  <c r="I27" i="9" s="1"/>
  <c r="E53" i="9"/>
  <c r="E54" i="9" s="1"/>
  <c r="E58" i="9" s="1"/>
  <c r="E59" i="9"/>
  <c r="F10" i="9"/>
  <c r="BM10" i="12"/>
  <c r="BL59" i="12"/>
  <c r="BL11" i="12"/>
  <c r="BL54" i="12" s="1"/>
  <c r="BL58" i="12" s="1"/>
  <c r="CA56" i="12"/>
  <c r="BZ7" i="12"/>
  <c r="J4" i="9"/>
  <c r="I51" i="9"/>
  <c r="F59" i="9" l="1"/>
  <c r="F11" i="9"/>
  <c r="F54" i="9" s="1"/>
  <c r="F58" i="9" s="1"/>
  <c r="G10" i="9"/>
  <c r="J18" i="9"/>
  <c r="J15" i="9" s="1"/>
  <c r="J27" i="9" s="1"/>
  <c r="I53" i="9"/>
  <c r="BN10" i="12"/>
  <c r="BM59" i="12"/>
  <c r="BM11" i="12"/>
  <c r="BM54" i="12" s="1"/>
  <c r="BM58" i="12" s="1"/>
  <c r="CB56" i="12"/>
  <c r="CA7" i="12"/>
  <c r="K4" i="9"/>
  <c r="J51" i="9"/>
  <c r="K18" i="9" l="1"/>
  <c r="K15" i="9" s="1"/>
  <c r="K27" i="9" s="1"/>
  <c r="G11" i="9"/>
  <c r="G54" i="9" s="1"/>
  <c r="G58" i="9" s="1"/>
  <c r="H10" i="9"/>
  <c r="G59" i="9"/>
  <c r="J53" i="9"/>
  <c r="BO10" i="12"/>
  <c r="BN59" i="12"/>
  <c r="BN11" i="12"/>
  <c r="BN54" i="12" s="1"/>
  <c r="BN58" i="12" s="1"/>
  <c r="CC56" i="12"/>
  <c r="CB7" i="12"/>
  <c r="L4" i="9"/>
  <c r="K51" i="9"/>
  <c r="L18" i="9" l="1"/>
  <c r="L15" i="9" s="1"/>
  <c r="L27" i="9" s="1"/>
  <c r="H59" i="9"/>
  <c r="H11" i="9"/>
  <c r="H54" i="9" s="1"/>
  <c r="H58" i="9" s="1"/>
  <c r="I10" i="9"/>
  <c r="K53" i="9"/>
  <c r="BP10" i="12"/>
  <c r="BO59" i="12"/>
  <c r="BO11" i="12"/>
  <c r="BO54" i="12" s="1"/>
  <c r="BO58" i="12" s="1"/>
  <c r="CD56" i="12"/>
  <c r="CC7" i="12"/>
  <c r="M4" i="9"/>
  <c r="L51" i="9"/>
  <c r="I11" i="9" l="1"/>
  <c r="I54" i="9" s="1"/>
  <c r="I58" i="9" s="1"/>
  <c r="J10" i="9"/>
  <c r="I59" i="9"/>
  <c r="M18" i="9"/>
  <c r="M15" i="9" s="1"/>
  <c r="M27" i="9" s="1"/>
  <c r="BQ10" i="12"/>
  <c r="BP59" i="12"/>
  <c r="BP11" i="12"/>
  <c r="BP54" i="12" s="1"/>
  <c r="BP58" i="12" s="1"/>
  <c r="CE56" i="12"/>
  <c r="CD7" i="12"/>
  <c r="L53" i="9"/>
  <c r="N4" i="9"/>
  <c r="M51" i="9"/>
  <c r="N18" i="9" l="1"/>
  <c r="N15" i="9" s="1"/>
  <c r="N27" i="9" s="1"/>
  <c r="J11" i="9"/>
  <c r="J54" i="9" s="1"/>
  <c r="J58" i="9" s="1"/>
  <c r="J59" i="9"/>
  <c r="K10" i="9"/>
  <c r="BR10" i="12"/>
  <c r="BQ59" i="12"/>
  <c r="BQ11" i="12"/>
  <c r="BQ54" i="12" s="1"/>
  <c r="BQ58" i="12" s="1"/>
  <c r="CF56" i="12"/>
  <c r="CE7" i="12"/>
  <c r="N51" i="9"/>
  <c r="O4" i="9"/>
  <c r="M53" i="9"/>
  <c r="L10" i="9" l="1"/>
  <c r="K11" i="9"/>
  <c r="K54" i="9" s="1"/>
  <c r="K58" i="9" s="1"/>
  <c r="K59" i="9"/>
  <c r="O18" i="9"/>
  <c r="O15" i="9" s="1"/>
  <c r="O27" i="9" s="1"/>
  <c r="N53" i="9"/>
  <c r="BS10" i="12"/>
  <c r="BR59" i="12"/>
  <c r="BR11" i="12"/>
  <c r="BR54" i="12" s="1"/>
  <c r="BR58" i="12" s="1"/>
  <c r="CG56" i="12"/>
  <c r="CF7" i="12"/>
  <c r="O51" i="9"/>
  <c r="P4" i="9"/>
  <c r="P18" i="9" l="1"/>
  <c r="P15" i="9" s="1"/>
  <c r="P27" i="9" s="1"/>
  <c r="L11" i="9"/>
  <c r="L54" i="9" s="1"/>
  <c r="L58" i="9" s="1"/>
  <c r="L59" i="9"/>
  <c r="M10" i="9"/>
  <c r="O53" i="9"/>
  <c r="BT10" i="12"/>
  <c r="BS59" i="12"/>
  <c r="BS11" i="12"/>
  <c r="BS54" i="12" s="1"/>
  <c r="BS58" i="12" s="1"/>
  <c r="CH56" i="12"/>
  <c r="CG7" i="12"/>
  <c r="P51" i="9"/>
  <c r="Q4" i="9"/>
  <c r="M11" i="9" l="1"/>
  <c r="M54" i="9" s="1"/>
  <c r="M58" i="9" s="1"/>
  <c r="N10" i="9"/>
  <c r="M59" i="9"/>
  <c r="Q18" i="9"/>
  <c r="Q15" i="9" s="1"/>
  <c r="Q27" i="9" s="1"/>
  <c r="BU10" i="12"/>
  <c r="BT59" i="12"/>
  <c r="BT11" i="12"/>
  <c r="BT54" i="12" s="1"/>
  <c r="BT58" i="12" s="1"/>
  <c r="CI56" i="12"/>
  <c r="CH7" i="12"/>
  <c r="R4" i="9"/>
  <c r="Q51" i="9"/>
  <c r="P53" i="9"/>
  <c r="R18" i="9" l="1"/>
  <c r="R15" i="9" s="1"/>
  <c r="R27" i="9" s="1"/>
  <c r="N59" i="9"/>
  <c r="N11" i="9"/>
  <c r="N54" i="9" s="1"/>
  <c r="N58" i="9" s="1"/>
  <c r="O10" i="9"/>
  <c r="Q53" i="9"/>
  <c r="BV10" i="12"/>
  <c r="BU59" i="12"/>
  <c r="BU11" i="12"/>
  <c r="BU54" i="12" s="1"/>
  <c r="BU58" i="12" s="1"/>
  <c r="CJ56" i="12"/>
  <c r="CI7" i="12"/>
  <c r="S4" i="9"/>
  <c r="R51" i="9"/>
  <c r="S18" i="9" l="1"/>
  <c r="S15" i="9" s="1"/>
  <c r="S27" i="9" s="1"/>
  <c r="O11" i="9"/>
  <c r="O54" i="9" s="1"/>
  <c r="O58" i="9" s="1"/>
  <c r="P10" i="9"/>
  <c r="O59" i="9"/>
  <c r="R53" i="9"/>
  <c r="BW10" i="12"/>
  <c r="BV59" i="12"/>
  <c r="BV11" i="12"/>
  <c r="BV54" i="12" s="1"/>
  <c r="BV58" i="12" s="1"/>
  <c r="CK56" i="12"/>
  <c r="CJ7" i="12"/>
  <c r="T4" i="9"/>
  <c r="S51" i="9"/>
  <c r="P11" i="9" l="1"/>
  <c r="P54" i="9" s="1"/>
  <c r="P58" i="9" s="1"/>
  <c r="P59" i="9"/>
  <c r="Q10" i="9"/>
  <c r="T18" i="9"/>
  <c r="T15" i="9" s="1"/>
  <c r="T27" i="9" s="1"/>
  <c r="BX10" i="12"/>
  <c r="BW59" i="12"/>
  <c r="BW11" i="12"/>
  <c r="BW54" i="12" s="1"/>
  <c r="BW58" i="12" s="1"/>
  <c r="CL56" i="12"/>
  <c r="CK7" i="12"/>
  <c r="S53" i="9"/>
  <c r="U4" i="9"/>
  <c r="T51" i="9"/>
  <c r="U18" i="9" l="1"/>
  <c r="U15" i="9" s="1"/>
  <c r="U27" i="9" s="1"/>
  <c r="Q59" i="9"/>
  <c r="Q11" i="9"/>
  <c r="Q54" i="9" s="1"/>
  <c r="Q58" i="9" s="1"/>
  <c r="R10" i="9"/>
  <c r="BY10" i="12"/>
  <c r="BX59" i="12"/>
  <c r="BX11" i="12"/>
  <c r="BX54" i="12" s="1"/>
  <c r="BX58" i="12" s="1"/>
  <c r="CM56" i="12"/>
  <c r="CL7" i="12"/>
  <c r="T53" i="9"/>
  <c r="V4" i="9"/>
  <c r="U51" i="9"/>
  <c r="R59" i="9" l="1"/>
  <c r="R11" i="9"/>
  <c r="R54" i="9" s="1"/>
  <c r="R58" i="9" s="1"/>
  <c r="S10" i="9"/>
  <c r="V18" i="9"/>
  <c r="V15" i="9" s="1"/>
  <c r="V27" i="9" s="1"/>
  <c r="U53" i="9"/>
  <c r="BZ10" i="12"/>
  <c r="BY59" i="12"/>
  <c r="BY11" i="12"/>
  <c r="BY54" i="12" s="1"/>
  <c r="BY58" i="12" s="1"/>
  <c r="CN56" i="12"/>
  <c r="CM7" i="12"/>
  <c r="V51" i="9"/>
  <c r="W4" i="9"/>
  <c r="T10" i="9" l="1"/>
  <c r="S59" i="9"/>
  <c r="S11" i="9"/>
  <c r="S54" i="9" s="1"/>
  <c r="S58" i="9" s="1"/>
  <c r="W18" i="9"/>
  <c r="W15" i="9" s="1"/>
  <c r="W27" i="9" s="1"/>
  <c r="CA10" i="12"/>
  <c r="BZ59" i="12"/>
  <c r="BZ11" i="12"/>
  <c r="BZ54" i="12" s="1"/>
  <c r="BZ58" i="12" s="1"/>
  <c r="CO56" i="12"/>
  <c r="CN7" i="12"/>
  <c r="V53" i="9"/>
  <c r="W51" i="9"/>
  <c r="X4" i="9"/>
  <c r="X18" i="9" l="1"/>
  <c r="X15" i="9" s="1"/>
  <c r="X27" i="9" s="1"/>
  <c r="U10" i="9"/>
  <c r="T11" i="9"/>
  <c r="T54" i="9" s="1"/>
  <c r="T58" i="9" s="1"/>
  <c r="T59" i="9"/>
  <c r="W53" i="9"/>
  <c r="CB10" i="12"/>
  <c r="CA59" i="12"/>
  <c r="CA11" i="12"/>
  <c r="CA54" i="12" s="1"/>
  <c r="CA58" i="12" s="1"/>
  <c r="CP56" i="12"/>
  <c r="CO7" i="12"/>
  <c r="X51" i="9"/>
  <c r="Y4" i="9"/>
  <c r="Y18" i="9" l="1"/>
  <c r="Y15" i="9" s="1"/>
  <c r="Y27" i="9" s="1"/>
  <c r="U59" i="9"/>
  <c r="U11" i="9"/>
  <c r="U54" i="9" s="1"/>
  <c r="U58" i="9" s="1"/>
  <c r="V10" i="9"/>
  <c r="CC10" i="12"/>
  <c r="CB59" i="12"/>
  <c r="CB11" i="12"/>
  <c r="CB54" i="12" s="1"/>
  <c r="CB58" i="12" s="1"/>
  <c r="CQ56" i="12"/>
  <c r="CP7" i="12"/>
  <c r="Z4" i="9"/>
  <c r="Y51" i="9"/>
  <c r="X53" i="9"/>
  <c r="V11" i="9" l="1"/>
  <c r="V54" i="9" s="1"/>
  <c r="V58" i="9" s="1"/>
  <c r="W10" i="9"/>
  <c r="V59" i="9"/>
  <c r="Z18" i="9"/>
  <c r="Z15" i="9" s="1"/>
  <c r="Z27" i="9" s="1"/>
  <c r="CD10" i="12"/>
  <c r="CC59" i="12"/>
  <c r="CC11" i="12"/>
  <c r="CC54" i="12" s="1"/>
  <c r="CC58" i="12" s="1"/>
  <c r="CR56" i="12"/>
  <c r="CQ7" i="12"/>
  <c r="Y53" i="9"/>
  <c r="AA4" i="9"/>
  <c r="Z51" i="9"/>
  <c r="AA18" i="9" l="1"/>
  <c r="AA15" i="9" s="1"/>
  <c r="AA27" i="9" s="1"/>
  <c r="W11" i="9"/>
  <c r="W54" i="9" s="1"/>
  <c r="W58" i="9" s="1"/>
  <c r="W59" i="9"/>
  <c r="X10" i="9"/>
  <c r="Z53" i="9"/>
  <c r="CE10" i="12"/>
  <c r="CD59" i="12"/>
  <c r="CD11" i="12"/>
  <c r="CD54" i="12" s="1"/>
  <c r="CD58" i="12" s="1"/>
  <c r="CS56" i="12"/>
  <c r="CR7" i="12"/>
  <c r="AB4" i="9"/>
  <c r="AA51" i="9"/>
  <c r="X11" i="9" l="1"/>
  <c r="X54" i="9" s="1"/>
  <c r="X58" i="9" s="1"/>
  <c r="X59" i="9"/>
  <c r="Y10" i="9"/>
  <c r="AB18" i="9"/>
  <c r="AB15" i="9" s="1"/>
  <c r="AB27" i="9" s="1"/>
  <c r="AA53" i="9"/>
  <c r="CF10" i="12"/>
  <c r="CE59" i="12"/>
  <c r="CE11" i="12"/>
  <c r="CE54" i="12" s="1"/>
  <c r="CE58" i="12" s="1"/>
  <c r="CT56" i="12"/>
  <c r="CS7" i="12"/>
  <c r="AC4" i="9"/>
  <c r="AB51" i="9"/>
  <c r="AC18" i="9" l="1"/>
  <c r="AC15" i="9" s="1"/>
  <c r="AC27" i="9" s="1"/>
  <c r="Y11" i="9"/>
  <c r="Y54" i="9" s="1"/>
  <c r="Y58" i="9" s="1"/>
  <c r="Z10" i="9"/>
  <c r="Y59" i="9"/>
  <c r="CG10" i="12"/>
  <c r="CF59" i="12"/>
  <c r="CF11" i="12"/>
  <c r="CF54" i="12" s="1"/>
  <c r="CF58" i="12" s="1"/>
  <c r="CU56" i="12"/>
  <c r="CT7" i="12"/>
  <c r="AB53" i="9"/>
  <c r="AD4" i="9"/>
  <c r="AC51" i="9"/>
  <c r="Z59" i="9" l="1"/>
  <c r="Z11" i="9"/>
  <c r="Z54" i="9" s="1"/>
  <c r="Z58" i="9" s="1"/>
  <c r="AA10" i="9"/>
  <c r="AD18" i="9"/>
  <c r="AD15" i="9" s="1"/>
  <c r="AD27" i="9" s="1"/>
  <c r="CH10" i="12"/>
  <c r="CG59" i="12"/>
  <c r="CG11" i="12"/>
  <c r="CG54" i="12" s="1"/>
  <c r="CG58" i="12" s="1"/>
  <c r="CV56" i="12"/>
  <c r="CU7" i="12"/>
  <c r="AD51" i="9"/>
  <c r="AE4" i="9"/>
  <c r="AC53" i="9"/>
  <c r="AE18" i="9" l="1"/>
  <c r="AE15" i="9" s="1"/>
  <c r="AE27" i="9" s="1"/>
  <c r="AA11" i="9"/>
  <c r="AA54" i="9" s="1"/>
  <c r="AA58" i="9" s="1"/>
  <c r="AB10" i="9"/>
  <c r="AA59" i="9"/>
  <c r="CI10" i="12"/>
  <c r="CH59" i="12"/>
  <c r="CH11" i="12"/>
  <c r="CH54" i="12" s="1"/>
  <c r="CH58" i="12" s="1"/>
  <c r="CW56" i="12"/>
  <c r="CV7" i="12"/>
  <c r="AD53" i="9"/>
  <c r="AE51" i="9"/>
  <c r="AF4" i="9"/>
  <c r="AF18" i="9" l="1"/>
  <c r="AF15" i="9" s="1"/>
  <c r="AF27" i="9" s="1"/>
  <c r="AB11" i="9"/>
  <c r="AB54" i="9" s="1"/>
  <c r="AB58" i="9" s="1"/>
  <c r="AC10" i="9"/>
  <c r="AB59" i="9"/>
  <c r="CJ10" i="12"/>
  <c r="CI59" i="12"/>
  <c r="CI11" i="12"/>
  <c r="CI54" i="12" s="1"/>
  <c r="CI58" i="12" s="1"/>
  <c r="CX56" i="12"/>
  <c r="CW7" i="12"/>
  <c r="AE53" i="9"/>
  <c r="AF51" i="9"/>
  <c r="AG4" i="9"/>
  <c r="AD10" i="9" l="1"/>
  <c r="AC11" i="9"/>
  <c r="AC54" i="9" s="1"/>
  <c r="AC58" i="9" s="1"/>
  <c r="AC59" i="9"/>
  <c r="C4" i="10"/>
  <c r="AG18" i="9"/>
  <c r="AH18" i="9" s="1"/>
  <c r="CK10" i="12"/>
  <c r="CJ59" i="12"/>
  <c r="CJ11" i="12"/>
  <c r="CJ54" i="12" s="1"/>
  <c r="CJ58" i="12" s="1"/>
  <c r="CY56" i="12"/>
  <c r="CX7" i="12"/>
  <c r="AF53" i="9"/>
  <c r="AG15" i="9" l="1"/>
  <c r="AH15" i="9" s="1"/>
  <c r="AD11" i="9"/>
  <c r="AD54" i="9" s="1"/>
  <c r="AD58" i="9" s="1"/>
  <c r="AE10" i="9"/>
  <c r="AD59" i="9"/>
  <c r="CL10" i="12"/>
  <c r="CK59" i="12"/>
  <c r="CK11" i="12"/>
  <c r="CK54" i="12" s="1"/>
  <c r="CK58" i="12" s="1"/>
  <c r="CZ56" i="12"/>
  <c r="CY7" i="12"/>
  <c r="AG51" i="9"/>
  <c r="AH31" i="9"/>
  <c r="D4" i="10"/>
  <c r="AG27" i="9" l="1"/>
  <c r="AE11" i="9"/>
  <c r="AE54" i="9" s="1"/>
  <c r="AE58" i="9" s="1"/>
  <c r="AF10" i="9"/>
  <c r="AE59" i="9"/>
  <c r="CM10" i="12"/>
  <c r="CL59" i="12"/>
  <c r="CL11" i="12"/>
  <c r="CL54" i="12" s="1"/>
  <c r="CL58" i="12" s="1"/>
  <c r="DA56" i="12"/>
  <c r="CZ7" i="12"/>
  <c r="D27" i="10"/>
  <c r="E4" i="10"/>
  <c r="D51" i="10"/>
  <c r="C27" i="10"/>
  <c r="AG53" i="9"/>
  <c r="C51" i="10"/>
  <c r="AF11" i="9" l="1"/>
  <c r="AF54" i="9" s="1"/>
  <c r="AF58" i="9" s="1"/>
  <c r="AG10" i="9"/>
  <c r="AF59" i="9"/>
  <c r="D53" i="10"/>
  <c r="C53" i="10"/>
  <c r="CN10" i="12"/>
  <c r="CM59" i="12"/>
  <c r="CM11" i="12"/>
  <c r="CM54" i="12" s="1"/>
  <c r="CM58" i="12" s="1"/>
  <c r="DB56" i="12"/>
  <c r="DA7" i="12"/>
  <c r="E51" i="10"/>
  <c r="E27" i="10"/>
  <c r="F4" i="10"/>
  <c r="AG59" i="9" l="1"/>
  <c r="AG11" i="9"/>
  <c r="AG54" i="9" s="1"/>
  <c r="AG58" i="9" s="1"/>
  <c r="AH10" i="9"/>
  <c r="CO10" i="12"/>
  <c r="CN59" i="12"/>
  <c r="CN11" i="12"/>
  <c r="CN54" i="12" s="1"/>
  <c r="CN58" i="12" s="1"/>
  <c r="DC56" i="12"/>
  <c r="DB7" i="12"/>
  <c r="E53" i="10"/>
  <c r="F51" i="10"/>
  <c r="F27" i="10"/>
  <c r="G4" i="10"/>
  <c r="AH11" i="9" l="1"/>
  <c r="C10" i="10"/>
  <c r="F53" i="10"/>
  <c r="CP10" i="12"/>
  <c r="CO59" i="12"/>
  <c r="CO11" i="12"/>
  <c r="CO54" i="12" s="1"/>
  <c r="CO58" i="12" s="1"/>
  <c r="DD56" i="12"/>
  <c r="DC7" i="12"/>
  <c r="G51" i="10"/>
  <c r="G27" i="10"/>
  <c r="H4" i="10"/>
  <c r="D10" i="10" l="1"/>
  <c r="C59" i="10"/>
  <c r="C11" i="10"/>
  <c r="C54" i="10" s="1"/>
  <c r="C58" i="10" s="1"/>
  <c r="G53" i="10"/>
  <c r="CQ10" i="12"/>
  <c r="CP59" i="12"/>
  <c r="CP11" i="12"/>
  <c r="CP54" i="12" s="1"/>
  <c r="CP58" i="12" s="1"/>
  <c r="DE56" i="12"/>
  <c r="DD7" i="12"/>
  <c r="H51" i="10"/>
  <c r="H27" i="10"/>
  <c r="I4" i="10"/>
  <c r="E10" i="10" l="1"/>
  <c r="D11" i="10"/>
  <c r="D54" i="10" s="1"/>
  <c r="D58" i="10" s="1"/>
  <c r="D59" i="10"/>
  <c r="H53" i="10"/>
  <c r="CR10" i="12"/>
  <c r="CQ59" i="12"/>
  <c r="CQ11" i="12"/>
  <c r="CQ54" i="12" s="1"/>
  <c r="CQ58" i="12" s="1"/>
  <c r="DF56" i="12"/>
  <c r="DE7" i="12"/>
  <c r="I51" i="10"/>
  <c r="J4" i="10"/>
  <c r="I27" i="10"/>
  <c r="E11" i="10" l="1"/>
  <c r="E54" i="10" s="1"/>
  <c r="E58" i="10" s="1"/>
  <c r="F10" i="10"/>
  <c r="E59" i="10"/>
  <c r="CS10" i="12"/>
  <c r="CR59" i="12"/>
  <c r="CR11" i="12"/>
  <c r="CR54" i="12" s="1"/>
  <c r="CR58" i="12" s="1"/>
  <c r="DG56" i="12"/>
  <c r="DF7" i="12"/>
  <c r="I53" i="10"/>
  <c r="K4" i="10"/>
  <c r="J51" i="10"/>
  <c r="J27" i="10"/>
  <c r="F11" i="10" l="1"/>
  <c r="F54" i="10" s="1"/>
  <c r="F58" i="10" s="1"/>
  <c r="F59" i="10"/>
  <c r="G10" i="10"/>
  <c r="J53" i="10"/>
  <c r="CT10" i="12"/>
  <c r="CS59" i="12"/>
  <c r="CS11" i="12"/>
  <c r="CS54" i="12" s="1"/>
  <c r="CS58" i="12" s="1"/>
  <c r="DH56" i="12"/>
  <c r="DG7" i="12"/>
  <c r="L4" i="10"/>
  <c r="K51" i="10"/>
  <c r="K27" i="10"/>
  <c r="G11" i="10" l="1"/>
  <c r="G54" i="10" s="1"/>
  <c r="G58" i="10" s="1"/>
  <c r="H10" i="10"/>
  <c r="G59" i="10"/>
  <c r="K53" i="10"/>
  <c r="CU10" i="12"/>
  <c r="CT59" i="12"/>
  <c r="CT11" i="12"/>
  <c r="CT54" i="12" s="1"/>
  <c r="CT58" i="12" s="1"/>
  <c r="DI56" i="12"/>
  <c r="DH7" i="12"/>
  <c r="L27" i="10"/>
  <c r="M4" i="10"/>
  <c r="L51" i="10"/>
  <c r="H11" i="10" l="1"/>
  <c r="H54" i="10" s="1"/>
  <c r="H58" i="10" s="1"/>
  <c r="I10" i="10"/>
  <c r="H59" i="10"/>
  <c r="L53" i="10"/>
  <c r="CV10" i="12"/>
  <c r="CU59" i="12"/>
  <c r="CU11" i="12"/>
  <c r="CU54" i="12" s="1"/>
  <c r="CU58" i="12" s="1"/>
  <c r="DJ56" i="12"/>
  <c r="DI7" i="12"/>
  <c r="M51" i="10"/>
  <c r="M27" i="10"/>
  <c r="N4" i="10"/>
  <c r="I59" i="10" l="1"/>
  <c r="J10" i="10"/>
  <c r="I11" i="10"/>
  <c r="I54" i="10" s="1"/>
  <c r="I58" i="10" s="1"/>
  <c r="M53" i="10"/>
  <c r="CW10" i="12"/>
  <c r="CV59" i="12"/>
  <c r="CV11" i="12"/>
  <c r="CV54" i="12" s="1"/>
  <c r="CV58" i="12" s="1"/>
  <c r="DK56" i="12"/>
  <c r="DJ7" i="12"/>
  <c r="N51" i="10"/>
  <c r="N27" i="10"/>
  <c r="O4" i="10"/>
  <c r="K10" i="10" l="1"/>
  <c r="J11" i="10"/>
  <c r="J54" i="10" s="1"/>
  <c r="J58" i="10" s="1"/>
  <c r="J59" i="10"/>
  <c r="CX10" i="12"/>
  <c r="CW59" i="12"/>
  <c r="CW11" i="12"/>
  <c r="CW54" i="12" s="1"/>
  <c r="CW58" i="12" s="1"/>
  <c r="DL56" i="12"/>
  <c r="DK7" i="12"/>
  <c r="N53" i="10"/>
  <c r="O51" i="10"/>
  <c r="O27" i="10"/>
  <c r="P4" i="10"/>
  <c r="L10" i="10" l="1"/>
  <c r="K59" i="10"/>
  <c r="K11" i="10"/>
  <c r="K54" i="10" s="1"/>
  <c r="K58" i="10" s="1"/>
  <c r="O53" i="10"/>
  <c r="CY10" i="12"/>
  <c r="CX59" i="12"/>
  <c r="CX11" i="12"/>
  <c r="CX54" i="12" s="1"/>
  <c r="CX58" i="12" s="1"/>
  <c r="DM56" i="12"/>
  <c r="DL7" i="12"/>
  <c r="P51" i="10"/>
  <c r="P27" i="10"/>
  <c r="Q4" i="10"/>
  <c r="L11" i="10" l="1"/>
  <c r="L54" i="10" s="1"/>
  <c r="L58" i="10" s="1"/>
  <c r="L59" i="10"/>
  <c r="M10" i="10"/>
  <c r="P53" i="10"/>
  <c r="CZ10" i="12"/>
  <c r="CY59" i="12"/>
  <c r="CY11" i="12"/>
  <c r="CY54" i="12" s="1"/>
  <c r="CY58" i="12" s="1"/>
  <c r="DN56" i="12"/>
  <c r="DM7" i="12"/>
  <c r="Q51" i="10"/>
  <c r="R4" i="10"/>
  <c r="Q27" i="10"/>
  <c r="N10" i="10" l="1"/>
  <c r="M11" i="10"/>
  <c r="M54" i="10" s="1"/>
  <c r="M58" i="10" s="1"/>
  <c r="M59" i="10"/>
  <c r="Q53" i="10"/>
  <c r="DA10" i="12"/>
  <c r="CZ59" i="12"/>
  <c r="CZ11" i="12"/>
  <c r="CZ54" i="12" s="1"/>
  <c r="CZ58" i="12" s="1"/>
  <c r="DO56" i="12"/>
  <c r="DN7" i="12"/>
  <c r="S4" i="10"/>
  <c r="R51" i="10"/>
  <c r="R27" i="10"/>
  <c r="O10" i="10" l="1"/>
  <c r="N11" i="10"/>
  <c r="N54" i="10" s="1"/>
  <c r="N58" i="10" s="1"/>
  <c r="N59" i="10"/>
  <c r="DB10" i="12"/>
  <c r="DA59" i="12"/>
  <c r="DA11" i="12"/>
  <c r="DA54" i="12" s="1"/>
  <c r="DA58" i="12" s="1"/>
  <c r="DP56" i="12"/>
  <c r="DO7" i="12"/>
  <c r="T4" i="10"/>
  <c r="S27" i="10"/>
  <c r="S51" i="10"/>
  <c r="R53" i="10"/>
  <c r="P10" i="10" l="1"/>
  <c r="O11" i="10"/>
  <c r="O54" i="10" s="1"/>
  <c r="O58" i="10" s="1"/>
  <c r="O59" i="10"/>
  <c r="S53" i="10"/>
  <c r="DC10" i="12"/>
  <c r="DB59" i="12"/>
  <c r="DB11" i="12"/>
  <c r="DB54" i="12" s="1"/>
  <c r="DB58" i="12" s="1"/>
  <c r="DQ56" i="12"/>
  <c r="DP7" i="12"/>
  <c r="T27" i="10"/>
  <c r="U4" i="10"/>
  <c r="T51" i="10"/>
  <c r="P11" i="10" l="1"/>
  <c r="P54" i="10" s="1"/>
  <c r="P58" i="10" s="1"/>
  <c r="Q10" i="10"/>
  <c r="P59" i="10"/>
  <c r="DD10" i="12"/>
  <c r="DC59" i="12"/>
  <c r="DC11" i="12"/>
  <c r="DC54" i="12" s="1"/>
  <c r="DC58" i="12" s="1"/>
  <c r="DR56" i="12"/>
  <c r="DQ7" i="12"/>
  <c r="U51" i="10"/>
  <c r="U27" i="10"/>
  <c r="V4" i="10"/>
  <c r="T53" i="10"/>
  <c r="R10" i="10" l="1"/>
  <c r="Q59" i="10"/>
  <c r="Q11" i="10"/>
  <c r="Q54" i="10" s="1"/>
  <c r="Q58" i="10" s="1"/>
  <c r="U53" i="10"/>
  <c r="DE10" i="12"/>
  <c r="DD59" i="12"/>
  <c r="DD11" i="12"/>
  <c r="DD54" i="12" s="1"/>
  <c r="DD58" i="12" s="1"/>
  <c r="DS56" i="12"/>
  <c r="DR7" i="12"/>
  <c r="V51" i="10"/>
  <c r="V27" i="10"/>
  <c r="W4" i="10"/>
  <c r="R11" i="10" l="1"/>
  <c r="R54" i="10" s="1"/>
  <c r="R58" i="10" s="1"/>
  <c r="R59" i="10"/>
  <c r="S10" i="10"/>
  <c r="DF10" i="12"/>
  <c r="DE59" i="12"/>
  <c r="DE11" i="12"/>
  <c r="DE54" i="12" s="1"/>
  <c r="DE58" i="12" s="1"/>
  <c r="DT56" i="12"/>
  <c r="DS7" i="12"/>
  <c r="V53" i="10"/>
  <c r="W51" i="10"/>
  <c r="W27" i="10"/>
  <c r="X4" i="10"/>
  <c r="T10" i="10" l="1"/>
  <c r="S59" i="10"/>
  <c r="S11" i="10"/>
  <c r="S54" i="10" s="1"/>
  <c r="S58" i="10" s="1"/>
  <c r="W53" i="10"/>
  <c r="DG10" i="12"/>
  <c r="DF59" i="12"/>
  <c r="DF11" i="12"/>
  <c r="DF54" i="12" s="1"/>
  <c r="DF58" i="12" s="1"/>
  <c r="DU56" i="12"/>
  <c r="DT7" i="12"/>
  <c r="X51" i="10"/>
  <c r="X27" i="10"/>
  <c r="Y4" i="10"/>
  <c r="U10" i="10" l="1"/>
  <c r="T11" i="10"/>
  <c r="T54" i="10" s="1"/>
  <c r="T58" i="10" s="1"/>
  <c r="T59" i="10"/>
  <c r="X53" i="10"/>
  <c r="DH10" i="12"/>
  <c r="DG59" i="12"/>
  <c r="DG11" i="12"/>
  <c r="DG54" i="12" s="1"/>
  <c r="DG58" i="12" s="1"/>
  <c r="DV56" i="12"/>
  <c r="DU7" i="12"/>
  <c r="Y51" i="10"/>
  <c r="Y27" i="10"/>
  <c r="Z4" i="10"/>
  <c r="U11" i="10" l="1"/>
  <c r="U54" i="10" s="1"/>
  <c r="U58" i="10" s="1"/>
  <c r="V10" i="10"/>
  <c r="U59" i="10"/>
  <c r="Y53" i="10"/>
  <c r="DI10" i="12"/>
  <c r="DH59" i="12"/>
  <c r="DH11" i="12"/>
  <c r="DH54" i="12" s="1"/>
  <c r="DH58" i="12" s="1"/>
  <c r="DW56" i="12"/>
  <c r="DV7" i="12"/>
  <c r="AA4" i="10"/>
  <c r="Z51" i="10"/>
  <c r="Z27" i="10"/>
  <c r="V11" i="10" l="1"/>
  <c r="V54" i="10" s="1"/>
  <c r="V58" i="10" s="1"/>
  <c r="W10" i="10"/>
  <c r="V59" i="10"/>
  <c r="DJ10" i="12"/>
  <c r="DI59" i="12"/>
  <c r="DI11" i="12"/>
  <c r="DI54" i="12" s="1"/>
  <c r="DI58" i="12" s="1"/>
  <c r="DX56" i="12"/>
  <c r="DW7" i="12"/>
  <c r="Z53" i="10"/>
  <c r="AB4" i="10"/>
  <c r="AA27" i="10"/>
  <c r="AA51" i="10"/>
  <c r="W11" i="10" l="1"/>
  <c r="W54" i="10" s="1"/>
  <c r="W58" i="10" s="1"/>
  <c r="X10" i="10"/>
  <c r="W59" i="10"/>
  <c r="DK10" i="12"/>
  <c r="DJ59" i="12"/>
  <c r="DJ11" i="12"/>
  <c r="DJ54" i="12" s="1"/>
  <c r="DJ58" i="12" s="1"/>
  <c r="DY56" i="12"/>
  <c r="DX7" i="12"/>
  <c r="AA53" i="10"/>
  <c r="AB27" i="10"/>
  <c r="AC4" i="10"/>
  <c r="AB51" i="10"/>
  <c r="X11" i="10" l="1"/>
  <c r="X54" i="10" s="1"/>
  <c r="X58" i="10" s="1"/>
  <c r="X59" i="10"/>
  <c r="Y10" i="10"/>
  <c r="DL10" i="12"/>
  <c r="DK59" i="12"/>
  <c r="DK11" i="12"/>
  <c r="DK54" i="12" s="1"/>
  <c r="DK58" i="12" s="1"/>
  <c r="DZ56" i="12"/>
  <c r="DY7" i="12"/>
  <c r="AC51" i="10"/>
  <c r="AC27" i="10"/>
  <c r="AD4" i="10"/>
  <c r="AB53" i="10"/>
  <c r="Y59" i="10" l="1"/>
  <c r="Z10" i="10"/>
  <c r="Y11" i="10"/>
  <c r="Y54" i="10" s="1"/>
  <c r="Y58" i="10" s="1"/>
  <c r="AC53" i="10"/>
  <c r="DM10" i="12"/>
  <c r="DL59" i="12"/>
  <c r="DL11" i="12"/>
  <c r="DL54" i="12" s="1"/>
  <c r="DL58" i="12" s="1"/>
  <c r="EA56" i="12"/>
  <c r="DZ7" i="12"/>
  <c r="AD51" i="10"/>
  <c r="AD27" i="10"/>
  <c r="AE4" i="10"/>
  <c r="AA10" i="10" l="1"/>
  <c r="Z59" i="10"/>
  <c r="Z11" i="10"/>
  <c r="Z54" i="10" s="1"/>
  <c r="Z58" i="10" s="1"/>
  <c r="DN10" i="12"/>
  <c r="DM59" i="12"/>
  <c r="DM11" i="12"/>
  <c r="DM54" i="12" s="1"/>
  <c r="DM58" i="12" s="1"/>
  <c r="EB56" i="12"/>
  <c r="EA7" i="12"/>
  <c r="AE51" i="10"/>
  <c r="AE27" i="10"/>
  <c r="AF4" i="10"/>
  <c r="AD53" i="10"/>
  <c r="AB10" i="10" l="1"/>
  <c r="AA59" i="10"/>
  <c r="AA11" i="10"/>
  <c r="AA54" i="10" s="1"/>
  <c r="AA58" i="10" s="1"/>
  <c r="AE53" i="10"/>
  <c r="DO10" i="12"/>
  <c r="DN59" i="12"/>
  <c r="DN11" i="12"/>
  <c r="DN54" i="12" s="1"/>
  <c r="DN58" i="12" s="1"/>
  <c r="EC56" i="12"/>
  <c r="EB7" i="12"/>
  <c r="AF51" i="10"/>
  <c r="AF27" i="10"/>
  <c r="AG4" i="10"/>
  <c r="AB11" i="10" l="1"/>
  <c r="AB54" i="10" s="1"/>
  <c r="AB58" i="10" s="1"/>
  <c r="AC10" i="10"/>
  <c r="AB59" i="10"/>
  <c r="DP10" i="12"/>
  <c r="DO59" i="12"/>
  <c r="DO11" i="12"/>
  <c r="DO54" i="12" s="1"/>
  <c r="DO58" i="12" s="1"/>
  <c r="ED56" i="12"/>
  <c r="EC7" i="12"/>
  <c r="AF53" i="10"/>
  <c r="AH15" i="10"/>
  <c r="AD10" i="10" l="1"/>
  <c r="AC11" i="10"/>
  <c r="AC54" i="10" s="1"/>
  <c r="AC58" i="10" s="1"/>
  <c r="AC59" i="10"/>
  <c r="DQ10" i="12"/>
  <c r="DP59" i="12"/>
  <c r="DP11" i="12"/>
  <c r="DP54" i="12" s="1"/>
  <c r="DP58" i="12" s="1"/>
  <c r="EE56" i="12"/>
  <c r="ED7" i="12"/>
  <c r="AG27" i="10"/>
  <c r="AG51" i="10"/>
  <c r="AH31" i="10"/>
  <c r="AD11" i="10" l="1"/>
  <c r="AD54" i="10" s="1"/>
  <c r="AD58" i="10" s="1"/>
  <c r="AE10" i="10"/>
  <c r="AD59" i="10"/>
  <c r="DR10" i="12"/>
  <c r="DQ59" i="12"/>
  <c r="DQ11" i="12"/>
  <c r="DQ54" i="12" s="1"/>
  <c r="DQ58" i="12" s="1"/>
  <c r="EF56" i="12"/>
  <c r="EE7" i="12"/>
  <c r="AG53" i="10"/>
  <c r="AE11" i="10" l="1"/>
  <c r="AE54" i="10" s="1"/>
  <c r="AE58" i="10" s="1"/>
  <c r="AF10" i="10"/>
  <c r="AE59" i="10"/>
  <c r="DS10" i="12"/>
  <c r="DR59" i="12"/>
  <c r="DR11" i="12"/>
  <c r="DR54" i="12" s="1"/>
  <c r="DR58" i="12" s="1"/>
  <c r="EG56" i="12"/>
  <c r="EF7" i="12"/>
  <c r="AF11" i="10" l="1"/>
  <c r="AF54" i="10" s="1"/>
  <c r="AF58" i="10" s="1"/>
  <c r="AF59" i="10"/>
  <c r="AG10" i="10"/>
  <c r="DT10" i="12"/>
  <c r="DS59" i="12"/>
  <c r="DS11" i="12"/>
  <c r="DS54" i="12" s="1"/>
  <c r="DS58" i="12" s="1"/>
  <c r="EH56" i="12"/>
  <c r="EG7" i="12"/>
  <c r="AG11" i="10" l="1"/>
  <c r="AG54" i="10" s="1"/>
  <c r="AG58" i="10" s="1"/>
  <c r="AG59" i="10"/>
  <c r="AH10" i="10"/>
  <c r="AH11" i="10" s="1"/>
  <c r="DU10" i="12"/>
  <c r="DT59" i="12"/>
  <c r="DT11" i="12"/>
  <c r="DT54" i="12" s="1"/>
  <c r="DT58" i="12" s="1"/>
  <c r="EI56" i="12"/>
  <c r="EH7" i="12"/>
  <c r="DV10" i="12" l="1"/>
  <c r="DU59" i="12"/>
  <c r="DU11" i="12"/>
  <c r="DU54" i="12" s="1"/>
  <c r="DU58" i="12" s="1"/>
  <c r="EJ56" i="12"/>
  <c r="EI7" i="12"/>
  <c r="DW10" i="12" l="1"/>
  <c r="DV59" i="12"/>
  <c r="DV11" i="12"/>
  <c r="DV54" i="12" s="1"/>
  <c r="DV58" i="12" s="1"/>
  <c r="EK56" i="12"/>
  <c r="EJ7" i="12"/>
  <c r="DX10" i="12" l="1"/>
  <c r="DW59" i="12"/>
  <c r="DW11" i="12"/>
  <c r="DW54" i="12" s="1"/>
  <c r="DW58" i="12" s="1"/>
  <c r="EL56" i="12"/>
  <c r="EK7" i="12"/>
  <c r="DY10" i="12" l="1"/>
  <c r="DX59" i="12"/>
  <c r="DX11" i="12"/>
  <c r="DX54" i="12" s="1"/>
  <c r="DX58" i="12" s="1"/>
  <c r="EM56" i="12"/>
  <c r="EL7" i="12"/>
  <c r="DZ10" i="12" l="1"/>
  <c r="DY59" i="12"/>
  <c r="DY11" i="12"/>
  <c r="DY54" i="12" s="1"/>
  <c r="DY58" i="12" s="1"/>
  <c r="EN56" i="12"/>
  <c r="EM7" i="12"/>
  <c r="EA10" i="12" l="1"/>
  <c r="DZ59" i="12"/>
  <c r="DZ11" i="12"/>
  <c r="DZ54" i="12" s="1"/>
  <c r="DZ58" i="12" s="1"/>
  <c r="EO56" i="12"/>
  <c r="EN7" i="12"/>
  <c r="EB10" i="12" l="1"/>
  <c r="EA59" i="12"/>
  <c r="EA11" i="12"/>
  <c r="EA54" i="12" s="1"/>
  <c r="EA58" i="12" s="1"/>
  <c r="EP56" i="12"/>
  <c r="EO7" i="12"/>
  <c r="EC10" i="12" l="1"/>
  <c r="EB59" i="12"/>
  <c r="EB11" i="12"/>
  <c r="EB54" i="12" s="1"/>
  <c r="EB58" i="12" s="1"/>
  <c r="EQ56" i="12"/>
  <c r="EP7" i="12"/>
  <c r="ED10" i="12" l="1"/>
  <c r="EC59" i="12"/>
  <c r="EC11" i="12"/>
  <c r="EC54" i="12" s="1"/>
  <c r="EC58" i="12" s="1"/>
  <c r="ER56" i="12"/>
  <c r="EQ7" i="12"/>
  <c r="EE10" i="12" l="1"/>
  <c r="ED59" i="12"/>
  <c r="ED11" i="12"/>
  <c r="ED54" i="12" s="1"/>
  <c r="ED58" i="12" s="1"/>
  <c r="ES56" i="12"/>
  <c r="ER7" i="12"/>
  <c r="EF10" i="12" l="1"/>
  <c r="EE59" i="12"/>
  <c r="EE11" i="12"/>
  <c r="EE54" i="12" s="1"/>
  <c r="EE58" i="12" s="1"/>
  <c r="ET56" i="12"/>
  <c r="ES7" i="12"/>
  <c r="EG10" i="12" l="1"/>
  <c r="EF59" i="12"/>
  <c r="EF11" i="12"/>
  <c r="EF54" i="12" s="1"/>
  <c r="EF58" i="12" s="1"/>
  <c r="EU56" i="12"/>
  <c r="ET7" i="12"/>
  <c r="EH10" i="12" l="1"/>
  <c r="EG59" i="12"/>
  <c r="EG11" i="12"/>
  <c r="EG54" i="12" s="1"/>
  <c r="EG58" i="12" s="1"/>
  <c r="EV56" i="12"/>
  <c r="EU7" i="12"/>
  <c r="EI10" i="12" l="1"/>
  <c r="EH59" i="12"/>
  <c r="EH11" i="12"/>
  <c r="EH54" i="12" s="1"/>
  <c r="EH58" i="12" s="1"/>
  <c r="EV7" i="12"/>
  <c r="EJ10" i="12" l="1"/>
  <c r="EI59" i="12"/>
  <c r="EI11" i="12"/>
  <c r="EI54" i="12" s="1"/>
  <c r="EI58" i="12" s="1"/>
  <c r="EW7" i="12"/>
  <c r="EK10" i="12" l="1"/>
  <c r="EJ59" i="12"/>
  <c r="EJ11" i="12"/>
  <c r="EJ54" i="12" s="1"/>
  <c r="EJ58" i="12" s="1"/>
  <c r="EL10" i="12" l="1"/>
  <c r="EK59" i="12"/>
  <c r="EK11" i="12"/>
  <c r="EK54" i="12" s="1"/>
  <c r="EK58" i="12" s="1"/>
  <c r="EM10" i="12" l="1"/>
  <c r="EL59" i="12"/>
  <c r="EL11" i="12"/>
  <c r="EL54" i="12" s="1"/>
  <c r="EL58" i="12" s="1"/>
  <c r="EN10" i="12" l="1"/>
  <c r="EM59" i="12"/>
  <c r="EM11" i="12"/>
  <c r="EM54" i="12" s="1"/>
  <c r="EM58" i="12" s="1"/>
  <c r="EO10" i="12" l="1"/>
  <c r="EN59" i="12"/>
  <c r="EN11" i="12"/>
  <c r="EN54" i="12" s="1"/>
  <c r="EN58" i="12" s="1"/>
  <c r="EP10" i="12" l="1"/>
  <c r="EO59" i="12"/>
  <c r="EO11" i="12"/>
  <c r="EO54" i="12" s="1"/>
  <c r="EO58" i="12" s="1"/>
  <c r="EQ10" i="12" l="1"/>
  <c r="EP59" i="12"/>
  <c r="EP11" i="12"/>
  <c r="EP54" i="12" s="1"/>
  <c r="EP58" i="12" s="1"/>
  <c r="ER10" i="12" l="1"/>
  <c r="EQ59" i="12"/>
  <c r="EQ11" i="12"/>
  <c r="EQ54" i="12" s="1"/>
  <c r="EQ58" i="12" s="1"/>
  <c r="ES10" i="12" l="1"/>
  <c r="ER59" i="12"/>
  <c r="ER11" i="12"/>
  <c r="ER54" i="12" s="1"/>
  <c r="ER58" i="12" s="1"/>
  <c r="ET10" i="12" l="1"/>
  <c r="ES59" i="12"/>
  <c r="ES11" i="12"/>
  <c r="ES54" i="12" s="1"/>
  <c r="ES58" i="12" s="1"/>
  <c r="EU10" i="12" l="1"/>
  <c r="ET59" i="12"/>
  <c r="ET11" i="12"/>
  <c r="ET54" i="12" s="1"/>
  <c r="ET58" i="12" s="1"/>
  <c r="EV10" i="12" l="1"/>
  <c r="EU59" i="12"/>
  <c r="EU11" i="12"/>
  <c r="EU54" i="12" s="1"/>
  <c r="EU58" i="12" s="1"/>
  <c r="EW10" i="12" l="1"/>
  <c r="EW11" i="12" s="1"/>
  <c r="EV59" i="12"/>
  <c r="EV11" i="12"/>
  <c r="EV54" i="12" s="1"/>
  <c r="EV58" i="12" s="1"/>
</calcChain>
</file>

<file path=xl/comments1.xml><?xml version="1.0" encoding="utf-8"?>
<comments xmlns="http://schemas.openxmlformats.org/spreadsheetml/2006/main">
  <authors>
    <author>ControllerSpielwiese</author>
    <author>Lisa Mueller</author>
    <author>Joachim Becker</author>
  </authors>
  <commentList>
    <comment ref="D3" authorId="0" shapeId="0">
      <text>
        <r>
          <rPr>
            <b/>
            <sz val="9"/>
            <color indexed="81"/>
            <rFont val="Segoe UI"/>
            <charset val="1"/>
          </rPr>
          <t>ControllerSpielwiese:</t>
        </r>
        <r>
          <rPr>
            <sz val="9"/>
            <color indexed="81"/>
            <rFont val="Segoe UI"/>
            <charset val="1"/>
          </rPr>
          <t xml:space="preserve">
Das Datum hier ist insbesondere wichtig für die Berechnung des Planungsdatums der überfälligen Rechnungen. Es wird aus dem letzten Monatsblatt der Liqui-Planung gezogen, da dort immer das aktuellste vorliegt.</t>
        </r>
      </text>
    </comment>
    <comment ref="H6" authorId="0" shapeId="0">
      <text>
        <r>
          <rPr>
            <b/>
            <sz val="9"/>
            <color indexed="81"/>
            <rFont val="Segoe UI"/>
            <family val="2"/>
          </rPr>
          <t>ControllerSpielwiese:</t>
        </r>
        <r>
          <rPr>
            <sz val="9"/>
            <color indexed="81"/>
            <rFont val="Segoe UI"/>
            <family val="2"/>
          </rPr>
          <t xml:space="preserve">
Urspünglicher Bestand. Sofern Forderungen in Spalte E mit "bez" gekennzeichnet sind, werden sie hier noch addiert.</t>
        </r>
      </text>
    </comment>
    <comment ref="S6" authorId="0" shapeId="0">
      <text>
        <r>
          <rPr>
            <b/>
            <sz val="9"/>
            <color indexed="81"/>
            <rFont val="Segoe UI"/>
            <charset val="1"/>
          </rPr>
          <t>ControllerSpielwiese:</t>
        </r>
        <r>
          <rPr>
            <sz val="9"/>
            <color indexed="81"/>
            <rFont val="Segoe UI"/>
            <charset val="1"/>
          </rPr>
          <t xml:space="preserve">
Nur in der Premiumversion in der Wochenplanung verfügbar</t>
        </r>
      </text>
    </comment>
    <comment ref="D9" authorId="1" shapeId="0">
      <text>
        <r>
          <rPr>
            <b/>
            <sz val="9"/>
            <color indexed="81"/>
            <rFont val="Segoe UI"/>
            <family val="2"/>
          </rPr>
          <t>ControllerSpielwiese:</t>
        </r>
        <r>
          <rPr>
            <sz val="9"/>
            <color indexed="81"/>
            <rFont val="Segoe UI"/>
            <family val="2"/>
          </rPr>
          <t xml:space="preserve">
Anzahlungen werden in einer separaten Zeile in der L-Planung dargestellt.
A = Anzahlungsrechnung
S = Schlussrechnung
G = Gutschrift
(Weitere Kriterien können für Doku-Zwecke ergänzt werden)</t>
        </r>
      </text>
    </comment>
    <comment ref="E9" authorId="0" shapeId="0">
      <text>
        <r>
          <rPr>
            <b/>
            <sz val="9"/>
            <color indexed="81"/>
            <rFont val="Segoe UI"/>
            <family val="2"/>
          </rPr>
          <t>ControllerSpielwiese:</t>
        </r>
        <r>
          <rPr>
            <sz val="9"/>
            <color indexed="81"/>
            <rFont val="Segoe UI"/>
            <family val="2"/>
          </rPr>
          <t xml:space="preserve">
Sobald die Rechnung vollständig bezahlt wurde, kann entweder der Datensatz entfernt oder mit "bez" gekennzeichnet werden, damit der Betrag nicht mehr in die Planung übernommen wird (s. hierzu Spalte "Betrag für Planung" und auch "Teilzahlung"). Wenn mit "bez" gekennzeichnet, ist der neue Bankbestand entsprechend zu aktualisieren. </t>
        </r>
      </text>
    </comment>
    <comment ref="F9" authorId="0" shapeId="0">
      <text>
        <r>
          <rPr>
            <b/>
            <sz val="9"/>
            <color indexed="81"/>
            <rFont val="Segoe UI"/>
            <family val="2"/>
          </rPr>
          <t>ControllerSpielwiese:</t>
        </r>
        <r>
          <rPr>
            <sz val="9"/>
            <color indexed="81"/>
            <rFont val="Segoe UI"/>
            <family val="2"/>
          </rPr>
          <t xml:space="preserve">
Spalte ist rein informativ, für Zwecke der späteren Nachverfolgbarkeit</t>
        </r>
      </text>
    </comment>
    <comment ref="I9" authorId="0" shapeId="0">
      <text>
        <r>
          <rPr>
            <b/>
            <sz val="9"/>
            <color indexed="81"/>
            <rFont val="Segoe UI"/>
            <family val="2"/>
          </rPr>
          <t>ControllerSpielwiese:</t>
        </r>
        <r>
          <rPr>
            <sz val="9"/>
            <color indexed="81"/>
            <rFont val="Segoe UI"/>
            <family val="2"/>
          </rPr>
          <t xml:space="preserve">
Bei erfolgten Teilzahlungen oder Einbehalten können REST-Beträge eingetragen und somit nur diese in die Planung übernommen werden.
Ggfs. ist das Datum in Spalte Q zu ändern. Das Kennzeichen "bez" ist erst bei vollständiger Zahlung zu setzen, der Restbetrag bleibt somit Teil der Planung.</t>
        </r>
      </text>
    </comment>
    <comment ref="Q9" authorId="2" shapeId="0">
      <text>
        <r>
          <rPr>
            <b/>
            <sz val="9"/>
            <color indexed="81"/>
            <rFont val="Segoe UI"/>
            <family val="2"/>
          </rPr>
          <t>ControllerSpielwiese:</t>
        </r>
        <r>
          <rPr>
            <sz val="9"/>
            <color indexed="81"/>
            <rFont val="Segoe UI"/>
            <family val="2"/>
          </rPr>
          <t xml:space="preserve">
Wenn Skontodatum in Vergangenheit, Nettodatum, solange es nicht überfällig ist. Ansonsten zusätzliche 10 Tage für Mahnprozess.</t>
        </r>
      </text>
    </comment>
    <comment ref="R9" authorId="0" shapeId="0">
      <text>
        <r>
          <rPr>
            <b/>
            <sz val="9"/>
            <color indexed="81"/>
            <rFont val="Segoe UI"/>
            <family val="2"/>
          </rPr>
          <t>ControllerSpielwiese:</t>
        </r>
        <r>
          <rPr>
            <sz val="9"/>
            <color indexed="81"/>
            <rFont val="Segoe UI"/>
            <family val="2"/>
          </rPr>
          <t xml:space="preserve">
Wenn Rechnung bezahlt wurde, dies  in Spalte E mit "bez" vermerken. Betrag wird dann durch "bezahlt" ersetzt. Werte werden durchgestrichen und Betrag dann nicht mehr in Planung übernommen.</t>
        </r>
      </text>
    </comment>
    <comment ref="S9" authorId="2" shapeId="0">
      <text>
        <r>
          <rPr>
            <b/>
            <sz val="9"/>
            <color indexed="81"/>
            <rFont val="Segoe UI"/>
            <family val="2"/>
          </rPr>
          <t>ControllerSpielwiese:</t>
        </r>
        <r>
          <rPr>
            <sz val="9"/>
            <color indexed="81"/>
            <rFont val="Segoe UI"/>
            <family val="2"/>
          </rPr>
          <t xml:space="preserve">
Alternative Berechnung der Kalenderwoche für die Darstellung im Tabellenblatt: LPlanungKW.</t>
        </r>
      </text>
    </comment>
    <comment ref="T9" authorId="0" shapeId="0">
      <text>
        <r>
          <rPr>
            <b/>
            <sz val="9"/>
            <color indexed="81"/>
            <rFont val="Segoe UI"/>
            <family val="2"/>
          </rPr>
          <t>ControllerSpielwiese:</t>
        </r>
        <r>
          <rPr>
            <sz val="9"/>
            <color indexed="81"/>
            <rFont val="Segoe UI"/>
            <family val="2"/>
          </rPr>
          <t xml:space="preserve">
Betrag für die alternative Darstellung im Tabellenblatt LPlanungKW.</t>
        </r>
      </text>
    </comment>
    <comment ref="B1008" authorId="2" shapeId="0">
      <text>
        <r>
          <rPr>
            <b/>
            <sz val="9"/>
            <color indexed="81"/>
            <rFont val="Segoe UI"/>
            <family val="2"/>
          </rPr>
          <t>ControllerSpielwiese:</t>
        </r>
        <r>
          <rPr>
            <sz val="9"/>
            <color indexed="81"/>
            <rFont val="Segoe UI"/>
            <family val="2"/>
          </rPr>
          <t xml:space="preserve">
Wichtig für den Erhalt der Formate und bedingten Formatierung: 
Zum Einfügen weiterer Zeilen eine leere, aber formatierte Zeile markieren und kopieren. Die gleiche Zeile nochmals anklicken/markieren und die Markierung über entsprechend viele, einzufügende weitere Zeilen runterziehen; dann mit der rechten Maustaste "Kopierte Zeilen einfügen" wählen.</t>
        </r>
      </text>
    </comment>
    <comment ref="B1012" authorId="0" shapeId="0">
      <text>
        <r>
          <rPr>
            <b/>
            <sz val="9"/>
            <color indexed="81"/>
            <rFont val="Segoe UI"/>
            <family val="2"/>
          </rPr>
          <t>ControllerSpielwiese:</t>
        </r>
        <r>
          <rPr>
            <sz val="9"/>
            <color indexed="81"/>
            <rFont val="Segoe UI"/>
            <family val="2"/>
          </rPr>
          <t xml:space="preserve">
Die Summenzeile kann bei Erweiterung der Liste ggfs. auch gelöscht werden. Die Summenwerte sind nicht weiterverformelt.</t>
        </r>
      </text>
    </comment>
    <comment ref="F1015" authorId="0" shapeId="0">
      <text>
        <r>
          <rPr>
            <b/>
            <sz val="9"/>
            <color indexed="81"/>
            <rFont val="Segoe UI"/>
            <family val="2"/>
          </rPr>
          <t>ControllerSpielwiese:</t>
        </r>
        <r>
          <rPr>
            <sz val="9"/>
            <color indexed="81"/>
            <rFont val="Segoe UI"/>
            <family val="2"/>
          </rPr>
          <t xml:space="preserve">
Bezahlte Forderungen können oben ausgeschnitten werden (ganze Zeile markieren - "Ausschneiden") und hier unten für spätere Doku-Zwecke eingefügt werden (nächste freie Spalte markieren - "Ausgeschnittene Zellen einfügen"). Dabei evtl. gesetzte Filter öffnen.</t>
        </r>
      </text>
    </comment>
  </commentList>
</comments>
</file>

<file path=xl/comments2.xml><?xml version="1.0" encoding="utf-8"?>
<comments xmlns="http://schemas.openxmlformats.org/spreadsheetml/2006/main">
  <authors>
    <author>ControllerSpielwiese</author>
  </authors>
  <commentList>
    <comment ref="E9" authorId="0" shapeId="0">
      <text>
        <r>
          <rPr>
            <b/>
            <sz val="9"/>
            <color indexed="81"/>
            <rFont val="Segoe UI"/>
            <family val="2"/>
          </rPr>
          <t xml:space="preserve">ControllerSpielwiese:
</t>
        </r>
        <r>
          <rPr>
            <sz val="9"/>
            <color indexed="81"/>
            <rFont val="Segoe UI"/>
            <family val="2"/>
          </rPr>
          <t>Hier wird der Betrag eingetragen, der bei der jeweiligen Fälligkeit (monatlich, vierteljährlich, …) zu zahlen ist - nicht der Gesamtvertragswert.</t>
        </r>
      </text>
    </comment>
    <comment ref="F9" authorId="0" shapeId="0">
      <text>
        <r>
          <rPr>
            <b/>
            <sz val="9"/>
            <color indexed="81"/>
            <rFont val="Segoe UI"/>
            <family val="2"/>
          </rPr>
          <t>ControllerSpielwiese:</t>
        </r>
        <r>
          <rPr>
            <sz val="9"/>
            <color indexed="81"/>
            <rFont val="Segoe UI"/>
            <family val="2"/>
          </rPr>
          <t xml:space="preserve">
Der Beginn der Laufzeit muss dem Monat der ersten Zahlung entsprechen</t>
        </r>
      </text>
    </comment>
    <comment ref="I9" authorId="0" shapeId="0">
      <text>
        <r>
          <rPr>
            <b/>
            <sz val="9"/>
            <color indexed="81"/>
            <rFont val="Segoe UI"/>
            <family val="2"/>
          </rPr>
          <t>ControllerSpielwiese:</t>
        </r>
        <r>
          <rPr>
            <sz val="9"/>
            <color indexed="81"/>
            <rFont val="Segoe UI"/>
            <family val="2"/>
          </rPr>
          <t xml:space="preserve">
Eintrag der Tage unabhängig vom Jahr, d.h. bei Beginn im März und monatl. Zahlung muss auch für Folgejahre für Januar und Februar ein Tagesdatum eingetragen werden.</t>
        </r>
      </text>
    </comment>
  </commentList>
</comments>
</file>

<file path=xl/comments3.xml><?xml version="1.0" encoding="utf-8"?>
<comments xmlns="http://schemas.openxmlformats.org/spreadsheetml/2006/main">
  <authors>
    <author>ControllerSpielwiese</author>
    <author>Lisa Mueller</author>
    <author>Joachim Becker</author>
  </authors>
  <commentList>
    <comment ref="D3" authorId="0" shapeId="0">
      <text>
        <r>
          <rPr>
            <b/>
            <sz val="9"/>
            <color indexed="81"/>
            <rFont val="Segoe UI"/>
            <charset val="1"/>
          </rPr>
          <t>ControllerSpielwiese:</t>
        </r>
        <r>
          <rPr>
            <sz val="9"/>
            <color indexed="81"/>
            <rFont val="Segoe UI"/>
            <charset val="1"/>
          </rPr>
          <t xml:space="preserve">
Das Datum hier ist insbesondere wichtig für die Berechnung des Planungsdatums der überfälligen Rechnungen. Es wird aus dem letzten Monatsblatt der Liqui-Planung gezogen, da dort immer das aktuellste vorliegt.</t>
        </r>
      </text>
    </comment>
    <comment ref="H6" authorId="0" shapeId="0">
      <text>
        <r>
          <rPr>
            <b/>
            <sz val="9"/>
            <color indexed="81"/>
            <rFont val="Segoe UI"/>
            <family val="2"/>
          </rPr>
          <t>ControllerSpielwiese:</t>
        </r>
        <r>
          <rPr>
            <sz val="9"/>
            <color indexed="81"/>
            <rFont val="Segoe UI"/>
            <family val="2"/>
          </rPr>
          <t xml:space="preserve">
Urspünglicher Bestand. Sofern Verbindlichkeiten in Spalte D mit "bez" gekennzeichnet sind, werden sie hier noch addiert.</t>
        </r>
      </text>
    </comment>
    <comment ref="S6" authorId="0" shapeId="0">
      <text>
        <r>
          <rPr>
            <b/>
            <sz val="9"/>
            <color indexed="81"/>
            <rFont val="Segoe UI"/>
            <charset val="1"/>
          </rPr>
          <t>ControllerSpielwiese:</t>
        </r>
        <r>
          <rPr>
            <sz val="9"/>
            <color indexed="81"/>
            <rFont val="Segoe UI"/>
            <charset val="1"/>
          </rPr>
          <t xml:space="preserve">
Nur in der Premiumversion in der Wochenplanung verfügbar</t>
        </r>
      </text>
    </comment>
    <comment ref="D9" authorId="1" shapeId="0">
      <text>
        <r>
          <rPr>
            <b/>
            <sz val="9"/>
            <color indexed="81"/>
            <rFont val="Segoe UI"/>
            <family val="2"/>
          </rPr>
          <t>ControllerSpielwiese:</t>
        </r>
        <r>
          <rPr>
            <sz val="9"/>
            <color indexed="81"/>
            <rFont val="Segoe UI"/>
            <family val="2"/>
          </rPr>
          <t xml:space="preserve">
Anzahlungen werden in einer separaten Zeile in der Planung dargestellt.
A = Anzahlungsrechnung
S = Schlussrechnung
G = Gutschrift
(Weitere Kriterien können für Doku-Zwecke ergänzt werden)</t>
        </r>
      </text>
    </comment>
    <comment ref="E9" authorId="0" shapeId="0">
      <text>
        <r>
          <rPr>
            <b/>
            <sz val="9"/>
            <color indexed="81"/>
            <rFont val="Segoe UI"/>
            <family val="2"/>
          </rPr>
          <t>ControllerSpielwiese:</t>
        </r>
        <r>
          <rPr>
            <sz val="9"/>
            <color indexed="81"/>
            <rFont val="Segoe UI"/>
            <family val="2"/>
          </rPr>
          <t xml:space="preserve">
Sobald die Rechnung bezahlt wurde, kann entweder der Datensatz entfernt oder mit "bez" gekennzeichnet werden, damit der Betrag nicht mehr in die Planung übernommen wird (s. hierzu Spalte mit "Betrag für Planung"). Wenn mit "bez" gekennzeichnet, ist der neue Bankbestand entsprechend zu aktualisieren. </t>
        </r>
      </text>
    </comment>
    <comment ref="F9" authorId="0" shapeId="0">
      <text>
        <r>
          <rPr>
            <b/>
            <sz val="9"/>
            <color indexed="81"/>
            <rFont val="Segoe UI"/>
            <family val="2"/>
          </rPr>
          <t>ControllerSpielwiese:</t>
        </r>
        <r>
          <rPr>
            <sz val="9"/>
            <color indexed="81"/>
            <rFont val="Segoe UI"/>
            <family val="2"/>
          </rPr>
          <t xml:space="preserve">
Spalte ist rein informativ, für Zwecke der späteren Nachverfolgbarkeit</t>
        </r>
      </text>
    </comment>
    <comment ref="I9" authorId="0" shapeId="0">
      <text>
        <r>
          <rPr>
            <b/>
            <sz val="9"/>
            <color indexed="81"/>
            <rFont val="Segoe UI"/>
            <family val="2"/>
          </rPr>
          <t>ControllerSpielwiese:</t>
        </r>
        <r>
          <rPr>
            <sz val="9"/>
            <color indexed="81"/>
            <rFont val="Segoe UI"/>
            <family val="2"/>
          </rPr>
          <t xml:space="preserve">
Bei erfolgten Teilzahlungen oder Einbehalten können REST-Beträge eingetragen und somit nur diese in die Planung übernommen werden.
Ggfs. ist das Datum in Spalte Q zu ändern. Das Kennzeichen "bez" ist erst bei vollständiger Zahlung zu setzen, der Restbetrag bleibt somit Teil der Planung.</t>
        </r>
      </text>
    </comment>
    <comment ref="Q9" authorId="2" shapeId="0">
      <text>
        <r>
          <rPr>
            <b/>
            <sz val="9"/>
            <color indexed="81"/>
            <rFont val="Segoe UI"/>
            <family val="2"/>
          </rPr>
          <t>ControllerSpielwiese:</t>
        </r>
        <r>
          <rPr>
            <sz val="9"/>
            <color indexed="81"/>
            <rFont val="Segoe UI"/>
            <family val="2"/>
          </rPr>
          <t xml:space="preserve">
Wenn Skontodatum in Vergangenheit, dann Netto-Datum bzw. bei Überfälligkeit Anpassung an Planungsdatum.</t>
        </r>
      </text>
    </comment>
    <comment ref="R9" authorId="0" shapeId="0">
      <text>
        <r>
          <rPr>
            <b/>
            <sz val="9"/>
            <color indexed="81"/>
            <rFont val="Segoe UI"/>
            <family val="2"/>
          </rPr>
          <t>ControllerSpielwiese:</t>
        </r>
        <r>
          <rPr>
            <sz val="9"/>
            <color indexed="81"/>
            <rFont val="Segoe UI"/>
            <family val="2"/>
          </rPr>
          <t xml:space="preserve">
Wenn Rechnung bezahlt in Spalte E mit "bez" vermerken. Betrag wird durch "bezahlt" ersetzt, Daten durchgestrichen und dann nicht mehr in Planung übernommen.</t>
        </r>
      </text>
    </comment>
    <comment ref="S9" authorId="2" shapeId="0">
      <text>
        <r>
          <rPr>
            <b/>
            <sz val="9"/>
            <color indexed="81"/>
            <rFont val="Segoe UI"/>
            <family val="2"/>
          </rPr>
          <t>ControllerSpielwiese:</t>
        </r>
        <r>
          <rPr>
            <sz val="9"/>
            <color indexed="81"/>
            <rFont val="Segoe UI"/>
            <family val="2"/>
          </rPr>
          <t xml:space="preserve">
Alternative Berechnung der Kalenderwoche für die Darstellung im Tabellenblatt: LPlanungKW.</t>
        </r>
      </text>
    </comment>
    <comment ref="T9" authorId="0" shapeId="0">
      <text>
        <r>
          <rPr>
            <b/>
            <sz val="9"/>
            <color indexed="81"/>
            <rFont val="Segoe UI"/>
            <family val="2"/>
          </rPr>
          <t>ControllerSpielwiese:</t>
        </r>
        <r>
          <rPr>
            <sz val="9"/>
            <color indexed="81"/>
            <rFont val="Segoe UI"/>
            <family val="2"/>
          </rPr>
          <t xml:space="preserve">
Betrag für die alternative Darstellung im Tabellenblatt LPlanungKW.</t>
        </r>
      </text>
    </comment>
    <comment ref="I10" authorId="0" shapeId="0">
      <text>
        <r>
          <rPr>
            <b/>
            <sz val="9"/>
            <color indexed="81"/>
            <rFont val="Segoe UI"/>
            <family val="2"/>
          </rPr>
          <t>ControllerSpielwiese:</t>
        </r>
        <r>
          <rPr>
            <sz val="9"/>
            <color indexed="81"/>
            <rFont val="Segoe UI"/>
            <family val="2"/>
          </rPr>
          <t xml:space="preserve">
Bei erfolgten Teilzahlungen oder Einbehalten können REST-Beträge eingetragen und somit nur diese in die Planung übernommen werden.
Ggfs. ist das Datum in Spalte Q zu ändern. Das Kennzeichen "bez" ist erst bei vollständiger Zahlung zu setzen, der Restbetrag bleibt somit Teil der Planung.</t>
        </r>
      </text>
    </comment>
    <comment ref="Q11" authorId="2" shapeId="0">
      <text>
        <r>
          <rPr>
            <b/>
            <sz val="9"/>
            <color indexed="81"/>
            <rFont val="Segoe UI"/>
            <family val="2"/>
          </rPr>
          <t>ControllerSpielwiese:</t>
        </r>
        <r>
          <rPr>
            <sz val="9"/>
            <color indexed="81"/>
            <rFont val="Segoe UI"/>
            <family val="2"/>
          </rPr>
          <t xml:space="preserve">
Wenn Skontodatum in Vergangenheit, dann Netto-Datum bzw. bei Überfälligkeit Anpassung an Planungsdatum.</t>
        </r>
      </text>
    </comment>
    <comment ref="B1007" authorId="2" shapeId="0">
      <text>
        <r>
          <rPr>
            <b/>
            <sz val="9"/>
            <color indexed="81"/>
            <rFont val="Segoe UI"/>
            <family val="2"/>
          </rPr>
          <t>ControllerSpielwiese:</t>
        </r>
        <r>
          <rPr>
            <sz val="9"/>
            <color indexed="81"/>
            <rFont val="Segoe UI"/>
            <family val="2"/>
          </rPr>
          <t xml:space="preserve">
Wichtig für den Erhalt der Formate und bedingten Formatierung: 
Zum Einfügen weiterer Zeilen eine leere, aber formatierte Zeile markieren und kopieren. Die gleiche Zeile nochmals anklicken/markieren und die Markierung über entsprechend viele, einzufügende weitere Zeilen runterziehen; dann mit der rechten Maustaste "Kopierte Zeilen einfügen" wählen.</t>
        </r>
      </text>
    </comment>
    <comment ref="B1012" authorId="0" shapeId="0">
      <text>
        <r>
          <rPr>
            <b/>
            <sz val="9"/>
            <color indexed="81"/>
            <rFont val="Segoe UI"/>
            <family val="2"/>
          </rPr>
          <t>ControllerSpielwiese:</t>
        </r>
        <r>
          <rPr>
            <sz val="9"/>
            <color indexed="81"/>
            <rFont val="Segoe UI"/>
            <family val="2"/>
          </rPr>
          <t xml:space="preserve">
Die Summenzeile kann bei Erweiterung der Liste ggfs. auch gelöscht werden. Die Summenwerte sind nicht weiterverformelt.</t>
        </r>
      </text>
    </comment>
    <comment ref="F1015" authorId="0" shapeId="0">
      <text>
        <r>
          <rPr>
            <b/>
            <sz val="9"/>
            <color indexed="81"/>
            <rFont val="Segoe UI"/>
            <family val="2"/>
          </rPr>
          <t>ControllerSpielwiese:</t>
        </r>
        <r>
          <rPr>
            <sz val="9"/>
            <color indexed="81"/>
            <rFont val="Segoe UI"/>
            <family val="2"/>
          </rPr>
          <t xml:space="preserve">
Bezahlte Verbindlichkeiten können oben ausgeschnitten werden (ganze Zeile markieren - "Ausschneiden") und hier unten für spätere Doku-Zwecke eingefügt werden (nächste freie Spalte markieren - "Ausgeschnittene Zellen einfügen"). Dabei evtl. gesetzte Filter öffnen.</t>
        </r>
      </text>
    </comment>
  </commentList>
</comments>
</file>

<file path=xl/comments4.xml><?xml version="1.0" encoding="utf-8"?>
<comments xmlns="http://schemas.openxmlformats.org/spreadsheetml/2006/main">
  <authors>
    <author>ControllerSpielwiese</author>
  </authors>
  <commentList>
    <comment ref="E9" authorId="0" shapeId="0">
      <text>
        <r>
          <rPr>
            <b/>
            <sz val="9"/>
            <color indexed="81"/>
            <rFont val="Segoe UI"/>
            <family val="2"/>
          </rPr>
          <t>ControllerSpielwiese:</t>
        </r>
        <r>
          <rPr>
            <sz val="9"/>
            <color indexed="81"/>
            <rFont val="Segoe UI"/>
            <family val="2"/>
          </rPr>
          <t xml:space="preserve">
Hier wird der Betrag eingetragen, der bei der jeweiligen Fälligkeit (monatlich, vierteljährlich, …) zu zahlen ist - nicht der Gesamtwert.</t>
        </r>
      </text>
    </comment>
    <comment ref="F9" authorId="0" shapeId="0">
      <text>
        <r>
          <rPr>
            <b/>
            <sz val="9"/>
            <color indexed="81"/>
            <rFont val="Segoe UI"/>
            <family val="2"/>
          </rPr>
          <t>ControllerSpielwiese:</t>
        </r>
        <r>
          <rPr>
            <sz val="9"/>
            <color indexed="81"/>
            <rFont val="Segoe UI"/>
            <family val="2"/>
          </rPr>
          <t xml:space="preserve">
Der Beginn der Laufzeit muss dem Monat der ersten Zahlung entsprechen</t>
        </r>
      </text>
    </comment>
    <comment ref="I9" authorId="0" shapeId="0">
      <text>
        <r>
          <rPr>
            <b/>
            <sz val="9"/>
            <color indexed="81"/>
            <rFont val="Segoe UI"/>
            <family val="2"/>
          </rPr>
          <t>ControllerSpielwiese:</t>
        </r>
        <r>
          <rPr>
            <sz val="9"/>
            <color indexed="81"/>
            <rFont val="Segoe UI"/>
            <family val="2"/>
          </rPr>
          <t xml:space="preserve">
Eintrag der Tage unabhängig vom Jahr, d.h. bei Beginn im März und monatl. Zahlung muss auch für Folgejahre für Januar und Februar ein Tagesdatum eingetragen werden.</t>
        </r>
      </text>
    </comment>
  </commentList>
</comments>
</file>

<file path=xl/comments5.xml><?xml version="1.0" encoding="utf-8"?>
<comments xmlns="http://schemas.openxmlformats.org/spreadsheetml/2006/main">
  <authors>
    <author>ControllerSpielwiese</author>
    <author>Joachim Becker</author>
  </authors>
  <commentList>
    <comment ref="H2" authorId="0" shapeId="0">
      <text>
        <r>
          <rPr>
            <b/>
            <sz val="9"/>
            <color indexed="81"/>
            <rFont val="Segoe UI"/>
            <family val="2"/>
          </rPr>
          <t>ControllerSpielwiese:</t>
        </r>
        <r>
          <rPr>
            <sz val="9"/>
            <color indexed="81"/>
            <rFont val="Segoe UI"/>
            <family val="2"/>
          </rPr>
          <t xml:space="preserve">
Das Datum steuert die Anzahl Tage / Spaltenüberschriften</t>
        </r>
      </text>
    </comment>
    <comment ref="B4" authorId="0" shapeId="0">
      <text>
        <r>
          <rPr>
            <b/>
            <sz val="9"/>
            <color indexed="81"/>
            <rFont val="Segoe UI"/>
            <family val="2"/>
          </rPr>
          <t>ControllerSpielwiese:</t>
        </r>
        <r>
          <rPr>
            <sz val="9"/>
            <color indexed="81"/>
            <rFont val="Segoe UI"/>
            <family val="2"/>
          </rPr>
          <t xml:space="preserve">
Das Datum wird in die folgenden Monatsblätter sowie die Ford. und Verb. (D3) weitergegeben und steuert dort die Berechnung der Fälligkeiten der Ford und Verb. Ggfs. in diesen Tabellenblättern händisch überschreiben, wenn Planung aktueller</t>
        </r>
      </text>
    </comment>
    <comment ref="F4" authorId="0" shapeId="0">
      <text>
        <r>
          <rPr>
            <b/>
            <sz val="9"/>
            <color indexed="81"/>
            <rFont val="Segoe UI"/>
            <family val="2"/>
          </rPr>
          <t>ControllerSpielwiese:</t>
        </r>
        <r>
          <rPr>
            <sz val="9"/>
            <color indexed="81"/>
            <rFont val="Segoe UI"/>
            <family val="2"/>
          </rPr>
          <t xml:space="preserve">
In der Premium-Version sind die Daten von Wochenenden durchgängig farblich hervorgehoben.</t>
        </r>
      </text>
    </comment>
    <comment ref="C7" authorId="0" shapeId="0">
      <text>
        <r>
          <rPr>
            <b/>
            <sz val="9"/>
            <color indexed="81"/>
            <rFont val="Segoe UI"/>
            <family val="2"/>
          </rPr>
          <t>ControllerSpielwiese:</t>
        </r>
        <r>
          <rPr>
            <sz val="9"/>
            <color indexed="81"/>
            <rFont val="Segoe UI"/>
            <family val="2"/>
          </rPr>
          <t xml:space="preserve">
Kassenbestand am 01. Tag eintragen, restliche rechnen automatisch</t>
        </r>
      </text>
    </comment>
    <comment ref="AH7" authorId="0" shapeId="0">
      <text>
        <r>
          <rPr>
            <b/>
            <sz val="9"/>
            <color indexed="81"/>
            <rFont val="Segoe UI"/>
            <family val="2"/>
          </rPr>
          <t>ControllerSpielwiese:</t>
        </r>
        <r>
          <rPr>
            <sz val="9"/>
            <color indexed="81"/>
            <rFont val="Segoe UI"/>
            <family val="2"/>
          </rPr>
          <t xml:space="preserve">
Werte zum Monatsende = Anfang Folgeperiode</t>
        </r>
      </text>
    </comment>
    <comment ref="B8" authorId="1" shapeId="0">
      <text>
        <r>
          <rPr>
            <b/>
            <sz val="9"/>
            <color indexed="81"/>
            <rFont val="Segoe UI"/>
            <family val="2"/>
          </rPr>
          <t xml:space="preserve">ControllerSpielwiese:
</t>
        </r>
        <r>
          <rPr>
            <sz val="9"/>
            <color indexed="81"/>
            <rFont val="Segoe UI"/>
            <family val="2"/>
          </rPr>
          <t xml:space="preserve">Für einzelne oder auch mehrere Banken, können einzelne Salden täglich aktualisiert werden.
Gesamtsaldo wird direkt berechnet, solange Bank1 UND Bank2 leer bleiben
</t>
        </r>
      </text>
    </comment>
    <comment ref="B9" authorId="0" shapeId="0">
      <text>
        <r>
          <rPr>
            <b/>
            <sz val="9"/>
            <color indexed="81"/>
            <rFont val="Segoe UI"/>
            <family val="2"/>
          </rPr>
          <t>ControllerSpielwiese:</t>
        </r>
        <r>
          <rPr>
            <sz val="9"/>
            <color indexed="81"/>
            <rFont val="Segoe UI"/>
            <family val="2"/>
          </rPr>
          <t xml:space="preserve">
In der Premiumversion steht zusätzlich eine 3. Bank zur Verfügung.</t>
        </r>
      </text>
    </comment>
    <comment ref="C15" authorId="1" shapeId="0">
      <text>
        <r>
          <rPr>
            <b/>
            <sz val="9"/>
            <color indexed="81"/>
            <rFont val="Segoe UI"/>
            <family val="2"/>
          </rPr>
          <t>ControllerSpielwiese:</t>
        </r>
        <r>
          <rPr>
            <sz val="9"/>
            <color indexed="81"/>
            <rFont val="Segoe UI"/>
            <family val="2"/>
          </rPr>
          <t xml:space="preserve">
Überfällige Forderungen werden mit NettoDatum + 10 Tage für Mahnprozess erfasst, s. Blatt "Forderungsbestand"</t>
        </r>
      </text>
    </comment>
    <comment ref="AH15" authorId="0" shapeId="0">
      <text>
        <r>
          <rPr>
            <b/>
            <sz val="9"/>
            <color indexed="81"/>
            <rFont val="Segoe UI"/>
            <family val="2"/>
          </rPr>
          <t>ControllerSpielwiese:</t>
        </r>
        <r>
          <rPr>
            <sz val="9"/>
            <color indexed="81"/>
            <rFont val="Segoe UI"/>
            <family val="2"/>
          </rPr>
          <t xml:space="preserve">
Prüfsumme: Übernommene Ford aus LuL abzügl. der Anzahlungen des Monats aus Blatt "Forderungsbestand"</t>
        </r>
      </text>
    </comment>
    <comment ref="C18" authorId="1" shapeId="0">
      <text>
        <r>
          <rPr>
            <b/>
            <sz val="9"/>
            <color indexed="81"/>
            <rFont val="Segoe UI"/>
            <family val="2"/>
          </rPr>
          <t>ControllerSpielwiese:</t>
        </r>
        <r>
          <rPr>
            <sz val="9"/>
            <color indexed="81"/>
            <rFont val="Segoe UI"/>
            <family val="2"/>
          </rPr>
          <t xml:space="preserve">
Anzahlungen von Kunden können im Blatt "Forderungsbestand" in Spalte RE-Art mit "A" gekennzeichnet und somit hier von den Ford aus LuL separiert ausgewiesen werden.</t>
        </r>
      </text>
    </comment>
    <comment ref="AH18" authorId="0" shapeId="0">
      <text>
        <r>
          <rPr>
            <b/>
            <sz val="9"/>
            <color indexed="81"/>
            <rFont val="Segoe UI"/>
            <family val="2"/>
          </rPr>
          <t>ControllerSpielwiese:</t>
        </r>
        <r>
          <rPr>
            <sz val="9"/>
            <color indexed="81"/>
            <rFont val="Segoe UI"/>
            <family val="2"/>
          </rPr>
          <t xml:space="preserve">
Prüfsumme: Übernommene Anzahlungen des Monats aus Blatt "Forderungsbestand"</t>
        </r>
      </text>
    </comment>
    <comment ref="B24" authorId="1" shapeId="0">
      <text>
        <r>
          <rPr>
            <b/>
            <sz val="9"/>
            <color indexed="81"/>
            <rFont val="Segoe UI"/>
            <family val="2"/>
          </rPr>
          <t>ControllerSpielwiese:</t>
        </r>
        <r>
          <rPr>
            <sz val="9"/>
            <color indexed="81"/>
            <rFont val="Segoe UI"/>
            <family val="2"/>
          </rPr>
          <t xml:space="preserve">
z.B. Zuschüsse für Investitionen, Erstattungen von Versicherungen oder Finanzämtern</t>
        </r>
      </text>
    </comment>
    <comment ref="B25" authorId="1" shapeId="0">
      <text>
        <r>
          <rPr>
            <b/>
            <sz val="9"/>
            <color indexed="81"/>
            <rFont val="Segoe UI"/>
            <family val="2"/>
          </rPr>
          <t>ControllerSpielwiese:</t>
        </r>
        <r>
          <rPr>
            <sz val="9"/>
            <color indexed="81"/>
            <rFont val="Segoe UI"/>
            <family val="2"/>
          </rPr>
          <t xml:space="preserve">
z.B. Lizenzerträge, Anlageverkäufe, Werbeeinnahmen</t>
        </r>
      </text>
    </comment>
    <comment ref="C31" authorId="1" shapeId="0">
      <text>
        <r>
          <rPr>
            <b/>
            <sz val="9"/>
            <color indexed="81"/>
            <rFont val="Segoe UI"/>
            <family val="2"/>
          </rPr>
          <t>ControllerSpielwiese:</t>
        </r>
        <r>
          <rPr>
            <sz val="9"/>
            <color indexed="81"/>
            <rFont val="Segoe UI"/>
            <family val="2"/>
          </rPr>
          <t xml:space="preserve">
Inkl. der Verbindlichkeiten, welche heute bereits überfällig sind.</t>
        </r>
      </text>
    </comment>
    <comment ref="AH31" authorId="0" shapeId="0">
      <text>
        <r>
          <rPr>
            <b/>
            <sz val="9"/>
            <color indexed="81"/>
            <rFont val="Segoe UI"/>
            <family val="2"/>
          </rPr>
          <t>ControllerSpielwiese:</t>
        </r>
        <r>
          <rPr>
            <sz val="9"/>
            <color indexed="81"/>
            <rFont val="Segoe UI"/>
            <family val="2"/>
          </rPr>
          <t xml:space="preserve">
Prüfsumme: 
Übernommene Verbindlichkeiten des Monats abzüglich der Anzahlungen aus Blatt "Verbindlichkeitsbestand"</t>
        </r>
      </text>
    </comment>
    <comment ref="C33" authorId="0" shapeId="0">
      <text>
        <r>
          <rPr>
            <b/>
            <sz val="9"/>
            <color indexed="81"/>
            <rFont val="Segoe UI"/>
            <family val="2"/>
          </rPr>
          <t>ControllerSpielwiese:</t>
        </r>
        <r>
          <rPr>
            <sz val="9"/>
            <color indexed="81"/>
            <rFont val="Segoe UI"/>
            <family val="2"/>
          </rPr>
          <t xml:space="preserve">
sämtliche Ein- und Auszahlungen in einer Liquiditätsplanung müssen immer auch die Umsatzsteuer beinhalten. Somit jeweils die Bruttobeträge eintragen, wo USt anfällt!</t>
        </r>
      </text>
    </comment>
    <comment ref="B34" authorId="0" shapeId="0">
      <text>
        <r>
          <rPr>
            <b/>
            <sz val="9"/>
            <color indexed="81"/>
            <rFont val="Segoe UI"/>
            <family val="2"/>
          </rPr>
          <t>ControllerSpielwiese:</t>
        </r>
        <r>
          <rPr>
            <sz val="9"/>
            <color indexed="81"/>
            <rFont val="Segoe UI"/>
            <family val="2"/>
          </rPr>
          <t xml:space="preserve">
Ergebnisse der USt-VA hier zum 15. eingeben; Ergebnisse der Lohnabrechnung zum 23., 1 Tag vor Monatsende und 10. des Folgemonats</t>
        </r>
      </text>
    </comment>
    <comment ref="L34" authorId="0" shapeId="0">
      <text>
        <r>
          <rPr>
            <b/>
            <sz val="9"/>
            <color indexed="81"/>
            <rFont val="Segoe UI"/>
            <family val="2"/>
          </rPr>
          <t>ControllerSpielwiese:</t>
        </r>
        <r>
          <rPr>
            <sz val="9"/>
            <color indexed="81"/>
            <rFont val="Segoe UI"/>
            <family val="2"/>
          </rPr>
          <t xml:space="preserve">
Hier in der Regel die Lohnsteuer aus dem Vormonat</t>
        </r>
      </text>
    </comment>
    <comment ref="Q34" authorId="0" shapeId="0">
      <text>
        <r>
          <rPr>
            <b/>
            <sz val="9"/>
            <color indexed="81"/>
            <rFont val="Segoe UI"/>
            <family val="2"/>
          </rPr>
          <t>ControllerSpielwiese:</t>
        </r>
        <r>
          <rPr>
            <sz val="9"/>
            <color indexed="81"/>
            <rFont val="Segoe UI"/>
            <family val="2"/>
          </rPr>
          <t xml:space="preserve">
Hier in der Regel die Umsatzsteuer aus der USt.VA </t>
        </r>
      </text>
    </comment>
    <comment ref="Y34" authorId="0" shapeId="0">
      <text>
        <r>
          <rPr>
            <b/>
            <sz val="9"/>
            <color indexed="81"/>
            <rFont val="Segoe UI"/>
            <family val="2"/>
          </rPr>
          <t>ControllerSpielwiese:</t>
        </r>
        <r>
          <rPr>
            <sz val="9"/>
            <color indexed="81"/>
            <rFont val="Segoe UI"/>
            <family val="2"/>
          </rPr>
          <t xml:space="preserve">
Hier in der Regel die Sozialabgaben, wie vom Lohnbüro gemeldet</t>
        </r>
      </text>
    </comment>
    <comment ref="AF34" authorId="0" shapeId="0">
      <text>
        <r>
          <rPr>
            <b/>
            <sz val="9"/>
            <color indexed="81"/>
            <rFont val="Segoe UI"/>
            <family val="2"/>
          </rPr>
          <t>ControllerSpielwiese:</t>
        </r>
        <r>
          <rPr>
            <sz val="9"/>
            <color indexed="81"/>
            <rFont val="Segoe UI"/>
            <family val="2"/>
          </rPr>
          <t xml:space="preserve">
Hier in der Regel die Löhne und Gehälter, wie zur Bank aufgegeben</t>
        </r>
      </text>
    </comment>
    <comment ref="B35" authorId="1" shapeId="0">
      <text>
        <r>
          <rPr>
            <b/>
            <sz val="9"/>
            <color indexed="81"/>
            <rFont val="Segoe UI"/>
            <family val="2"/>
          </rPr>
          <t>ControllerSpielwiese:</t>
        </r>
        <r>
          <rPr>
            <sz val="9"/>
            <color indexed="81"/>
            <rFont val="Segoe UI"/>
            <family val="2"/>
          </rPr>
          <t xml:space="preserve">
alternativ zu den regelmäßigen Abbuchungen: Mieten, Leasing, Energien, Gebühren, Beiträge, Versicherungen, Tilgungen, Zinsen, IT-Support, Fuhrparkt, Tankkarten etc. in separaten Zeilen erfassen</t>
        </r>
      </text>
    </comment>
    <comment ref="C36" authorId="1" shapeId="0">
      <text>
        <r>
          <rPr>
            <b/>
            <sz val="9"/>
            <color indexed="81"/>
            <rFont val="Segoe UI"/>
            <family val="2"/>
          </rPr>
          <t>ControllerSpielwiese:</t>
        </r>
        <r>
          <rPr>
            <sz val="9"/>
            <color indexed="81"/>
            <rFont val="Segoe UI"/>
            <family val="2"/>
          </rPr>
          <t xml:space="preserve">
Anzahlungen an Lieferanten können im Blatt "Verbindlichkeitsbestand" in Spalte RE-Art mit "A" gekennzeichnet und somit hier von den Lieferantenverb. separiert ausgewiesen werden.</t>
        </r>
      </text>
    </comment>
    <comment ref="AH36" authorId="0" shapeId="0">
      <text>
        <r>
          <rPr>
            <b/>
            <sz val="9"/>
            <color indexed="81"/>
            <rFont val="Segoe UI"/>
            <family val="2"/>
          </rPr>
          <t>ControllerSpielwiese:</t>
        </r>
        <r>
          <rPr>
            <sz val="9"/>
            <color indexed="81"/>
            <rFont val="Segoe UI"/>
            <family val="2"/>
          </rPr>
          <t xml:space="preserve">
Prüfsumme: Übernommene Anzahlungen des Monats aus Blatt "Verbindlichkeitsbestand"</t>
        </r>
      </text>
    </comment>
    <comment ref="D56" authorId="1" shapeId="0">
      <text>
        <r>
          <rPr>
            <b/>
            <sz val="9"/>
            <color indexed="81"/>
            <rFont val="Segoe UI"/>
            <family val="2"/>
          </rPr>
          <t>ControllerSpielwiese:</t>
        </r>
        <r>
          <rPr>
            <sz val="9"/>
            <color indexed="81"/>
            <rFont val="Segoe UI"/>
            <family val="2"/>
          </rPr>
          <t xml:space="preserve">
Automatische Übernahme vom Vortag. Wert kann jederzeit manuell angepasst werden.</t>
        </r>
      </text>
    </comment>
    <comment ref="B58" authorId="1" shapeId="0">
      <text>
        <r>
          <rPr>
            <b/>
            <sz val="9"/>
            <color indexed="81"/>
            <rFont val="Segoe UI"/>
            <family val="2"/>
          </rPr>
          <t>ControllerSpielwiese:</t>
        </r>
        <r>
          <rPr>
            <sz val="9"/>
            <color indexed="81"/>
            <rFont val="Segoe UI"/>
            <family val="2"/>
          </rPr>
          <t xml:space="preserve">
Summe inkl. Kasse</t>
        </r>
      </text>
    </comment>
  </commentList>
</comments>
</file>

<file path=xl/comments6.xml><?xml version="1.0" encoding="utf-8"?>
<comments xmlns="http://schemas.openxmlformats.org/spreadsheetml/2006/main">
  <authors>
    <author>ControllerSpielwiese</author>
    <author>Joachim Becker</author>
  </authors>
  <commentList>
    <comment ref="H2" authorId="0" shapeId="0">
      <text>
        <r>
          <rPr>
            <b/>
            <sz val="9"/>
            <color indexed="81"/>
            <rFont val="Segoe UI"/>
            <family val="2"/>
          </rPr>
          <t>ControllerSpielwiese:</t>
        </r>
        <r>
          <rPr>
            <sz val="9"/>
            <color indexed="81"/>
            <rFont val="Segoe UI"/>
            <family val="2"/>
          </rPr>
          <t xml:space="preserve">
Das Datum steuert die Anzahl Tage / Spaltenüberschriften</t>
        </r>
      </text>
    </comment>
    <comment ref="B4" authorId="0" shapeId="0">
      <text>
        <r>
          <rPr>
            <b/>
            <sz val="9"/>
            <color indexed="81"/>
            <rFont val="Segoe UI"/>
            <family val="2"/>
          </rPr>
          <t>ControllerSpielwiese:</t>
        </r>
        <r>
          <rPr>
            <sz val="9"/>
            <color indexed="81"/>
            <rFont val="Segoe UI"/>
            <family val="2"/>
          </rPr>
          <t xml:space="preserve">
Das Datum wird aus dem vorhergehenden gezogen und in die folgenden Monatsblätter weitergegeben. Es steuert die Abfrage der Ford und Verb!
Bei Bedarf kann es in einem folgenden Monat überschrieben werden, wenn der alte Monat beendet und nicht mehr relevant ist. </t>
        </r>
      </text>
    </comment>
    <comment ref="C4" authorId="0" shapeId="0">
      <text>
        <r>
          <rPr>
            <b/>
            <sz val="9"/>
            <color indexed="81"/>
            <rFont val="Segoe UI"/>
            <family val="2"/>
          </rPr>
          <t>ControllerSpielwiese:</t>
        </r>
        <r>
          <rPr>
            <sz val="9"/>
            <color indexed="81"/>
            <rFont val="Segoe UI"/>
            <family val="2"/>
          </rPr>
          <t xml:space="preserve">
Abfrage, ob Vormonat ggfs. keine 31 Tage hatte</t>
        </r>
      </text>
    </comment>
    <comment ref="AH7" authorId="0" shapeId="0">
      <text>
        <r>
          <rPr>
            <b/>
            <sz val="9"/>
            <color indexed="81"/>
            <rFont val="Segoe UI"/>
            <family val="2"/>
          </rPr>
          <t>ControllerSpielwiese:</t>
        </r>
        <r>
          <rPr>
            <sz val="9"/>
            <color indexed="81"/>
            <rFont val="Segoe UI"/>
            <family val="2"/>
          </rPr>
          <t xml:space="preserve">
Werte zum Monatsende = Anfang Folgeperiode</t>
        </r>
      </text>
    </comment>
    <comment ref="B8" authorId="1" shapeId="0">
      <text>
        <r>
          <rPr>
            <b/>
            <sz val="9"/>
            <color indexed="81"/>
            <rFont val="Segoe UI"/>
            <family val="2"/>
          </rPr>
          <t xml:space="preserve">ControllerSpielwiese:
</t>
        </r>
        <r>
          <rPr>
            <sz val="9"/>
            <color indexed="81"/>
            <rFont val="Segoe UI"/>
            <family val="2"/>
          </rPr>
          <t xml:space="preserve">Für einzelne oder auch mehrere Banken, können einzelne Salden täglich aktualisiert werden.
Gesamtsaldo wird direkt berechnet, solange Bank1 UND Bank2 leer bleiben
</t>
        </r>
      </text>
    </comment>
    <comment ref="B9" authorId="0" shapeId="0">
      <text>
        <r>
          <rPr>
            <b/>
            <sz val="9"/>
            <color indexed="81"/>
            <rFont val="Segoe UI"/>
            <family val="2"/>
          </rPr>
          <t>ControllerSpielwiese:</t>
        </r>
        <r>
          <rPr>
            <sz val="9"/>
            <color indexed="81"/>
            <rFont val="Segoe UI"/>
            <family val="2"/>
          </rPr>
          <t xml:space="preserve">
In der Premiumversion steht zusätzlich eine 3. Bank zur Verfügung.</t>
        </r>
      </text>
    </comment>
    <comment ref="C15" authorId="1" shapeId="0">
      <text>
        <r>
          <rPr>
            <b/>
            <sz val="9"/>
            <color indexed="81"/>
            <rFont val="Segoe UI"/>
            <family val="2"/>
          </rPr>
          <t>ControllerSpielwiese:</t>
        </r>
        <r>
          <rPr>
            <sz val="9"/>
            <color indexed="81"/>
            <rFont val="Segoe UI"/>
            <family val="2"/>
          </rPr>
          <t xml:space="preserve">
Überfällige Forderungen werden mit NettoDatum + 10 Tage für Mahnprozess erfasst, s. Blatt "Forderungsbestand"</t>
        </r>
      </text>
    </comment>
    <comment ref="AH15" authorId="0" shapeId="0">
      <text>
        <r>
          <rPr>
            <b/>
            <sz val="9"/>
            <color indexed="81"/>
            <rFont val="Segoe UI"/>
            <family val="2"/>
          </rPr>
          <t>ControllerSpielwiese:</t>
        </r>
        <r>
          <rPr>
            <sz val="9"/>
            <color indexed="81"/>
            <rFont val="Segoe UI"/>
            <family val="2"/>
          </rPr>
          <t xml:space="preserve">
Prüfsumme: Übernommene Ford aus LuL abzügl. der Anzahlungen des Monats aus Blatt "Forderungsbestand"</t>
        </r>
      </text>
    </comment>
    <comment ref="C18" authorId="1" shapeId="0">
      <text>
        <r>
          <rPr>
            <b/>
            <sz val="9"/>
            <color indexed="81"/>
            <rFont val="Segoe UI"/>
            <family val="2"/>
          </rPr>
          <t>ControllerSpielwiese:</t>
        </r>
        <r>
          <rPr>
            <sz val="9"/>
            <color indexed="81"/>
            <rFont val="Segoe UI"/>
            <family val="2"/>
          </rPr>
          <t xml:space="preserve">
Anzahlungen von Kunden können im Blatt "Forderungsbestand" in Spalte RE-Art mit "A" gekennzeichnet und somit hier von den Ford aus LuL separiert ausgewiesen werden.</t>
        </r>
      </text>
    </comment>
    <comment ref="AH18" authorId="0" shapeId="0">
      <text>
        <r>
          <rPr>
            <b/>
            <sz val="9"/>
            <color indexed="81"/>
            <rFont val="Segoe UI"/>
            <family val="2"/>
          </rPr>
          <t>ControllerSpielwiese:</t>
        </r>
        <r>
          <rPr>
            <sz val="9"/>
            <color indexed="81"/>
            <rFont val="Segoe UI"/>
            <family val="2"/>
          </rPr>
          <t xml:space="preserve">
Prüfsumme: Übernommene Anzahlungen des Monats aus Blatt "Forderungsbestand"</t>
        </r>
      </text>
    </comment>
    <comment ref="B24" authorId="1" shapeId="0">
      <text>
        <r>
          <rPr>
            <b/>
            <sz val="9"/>
            <color indexed="81"/>
            <rFont val="Segoe UI"/>
            <family val="2"/>
          </rPr>
          <t>ControllerSpielwiese:</t>
        </r>
        <r>
          <rPr>
            <sz val="9"/>
            <color indexed="81"/>
            <rFont val="Segoe UI"/>
            <family val="2"/>
          </rPr>
          <t xml:space="preserve">
z.B. Zuschüsse für Investitionen, Erstattungen von Versicherungen oder Finanzämtern</t>
        </r>
      </text>
    </comment>
    <comment ref="B25" authorId="1" shapeId="0">
      <text>
        <r>
          <rPr>
            <b/>
            <sz val="9"/>
            <color indexed="81"/>
            <rFont val="Segoe UI"/>
            <family val="2"/>
          </rPr>
          <t>ControllerSpielwiese:</t>
        </r>
        <r>
          <rPr>
            <sz val="9"/>
            <color indexed="81"/>
            <rFont val="Segoe UI"/>
            <family val="2"/>
          </rPr>
          <t xml:space="preserve">
z.B. Lizenzerträge, Anlageverkäufe, Werbeeinnahmen</t>
        </r>
      </text>
    </comment>
    <comment ref="C31" authorId="1" shapeId="0">
      <text>
        <r>
          <rPr>
            <b/>
            <sz val="9"/>
            <color indexed="81"/>
            <rFont val="Segoe UI"/>
            <family val="2"/>
          </rPr>
          <t>ControllerSpielwiese:</t>
        </r>
        <r>
          <rPr>
            <sz val="9"/>
            <color indexed="81"/>
            <rFont val="Segoe UI"/>
            <family val="2"/>
          </rPr>
          <t xml:space="preserve">
Inkl. der Verbindlichkeiten, welche heute bereits überfällig sind.</t>
        </r>
      </text>
    </comment>
    <comment ref="AH31" authorId="0" shapeId="0">
      <text>
        <r>
          <rPr>
            <b/>
            <sz val="9"/>
            <color indexed="81"/>
            <rFont val="Segoe UI"/>
            <family val="2"/>
          </rPr>
          <t>ControllerSpielwiese:</t>
        </r>
        <r>
          <rPr>
            <sz val="9"/>
            <color indexed="81"/>
            <rFont val="Segoe UI"/>
            <family val="2"/>
          </rPr>
          <t xml:space="preserve">
Prüfsumme: 
Übernommene Verbindlichkeiten des Monats abzüglich der Anzahlungen aus Blatt "Verbindlichkeitsbestand"</t>
        </r>
      </text>
    </comment>
    <comment ref="B34" authorId="0" shapeId="0">
      <text>
        <r>
          <rPr>
            <b/>
            <sz val="9"/>
            <color indexed="81"/>
            <rFont val="Segoe UI"/>
            <family val="2"/>
          </rPr>
          <t>ControllerSpielwiese:</t>
        </r>
        <r>
          <rPr>
            <sz val="9"/>
            <color indexed="81"/>
            <rFont val="Segoe UI"/>
            <family val="2"/>
          </rPr>
          <t xml:space="preserve">
Ergebnisse der USt-VA hier zum 15. eingeben; Ergebnisse der Lohnabrechnung zum 23., 1 Tag vor Monatsende und 10. des Folgemonats</t>
        </r>
      </text>
    </comment>
    <comment ref="B35" authorId="1" shapeId="0">
      <text>
        <r>
          <rPr>
            <b/>
            <sz val="9"/>
            <color indexed="81"/>
            <rFont val="Segoe UI"/>
            <family val="2"/>
          </rPr>
          <t>ControllerSpielwiese:</t>
        </r>
        <r>
          <rPr>
            <sz val="9"/>
            <color indexed="81"/>
            <rFont val="Segoe UI"/>
            <family val="2"/>
          </rPr>
          <t xml:space="preserve">
alternativ zu den regelmäßigen Abbuchungen: Mieten, Leasing, Energien, Gebühren, Beiträge, Versicherungen, Tilgungen, Zinsen, IT-Support, Fuhrparkt, Tankkarten etc. in separaten Zeilen erfassen</t>
        </r>
      </text>
    </comment>
    <comment ref="C36" authorId="1" shapeId="0">
      <text>
        <r>
          <rPr>
            <b/>
            <sz val="9"/>
            <color indexed="81"/>
            <rFont val="Segoe UI"/>
            <family val="2"/>
          </rPr>
          <t>ControllerSpielwiese:</t>
        </r>
        <r>
          <rPr>
            <sz val="9"/>
            <color indexed="81"/>
            <rFont val="Segoe UI"/>
            <family val="2"/>
          </rPr>
          <t xml:space="preserve">
Anzahlungen an Lieferanten können im Blatt "Verbindlichkeitsbestand" in Spalte RE-Art mit "A" gekennzeichnet und somit hier von den Lieferantenverb. separiert ausgewiesen werden.</t>
        </r>
      </text>
    </comment>
    <comment ref="AH36" authorId="0" shapeId="0">
      <text>
        <r>
          <rPr>
            <b/>
            <sz val="9"/>
            <color indexed="81"/>
            <rFont val="Segoe UI"/>
            <family val="2"/>
          </rPr>
          <t>ControllerSpielwiese:</t>
        </r>
        <r>
          <rPr>
            <sz val="9"/>
            <color indexed="81"/>
            <rFont val="Segoe UI"/>
            <family val="2"/>
          </rPr>
          <t xml:space="preserve">
Prüfsumme: Übernommene Anzahlungen des Monats aus Blatt "Verbindlichkeitsbestand"</t>
        </r>
      </text>
    </comment>
    <comment ref="D56" authorId="1" shapeId="0">
      <text>
        <r>
          <rPr>
            <b/>
            <sz val="9"/>
            <color indexed="81"/>
            <rFont val="Segoe UI"/>
            <family val="2"/>
          </rPr>
          <t>ControllerSpielwiese:</t>
        </r>
        <r>
          <rPr>
            <sz val="9"/>
            <color indexed="81"/>
            <rFont val="Segoe UI"/>
            <family val="2"/>
          </rPr>
          <t xml:space="preserve">
Automatische Übernahme vom Vortag. Wert kann jederzeit manuell angepasst werden.</t>
        </r>
      </text>
    </comment>
    <comment ref="B58" authorId="1" shapeId="0">
      <text>
        <r>
          <rPr>
            <b/>
            <sz val="9"/>
            <color indexed="81"/>
            <rFont val="Segoe UI"/>
            <family val="2"/>
          </rPr>
          <t>ControllerSpielwiese:</t>
        </r>
        <r>
          <rPr>
            <sz val="9"/>
            <color indexed="81"/>
            <rFont val="Segoe UI"/>
            <family val="2"/>
          </rPr>
          <t xml:space="preserve">
Summe inkl. Kasse</t>
        </r>
      </text>
    </comment>
  </commentList>
</comments>
</file>

<file path=xl/comments7.xml><?xml version="1.0" encoding="utf-8"?>
<comments xmlns="http://schemas.openxmlformats.org/spreadsheetml/2006/main">
  <authors>
    <author>ControllerSpielwiese</author>
    <author>Joachim Becker</author>
  </authors>
  <commentList>
    <comment ref="H2" authorId="0" shapeId="0">
      <text>
        <r>
          <rPr>
            <b/>
            <sz val="9"/>
            <color indexed="81"/>
            <rFont val="Segoe UI"/>
            <family val="2"/>
          </rPr>
          <t>ControllerSpielwiese:</t>
        </r>
        <r>
          <rPr>
            <sz val="9"/>
            <color indexed="81"/>
            <rFont val="Segoe UI"/>
            <family val="2"/>
          </rPr>
          <t xml:space="preserve">
Das Datum steuert die Anzahl Tage / Spaltenüberschriften</t>
        </r>
      </text>
    </comment>
    <comment ref="B4" authorId="0" shapeId="0">
      <text>
        <r>
          <rPr>
            <b/>
            <sz val="9"/>
            <color indexed="81"/>
            <rFont val="Segoe UI"/>
            <family val="2"/>
          </rPr>
          <t>ControllerSpielwiese:</t>
        </r>
        <r>
          <rPr>
            <sz val="9"/>
            <color indexed="81"/>
            <rFont val="Segoe UI"/>
            <family val="2"/>
          </rPr>
          <t xml:space="preserve">
Das Datum wird aus dem vorhergehenden gezogen und in die folgenden Monatsblätter weitergegeben. Es steuert die Abfrage der Ford und Verb!
Bei Bedarf kann es in einem folgenden Monat überschrieben werden, wenn der alte Monat beendet und nicht mehr relevant ist. </t>
        </r>
      </text>
    </comment>
    <comment ref="C4" authorId="0" shapeId="0">
      <text>
        <r>
          <rPr>
            <b/>
            <sz val="9"/>
            <color indexed="81"/>
            <rFont val="Segoe UI"/>
            <family val="2"/>
          </rPr>
          <t>ControllerSpielwiese:</t>
        </r>
        <r>
          <rPr>
            <sz val="9"/>
            <color indexed="81"/>
            <rFont val="Segoe UI"/>
            <family val="2"/>
          </rPr>
          <t xml:space="preserve">
Abfrage, ob Vormonat ggfs. keine 31 Tage hatte</t>
        </r>
      </text>
    </comment>
    <comment ref="AH7" authorId="0" shapeId="0">
      <text>
        <r>
          <rPr>
            <b/>
            <sz val="9"/>
            <color indexed="81"/>
            <rFont val="Segoe UI"/>
            <family val="2"/>
          </rPr>
          <t>ControllerSpielwiese:</t>
        </r>
        <r>
          <rPr>
            <sz val="9"/>
            <color indexed="81"/>
            <rFont val="Segoe UI"/>
            <family val="2"/>
          </rPr>
          <t xml:space="preserve">
Werte zum Monatsende = Anfang Folgeperiode</t>
        </r>
      </text>
    </comment>
    <comment ref="B8" authorId="1" shapeId="0">
      <text>
        <r>
          <rPr>
            <b/>
            <sz val="9"/>
            <color indexed="81"/>
            <rFont val="Segoe UI"/>
            <family val="2"/>
          </rPr>
          <t xml:space="preserve">ControllerSpielwiese:
</t>
        </r>
        <r>
          <rPr>
            <sz val="9"/>
            <color indexed="81"/>
            <rFont val="Segoe UI"/>
            <family val="2"/>
          </rPr>
          <t xml:space="preserve">Für einzelne oder auch mehrere Banken, können einzelne Salden täglich aktualisiert werden.
Gesamtsaldo wird direkt berechnet, solange Bank1 UND Bank2 leer bleiben
</t>
        </r>
      </text>
    </comment>
    <comment ref="B9" authorId="0" shapeId="0">
      <text>
        <r>
          <rPr>
            <b/>
            <sz val="9"/>
            <color indexed="81"/>
            <rFont val="Segoe UI"/>
            <family val="2"/>
          </rPr>
          <t>ControllerSpielwiese:</t>
        </r>
        <r>
          <rPr>
            <sz val="9"/>
            <color indexed="81"/>
            <rFont val="Segoe UI"/>
            <family val="2"/>
          </rPr>
          <t xml:space="preserve">
In der Premiumversion steht zusätzlich eine 3. Bank zur Verfügung.</t>
        </r>
      </text>
    </comment>
    <comment ref="C15" authorId="1" shapeId="0">
      <text>
        <r>
          <rPr>
            <b/>
            <sz val="9"/>
            <color indexed="81"/>
            <rFont val="Segoe UI"/>
            <family val="2"/>
          </rPr>
          <t>ControllerSpielwiese:</t>
        </r>
        <r>
          <rPr>
            <sz val="9"/>
            <color indexed="81"/>
            <rFont val="Segoe UI"/>
            <family val="2"/>
          </rPr>
          <t xml:space="preserve">
Überfällige Forderungen werden mit NettoDatum + 10 Tage für Mahnprozess erfasst, s. Blatt "Forderungsbestand"</t>
        </r>
      </text>
    </comment>
    <comment ref="AH15" authorId="0" shapeId="0">
      <text>
        <r>
          <rPr>
            <b/>
            <sz val="9"/>
            <color indexed="81"/>
            <rFont val="Segoe UI"/>
            <family val="2"/>
          </rPr>
          <t>ControllerSpielwiese:</t>
        </r>
        <r>
          <rPr>
            <sz val="9"/>
            <color indexed="81"/>
            <rFont val="Segoe UI"/>
            <family val="2"/>
          </rPr>
          <t xml:space="preserve">
Prüfsumme: Übernommene Ford aus LuL abzügl. der Anzahlungen des Monats aus Blatt "Forderungsbestand"</t>
        </r>
      </text>
    </comment>
    <comment ref="C18" authorId="1" shapeId="0">
      <text>
        <r>
          <rPr>
            <b/>
            <sz val="9"/>
            <color indexed="81"/>
            <rFont val="Segoe UI"/>
            <family val="2"/>
          </rPr>
          <t>ControllerSpielwiese:</t>
        </r>
        <r>
          <rPr>
            <sz val="9"/>
            <color indexed="81"/>
            <rFont val="Segoe UI"/>
            <family val="2"/>
          </rPr>
          <t xml:space="preserve">
Anzahlungen von Kunden können im Blatt "Forderungsbestand" in Spalte RE-Art mit "A" gekennzeichnet und somit hier von den Ford aus LuL separiert ausgewiesen werden.</t>
        </r>
      </text>
    </comment>
    <comment ref="AH18" authorId="0" shapeId="0">
      <text>
        <r>
          <rPr>
            <b/>
            <sz val="9"/>
            <color indexed="81"/>
            <rFont val="Segoe UI"/>
            <family val="2"/>
          </rPr>
          <t>ControllerSpielwiese:</t>
        </r>
        <r>
          <rPr>
            <sz val="9"/>
            <color indexed="81"/>
            <rFont val="Segoe UI"/>
            <family val="2"/>
          </rPr>
          <t xml:space="preserve">
Prüfsumme: Übernommene Anzahlungen des Monats aus Blatt "Forderungsbestand"</t>
        </r>
      </text>
    </comment>
    <comment ref="B24" authorId="1" shapeId="0">
      <text>
        <r>
          <rPr>
            <b/>
            <sz val="9"/>
            <color indexed="81"/>
            <rFont val="Segoe UI"/>
            <family val="2"/>
          </rPr>
          <t>ControllerSpielwiese:</t>
        </r>
        <r>
          <rPr>
            <sz val="9"/>
            <color indexed="81"/>
            <rFont val="Segoe UI"/>
            <family val="2"/>
          </rPr>
          <t xml:space="preserve">
z.B. Zuschüsse für Investitionen, Erstattungen von Versicherungen oder Finanzämtern</t>
        </r>
      </text>
    </comment>
    <comment ref="B25" authorId="1" shapeId="0">
      <text>
        <r>
          <rPr>
            <b/>
            <sz val="9"/>
            <color indexed="81"/>
            <rFont val="Segoe UI"/>
            <family val="2"/>
          </rPr>
          <t>ControllerSpielwiese:</t>
        </r>
        <r>
          <rPr>
            <sz val="9"/>
            <color indexed="81"/>
            <rFont val="Segoe UI"/>
            <family val="2"/>
          </rPr>
          <t xml:space="preserve">
z.B. Lizenzerträge, Anlageverkäufe, Werbeeinnahmen</t>
        </r>
      </text>
    </comment>
    <comment ref="C31" authorId="1" shapeId="0">
      <text>
        <r>
          <rPr>
            <b/>
            <sz val="9"/>
            <color indexed="81"/>
            <rFont val="Segoe UI"/>
            <family val="2"/>
          </rPr>
          <t>ControllerSpielwiese:</t>
        </r>
        <r>
          <rPr>
            <sz val="9"/>
            <color indexed="81"/>
            <rFont val="Segoe UI"/>
            <family val="2"/>
          </rPr>
          <t xml:space="preserve">
Inkl. der Verbindlichkeiten, welche heute bereits überfällig sind.</t>
        </r>
      </text>
    </comment>
    <comment ref="AH31" authorId="0" shapeId="0">
      <text>
        <r>
          <rPr>
            <b/>
            <sz val="9"/>
            <color indexed="81"/>
            <rFont val="Segoe UI"/>
            <family val="2"/>
          </rPr>
          <t>ControllerSpielwiese:</t>
        </r>
        <r>
          <rPr>
            <sz val="9"/>
            <color indexed="81"/>
            <rFont val="Segoe UI"/>
            <family val="2"/>
          </rPr>
          <t xml:space="preserve">
Prüfsumme: 
Übernommene Verbindlichkeiten des Monats abzüglich der Anzahlungen aus Blatt "Verbindlichkeitsbestand"</t>
        </r>
      </text>
    </comment>
    <comment ref="B34" authorId="0" shapeId="0">
      <text>
        <r>
          <rPr>
            <b/>
            <sz val="9"/>
            <color indexed="81"/>
            <rFont val="Segoe UI"/>
            <family val="2"/>
          </rPr>
          <t>ControllerSpielwiese:</t>
        </r>
        <r>
          <rPr>
            <sz val="9"/>
            <color indexed="81"/>
            <rFont val="Segoe UI"/>
            <family val="2"/>
          </rPr>
          <t xml:space="preserve">
Ergebnisse der USt-VA hier zum 15. eingeben; Ergebnisse der Lohnabrechnung zum 23., 1 Tag vor Monatsende und 10. des Folgemonats</t>
        </r>
      </text>
    </comment>
    <comment ref="B35" authorId="1" shapeId="0">
      <text>
        <r>
          <rPr>
            <b/>
            <sz val="9"/>
            <color indexed="81"/>
            <rFont val="Segoe UI"/>
            <family val="2"/>
          </rPr>
          <t>ControllerSpielwiese:</t>
        </r>
        <r>
          <rPr>
            <sz val="9"/>
            <color indexed="81"/>
            <rFont val="Segoe UI"/>
            <family val="2"/>
          </rPr>
          <t xml:space="preserve">
alternativ zu den regelmäßigen Abbuchungen: Mieten, Leasing, Energien, Gebühren, Beiträge, Versicherungen, Tilgungen, Zinsen, IT-Support, Fuhrparkt, Tankkarten etc. in separaten Zeilen erfassen</t>
        </r>
      </text>
    </comment>
    <comment ref="C36" authorId="1" shapeId="0">
      <text>
        <r>
          <rPr>
            <b/>
            <sz val="9"/>
            <color indexed="81"/>
            <rFont val="Segoe UI"/>
            <family val="2"/>
          </rPr>
          <t>ControllerSpielwiese:</t>
        </r>
        <r>
          <rPr>
            <sz val="9"/>
            <color indexed="81"/>
            <rFont val="Segoe UI"/>
            <family val="2"/>
          </rPr>
          <t xml:space="preserve">
Anzahlungen an Lieferanten können im Blatt "Verbindlichkeitsbestand" in Spalte RE-Art mit "A" gekennzeichnet und somit hier von den Lieferantenverb. separiert ausgewiesen werden.</t>
        </r>
      </text>
    </comment>
    <comment ref="AH36" authorId="0" shapeId="0">
      <text>
        <r>
          <rPr>
            <b/>
            <sz val="9"/>
            <color indexed="81"/>
            <rFont val="Segoe UI"/>
            <family val="2"/>
          </rPr>
          <t>ControllerSpielwiese:</t>
        </r>
        <r>
          <rPr>
            <sz val="9"/>
            <color indexed="81"/>
            <rFont val="Segoe UI"/>
            <family val="2"/>
          </rPr>
          <t xml:space="preserve">
Prüfsumme: Übernommene Anzahlungen des Monats aus Blatt "Verbindlichkeitsbestand"</t>
        </r>
      </text>
    </comment>
    <comment ref="D56" authorId="1" shapeId="0">
      <text>
        <r>
          <rPr>
            <b/>
            <sz val="9"/>
            <color indexed="81"/>
            <rFont val="Segoe UI"/>
            <family val="2"/>
          </rPr>
          <t>ControllerSpielwiese:</t>
        </r>
        <r>
          <rPr>
            <sz val="9"/>
            <color indexed="81"/>
            <rFont val="Segoe UI"/>
            <family val="2"/>
          </rPr>
          <t xml:space="preserve">
Automatische Übernahme vom Vortag. Wert kann jederzeit manuell angepasst werden.</t>
        </r>
      </text>
    </comment>
    <comment ref="B58" authorId="1" shapeId="0">
      <text>
        <r>
          <rPr>
            <b/>
            <sz val="9"/>
            <color indexed="81"/>
            <rFont val="Segoe UI"/>
            <family val="2"/>
          </rPr>
          <t>ControllerSpielwiese:</t>
        </r>
        <r>
          <rPr>
            <sz val="9"/>
            <color indexed="81"/>
            <rFont val="Segoe UI"/>
            <family val="2"/>
          </rPr>
          <t xml:space="preserve">
Summe inkl. Kasse</t>
        </r>
      </text>
    </comment>
  </commentList>
</comments>
</file>

<file path=xl/comments8.xml><?xml version="1.0" encoding="utf-8"?>
<comments xmlns="http://schemas.openxmlformats.org/spreadsheetml/2006/main">
  <authors>
    <author>ControllerSpielwiese</author>
  </authors>
  <commentList>
    <comment ref="C7" authorId="0" shapeId="0">
      <text>
        <r>
          <rPr>
            <b/>
            <sz val="9"/>
            <color indexed="81"/>
            <rFont val="Segoe UI"/>
            <family val="2"/>
          </rPr>
          <t>ControllerSpielwiese:</t>
        </r>
        <r>
          <rPr>
            <sz val="9"/>
            <color indexed="81"/>
            <rFont val="Segoe UI"/>
            <family val="2"/>
          </rPr>
          <t xml:space="preserve">
Sollte die Grafik nicht erscheinen, einige Zeilen runter- und wieder hochscrollen…
Warum das so ist, … ;-)</t>
        </r>
      </text>
    </comment>
    <comment ref="C37" authorId="0" shapeId="0">
      <text>
        <r>
          <rPr>
            <b/>
            <sz val="9"/>
            <color indexed="81"/>
            <rFont val="Segoe UI"/>
            <family val="2"/>
          </rPr>
          <t>ControllerSpielwiese:</t>
        </r>
        <r>
          <rPr>
            <sz val="9"/>
            <color indexed="81"/>
            <rFont val="Segoe UI"/>
            <family val="2"/>
          </rPr>
          <t xml:space="preserve">
Sollte die Grafik nicht erscheinen, einige Zeilen runter- und wieder hochscrollen…
Warum das so ist, … ;-)</t>
        </r>
      </text>
    </comment>
    <comment ref="C67" authorId="0" shapeId="0">
      <text>
        <r>
          <rPr>
            <b/>
            <sz val="9"/>
            <color indexed="81"/>
            <rFont val="Segoe UI"/>
            <family val="2"/>
          </rPr>
          <t>ControllerSpielwiese:</t>
        </r>
        <r>
          <rPr>
            <sz val="9"/>
            <color indexed="81"/>
            <rFont val="Segoe UI"/>
            <family val="2"/>
          </rPr>
          <t xml:space="preserve">
Sollte die Grafik nicht erscheinen, einige Zeilen runter- und wieder hochscrollen…
Warum das so ist, … ;-)</t>
        </r>
      </text>
    </comment>
  </commentList>
</comments>
</file>

<file path=xl/comments9.xml><?xml version="1.0" encoding="utf-8"?>
<comments xmlns="http://schemas.openxmlformats.org/spreadsheetml/2006/main">
  <authors>
    <author>ControllerSpielwiese</author>
    <author>Joachim Becker</author>
  </authors>
  <commentList>
    <comment ref="C3" authorId="0" shapeId="0">
      <text>
        <r>
          <rPr>
            <b/>
            <sz val="9"/>
            <color indexed="81"/>
            <rFont val="Segoe UI"/>
            <family val="2"/>
          </rPr>
          <t>ControllerSpielwiese:</t>
        </r>
        <r>
          <rPr>
            <sz val="9"/>
            <color indexed="81"/>
            <rFont val="Segoe UI"/>
            <family val="2"/>
          </rPr>
          <t xml:space="preserve">
Datum steuert die Überschrift "KW.. bis KW…." und die Spaltenüberschriften.</t>
        </r>
      </text>
    </comment>
    <comment ref="AA4" authorId="0" shapeId="0">
      <text>
        <r>
          <rPr>
            <b/>
            <sz val="9"/>
            <color indexed="81"/>
            <rFont val="Segoe UI"/>
            <family val="2"/>
          </rPr>
          <t>ControllerSpielwiese:</t>
        </r>
        <r>
          <rPr>
            <sz val="9"/>
            <color indexed="81"/>
            <rFont val="Segoe UI"/>
            <family val="2"/>
          </rPr>
          <t xml:space="preserve">
In der Premiumversion sind bereits 53 Spalten für ein gesamtes Jahr erstellt.</t>
        </r>
      </text>
    </comment>
    <comment ref="C7" authorId="0" shapeId="0">
      <text>
        <r>
          <rPr>
            <b/>
            <sz val="9"/>
            <color indexed="81"/>
            <rFont val="Segoe UI"/>
            <family val="2"/>
          </rPr>
          <t>ControllerSpielwiese:</t>
        </r>
        <r>
          <rPr>
            <sz val="9"/>
            <color indexed="81"/>
            <rFont val="Segoe UI"/>
            <family val="2"/>
          </rPr>
          <t xml:space="preserve">
Kassenbestand am 01. Tag eintragen, restliche rechnen automatisch</t>
        </r>
      </text>
    </comment>
    <comment ref="B8" authorId="1" shapeId="0">
      <text>
        <r>
          <rPr>
            <b/>
            <sz val="9"/>
            <color indexed="81"/>
            <rFont val="Segoe UI"/>
            <family val="2"/>
          </rPr>
          <t xml:space="preserve">ControllerSpielwiese:
</t>
        </r>
        <r>
          <rPr>
            <sz val="9"/>
            <color indexed="81"/>
            <rFont val="Segoe UI"/>
            <family val="2"/>
          </rPr>
          <t xml:space="preserve">Für einzelne oder auch mehrere Banken, können einzelne Salden täglich aktualisiert werden.
Gesamtsaldo wird direkt berechnet, solange Bank1 UND Bank2 leer bleiben
</t>
        </r>
      </text>
    </comment>
    <comment ref="B9" authorId="0" shapeId="0">
      <text>
        <r>
          <rPr>
            <b/>
            <sz val="9"/>
            <color indexed="81"/>
            <rFont val="Segoe UI"/>
            <family val="2"/>
          </rPr>
          <t>ControllerSpielwiese:</t>
        </r>
        <r>
          <rPr>
            <sz val="9"/>
            <color indexed="81"/>
            <rFont val="Segoe UI"/>
            <family val="2"/>
          </rPr>
          <t xml:space="preserve">
In der Premiumversion steht zusätzlich eine 3. Bank zur Verfügung.</t>
        </r>
      </text>
    </comment>
    <comment ref="C15" authorId="0" shapeId="0">
      <text>
        <r>
          <rPr>
            <b/>
            <sz val="9"/>
            <color indexed="81"/>
            <rFont val="Segoe UI"/>
            <family val="2"/>
          </rPr>
          <t>ControllerSpielwiese:</t>
        </r>
        <r>
          <rPr>
            <sz val="9"/>
            <color indexed="81"/>
            <rFont val="Segoe UI"/>
            <family val="2"/>
          </rPr>
          <t xml:space="preserve">
In der Premiumversion werden die Forderungen und Verbindlichkeiten sowie die jeweiligen Anzahlungen wie auch die wiederkehrenden Forderungen und Verbindlichkeiten in separaten Zeilen auch in die wöchentliche Planung automatisch übernommen.</t>
        </r>
      </text>
    </comment>
    <comment ref="C18" authorId="0" shapeId="0">
      <text>
        <r>
          <rPr>
            <b/>
            <sz val="9"/>
            <color indexed="81"/>
            <rFont val="Segoe UI"/>
            <family val="2"/>
          </rPr>
          <t>ControllerSpielwiese:</t>
        </r>
        <r>
          <rPr>
            <sz val="9"/>
            <color indexed="81"/>
            <rFont val="Segoe UI"/>
            <family val="2"/>
          </rPr>
          <t xml:space="preserve">
In der Premiumversion werden die Forderungen und Verbindlichkeiten sowie die jeweiligen Anzahlungen auch in der wöchentlichen Planung automatisch übernommen.</t>
        </r>
      </text>
    </comment>
    <comment ref="B24" authorId="1" shapeId="0">
      <text>
        <r>
          <rPr>
            <b/>
            <sz val="9"/>
            <color indexed="81"/>
            <rFont val="Segoe UI"/>
            <family val="2"/>
          </rPr>
          <t>ControllerSpielwiese:</t>
        </r>
        <r>
          <rPr>
            <sz val="9"/>
            <color indexed="81"/>
            <rFont val="Segoe UI"/>
            <family val="2"/>
          </rPr>
          <t xml:space="preserve">
z.B. Zuschüsse für Investitionen, Erstattungen von Versicherungen oder Finanzämtern</t>
        </r>
      </text>
    </comment>
    <comment ref="B25" authorId="1" shapeId="0">
      <text>
        <r>
          <rPr>
            <b/>
            <sz val="9"/>
            <color indexed="81"/>
            <rFont val="Segoe UI"/>
            <family val="2"/>
          </rPr>
          <t>ControllerSpielwiese:</t>
        </r>
        <r>
          <rPr>
            <sz val="9"/>
            <color indexed="81"/>
            <rFont val="Segoe UI"/>
            <family val="2"/>
          </rPr>
          <t xml:space="preserve">
z.B. Lizenzerträge, Anlageverkäufe, Werbeeinnahmen</t>
        </r>
      </text>
    </comment>
    <comment ref="C31" authorId="0" shapeId="0">
      <text>
        <r>
          <rPr>
            <b/>
            <sz val="9"/>
            <color indexed="81"/>
            <rFont val="Segoe UI"/>
            <family val="2"/>
          </rPr>
          <t>ControllerSpielwiese:</t>
        </r>
        <r>
          <rPr>
            <sz val="9"/>
            <color indexed="81"/>
            <rFont val="Segoe UI"/>
            <family val="2"/>
          </rPr>
          <t xml:space="preserve">
In der Premiumversion werden die Forderungen und Verbindlichkeiten sowie die jeweiligen Anzahlungen auch in der wöchentlichen Planung automatisch übernommen.</t>
        </r>
      </text>
    </comment>
    <comment ref="B34" authorId="0" shapeId="0">
      <text>
        <r>
          <rPr>
            <b/>
            <sz val="9"/>
            <color indexed="81"/>
            <rFont val="Segoe UI"/>
            <family val="2"/>
          </rPr>
          <t>ControllerSpielwiese:</t>
        </r>
        <r>
          <rPr>
            <sz val="9"/>
            <color indexed="81"/>
            <rFont val="Segoe UI"/>
            <family val="2"/>
          </rPr>
          <t xml:space="preserve">
Ergebnisse der USt-VA hier zum 15. eingeben; Ergebnisse der Lohnabrechnung zum 23., 1 Tag vor Monatsende und 10. des Folgemonats</t>
        </r>
      </text>
    </comment>
    <comment ref="B35" authorId="1" shapeId="0">
      <text>
        <r>
          <rPr>
            <b/>
            <sz val="9"/>
            <color indexed="81"/>
            <rFont val="Segoe UI"/>
            <family val="2"/>
          </rPr>
          <t>ControllerSpielwiese:</t>
        </r>
        <r>
          <rPr>
            <sz val="9"/>
            <color indexed="81"/>
            <rFont val="Segoe UI"/>
            <family val="2"/>
          </rPr>
          <t xml:space="preserve">
alternativ zu den regelmäßigen Abbuchungen: Mieten, Leasing, Energien, Gebühren, Beiträge, Versicherungen, Tilgungen, Zinsen, IT-Support, Fuhrparkt, Tankkarten etc. in separaten Zeilen erfassen</t>
        </r>
      </text>
    </comment>
    <comment ref="C36" authorId="0" shapeId="0">
      <text>
        <r>
          <rPr>
            <b/>
            <sz val="9"/>
            <color indexed="81"/>
            <rFont val="Segoe UI"/>
            <family val="2"/>
          </rPr>
          <t>ControllerSpielwiese:</t>
        </r>
        <r>
          <rPr>
            <sz val="9"/>
            <color indexed="81"/>
            <rFont val="Segoe UI"/>
            <family val="2"/>
          </rPr>
          <t xml:space="preserve">
In der Premiumversion werden die Forderungen und Verbindlichkeiten sowie die jeweiligen Anzahlungen auch in der wöchentlichen Planung automatisch übernommen.</t>
        </r>
      </text>
    </comment>
    <comment ref="D56" authorId="1" shapeId="0">
      <text>
        <r>
          <rPr>
            <b/>
            <sz val="9"/>
            <color indexed="81"/>
            <rFont val="Segoe UI"/>
            <family val="2"/>
          </rPr>
          <t>ControllerSpielwiese:</t>
        </r>
        <r>
          <rPr>
            <sz val="9"/>
            <color indexed="81"/>
            <rFont val="Segoe UI"/>
            <family val="2"/>
          </rPr>
          <t xml:space="preserve">
Automatische Übernahme vom Vortag. Wert kann jederzeit manuell angepasst werden.</t>
        </r>
      </text>
    </comment>
    <comment ref="B58" authorId="1" shapeId="0">
      <text>
        <r>
          <rPr>
            <b/>
            <sz val="9"/>
            <color indexed="81"/>
            <rFont val="Segoe UI"/>
            <family val="2"/>
          </rPr>
          <t>ControllerSpielwiese:</t>
        </r>
        <r>
          <rPr>
            <sz val="9"/>
            <color indexed="81"/>
            <rFont val="Segoe UI"/>
            <family val="2"/>
          </rPr>
          <t xml:space="preserve">
Summe inkl. Kasse</t>
        </r>
      </text>
    </comment>
  </commentList>
</comments>
</file>

<file path=xl/comments10.xml><?xml version="1.0" encoding="utf-8"?>
<comments xmlns="http://schemas.openxmlformats.org/spreadsheetml/2006/main">
  <authors>
    <author>ControllerSpielwiese</author>
  </authors>
  <commentList>
    <comment ref="C7" authorId="0" shapeId="0">
      <text>
        <r>
          <rPr>
            <b/>
            <sz val="9"/>
            <color indexed="81"/>
            <rFont val="Segoe UI"/>
            <family val="2"/>
          </rPr>
          <t>ControllerSpielwiese:</t>
        </r>
        <r>
          <rPr>
            <sz val="9"/>
            <color indexed="81"/>
            <rFont val="Segoe UI"/>
            <family val="2"/>
          </rPr>
          <t xml:space="preserve">
Sollte die Grafik nicht erscheinen, einige Zeilen runter- und wieder hochscrollen…
Warum das so ist, … ;-)</t>
        </r>
      </text>
    </comment>
  </commentList>
</comments>
</file>

<file path=xl/comments11.xml><?xml version="1.0" encoding="utf-8"?>
<comments xmlns="http://schemas.openxmlformats.org/spreadsheetml/2006/main">
  <authors>
    <author>ControllerSpielwiese</author>
    <author>Joachim Becker</author>
  </authors>
  <commentList>
    <comment ref="C7" authorId="0" shapeId="0">
      <text>
        <r>
          <rPr>
            <b/>
            <sz val="9"/>
            <color indexed="81"/>
            <rFont val="Segoe UI"/>
            <family val="2"/>
          </rPr>
          <t>ControllerSpielwiese:</t>
        </r>
        <r>
          <rPr>
            <sz val="9"/>
            <color indexed="81"/>
            <rFont val="Segoe UI"/>
            <family val="2"/>
          </rPr>
          <t xml:space="preserve">
Kassenbestand am 01. Tag eintragen, restliche rechnen automatisch</t>
        </r>
      </text>
    </comment>
    <comment ref="B8" authorId="1" shapeId="0">
      <text>
        <r>
          <rPr>
            <b/>
            <sz val="9"/>
            <color indexed="81"/>
            <rFont val="Segoe UI"/>
            <family val="2"/>
          </rPr>
          <t xml:space="preserve">ControllerSpielwiese:
</t>
        </r>
        <r>
          <rPr>
            <sz val="9"/>
            <color indexed="81"/>
            <rFont val="Segoe UI"/>
            <family val="2"/>
          </rPr>
          <t xml:space="preserve">Für einzelne oder auch mehrere Banken, können einzelne Salden täglich aktualisiert werden.
Gesamtsaldo wird direkt berechnet, solange Bank1 UND Bank2 leer bleiben
</t>
        </r>
      </text>
    </comment>
    <comment ref="B24" authorId="1" shapeId="0">
      <text>
        <r>
          <rPr>
            <b/>
            <sz val="9"/>
            <color indexed="81"/>
            <rFont val="Segoe UI"/>
            <family val="2"/>
          </rPr>
          <t>ControllerSpielwiese:</t>
        </r>
        <r>
          <rPr>
            <sz val="9"/>
            <color indexed="81"/>
            <rFont val="Segoe UI"/>
            <family val="2"/>
          </rPr>
          <t xml:space="preserve">
z.B. Zuschüsse für Investitionen, Erstattungen von Versicherungen oder Finanzämtern</t>
        </r>
      </text>
    </comment>
    <comment ref="B25" authorId="1" shapeId="0">
      <text>
        <r>
          <rPr>
            <b/>
            <sz val="9"/>
            <color indexed="81"/>
            <rFont val="Segoe UI"/>
            <family val="2"/>
          </rPr>
          <t>ControllerSpielwiese:</t>
        </r>
        <r>
          <rPr>
            <sz val="9"/>
            <color indexed="81"/>
            <rFont val="Segoe UI"/>
            <family val="2"/>
          </rPr>
          <t xml:space="preserve">
z.B. Lizenzerträge, Anlageverkäufe, Werbeeinnahmen</t>
        </r>
      </text>
    </comment>
    <comment ref="B34" authorId="0" shapeId="0">
      <text>
        <r>
          <rPr>
            <b/>
            <sz val="9"/>
            <color indexed="81"/>
            <rFont val="Segoe UI"/>
            <family val="2"/>
          </rPr>
          <t>ControllerSpielwiese:</t>
        </r>
        <r>
          <rPr>
            <sz val="9"/>
            <color indexed="81"/>
            <rFont val="Segoe UI"/>
            <family val="2"/>
          </rPr>
          <t xml:space="preserve">
Ergebnisse der USt-VA hier zum 15. eingeben; Ergebnisse der Lohnabrechnung zum 23., 1 Tag vor Monatsende und 10. des Folgemonats</t>
        </r>
      </text>
    </comment>
    <comment ref="B35" authorId="1" shapeId="0">
      <text>
        <r>
          <rPr>
            <b/>
            <sz val="9"/>
            <color indexed="81"/>
            <rFont val="Segoe UI"/>
            <family val="2"/>
          </rPr>
          <t>ControllerSpielwiese:</t>
        </r>
        <r>
          <rPr>
            <sz val="9"/>
            <color indexed="81"/>
            <rFont val="Segoe UI"/>
            <family val="2"/>
          </rPr>
          <t xml:space="preserve">
alternativ zu den regelmäßigen Abbuchungen: Mieten, Leasing, Energien, Gebühren, Beiträge, Versicherungen, Tilgungen, Zinsen, IT-Support, Fuhrparkt, Tankkarten etc. in separaten Zeilen erfassen</t>
        </r>
      </text>
    </comment>
    <comment ref="D56" authorId="1" shapeId="0">
      <text>
        <r>
          <rPr>
            <b/>
            <sz val="9"/>
            <color indexed="81"/>
            <rFont val="Segoe UI"/>
            <family val="2"/>
          </rPr>
          <t>ControllerSpielwiese:</t>
        </r>
        <r>
          <rPr>
            <sz val="9"/>
            <color indexed="81"/>
            <rFont val="Segoe UI"/>
            <family val="2"/>
          </rPr>
          <t xml:space="preserve">
Automatische Übernahme vom Vortag. Wert kann jederzeit manuell angepasst werden.</t>
        </r>
      </text>
    </comment>
    <comment ref="B58" authorId="1" shapeId="0">
      <text>
        <r>
          <rPr>
            <b/>
            <sz val="9"/>
            <color indexed="81"/>
            <rFont val="Segoe UI"/>
            <family val="2"/>
          </rPr>
          <t>ControllerSpielwiese:</t>
        </r>
        <r>
          <rPr>
            <sz val="9"/>
            <color indexed="81"/>
            <rFont val="Segoe UI"/>
            <family val="2"/>
          </rPr>
          <t xml:space="preserve">
Summe inkl. Kasse</t>
        </r>
      </text>
    </comment>
  </commentList>
</comments>
</file>

<file path=xl/sharedStrings.xml><?xml version="1.0" encoding="utf-8"?>
<sst xmlns="http://schemas.openxmlformats.org/spreadsheetml/2006/main" count="7431" uniqueCount="597">
  <si>
    <t>in EUR</t>
  </si>
  <si>
    <t>WENN</t>
  </si>
  <si>
    <t>SUMMEWENN</t>
  </si>
  <si>
    <t>Sollten Sie die Datei weiterentwickeln, würden wir und unsere Community uns über Ihr Update freuen…</t>
  </si>
  <si>
    <t>Sie bekommen dann unseren ca. 6-8 mal im Jahr erscheinenden Newsletter zugeschickt - sonst nix :-)</t>
  </si>
  <si>
    <t>1.</t>
  </si>
  <si>
    <t>2.</t>
  </si>
  <si>
    <t>3.</t>
  </si>
  <si>
    <t>» Hilfe (dieses Tabellenblatt)</t>
  </si>
  <si>
    <t>Kostenlose Version vers. Premiumversion</t>
  </si>
  <si>
    <t>Nehmen Sie Eingaben nur in den weißen Feldern vor, die hellgrün hinterlegten Felder berechnen sich automatisch</t>
  </si>
  <si>
    <t>Für das Funktionieren des Tools in Ihrer Umgebung sowie evtl. Folgeschäden übernehmen wir keine Haftung</t>
  </si>
  <si>
    <t>Das Tool wird aus dem Feedback unserer Mitglieder weiterentwickelt, updates sind kostenfrei erhältlich</t>
  </si>
  <si>
    <t>Inhaltsübersicht</t>
  </si>
  <si>
    <t>https://www.controllerspielwiese.de/inhalte/wir/formular-mitglied-werden.php</t>
  </si>
  <si>
    <t>Es besteht kein Schreibschutz und alle Felder, Formeln und Kommentare sind frei änder- und löschbar</t>
  </si>
  <si>
    <t>Wir gewähren jedoch einen freiwilligen E-Mail-Support während unserer Bürozeiten</t>
  </si>
  <si>
    <t>Graphische Darstellung der Liquiditätsplanung</t>
  </si>
  <si>
    <t>Anwendungshilfe für die Liquiditätsplanung</t>
  </si>
  <si>
    <t>Planung vom:</t>
  </si>
  <si>
    <t>Monat:</t>
  </si>
  <si>
    <t>Kasse</t>
  </si>
  <si>
    <t>Bank 1</t>
  </si>
  <si>
    <t>Bank 2</t>
  </si>
  <si>
    <t>I. Liquide Mittel</t>
  </si>
  <si>
    <t>Kreditlinie(n)</t>
  </si>
  <si>
    <t>II. Einzahlungen aus ..</t>
  </si>
  <si>
    <t>.. Vermietung und Verpachtung</t>
  </si>
  <si>
    <t>.. Veräußerung von Sachvermögen</t>
  </si>
  <si>
    <t>Sonstige Zahlungseingänge</t>
  </si>
  <si>
    <t>.. Privateinlagen / Eigenkapital</t>
  </si>
  <si>
    <t>.. bestehenden Forderungen LuL</t>
  </si>
  <si>
    <t>.. bestehenden Aufträgen LuL</t>
  </si>
  <si>
    <t>.. erwarteten Aufträgen LuL</t>
  </si>
  <si>
    <t>.. Anzahlungen</t>
  </si>
  <si>
    <t>.. Zinsen/Finanzerträgen</t>
  </si>
  <si>
    <t>.. Mieten/Pachten</t>
  </si>
  <si>
    <t>.. Zuschüsse/Erstattungen/ etc.</t>
  </si>
  <si>
    <t>III. Auszahlungen für ..</t>
  </si>
  <si>
    <t>Sonstige Auszahlungen</t>
  </si>
  <si>
    <t>.. Material-/Wareneinkäufe</t>
  </si>
  <si>
    <t>.. Fremdleistungen/Dienstleister</t>
  </si>
  <si>
    <t>.. Reparaturen/Wartung/GWG</t>
  </si>
  <si>
    <t>.. Investitionen Prod./IT/Gebäude …</t>
  </si>
  <si>
    <t>.. Versendungen/Transportkosten</t>
  </si>
  <si>
    <t>.. Werbung/Marketing/Reisekosten</t>
  </si>
  <si>
    <t>Tagesüber-/-unterdeckung</t>
  </si>
  <si>
    <t>Summe</t>
  </si>
  <si>
    <t>Zahlungseingänge Kasse</t>
  </si>
  <si>
    <t>Auszahlungen aus Kasse</t>
  </si>
  <si>
    <t>Banksaldo Banken 1+2</t>
  </si>
  <si>
    <t>Summe Liquide Mittel</t>
  </si>
  <si>
    <t>.. bestehenden Lieferantenverb.</t>
  </si>
  <si>
    <t xml:space="preserve">.. weitere Inhalte </t>
  </si>
  <si>
    <t>IV. Über-/Unterdeckung kumuliert</t>
  </si>
  <si>
    <t>Liquidität +/Fehlbetrag - Gesamt</t>
  </si>
  <si>
    <t>.. Privatentnahmen/Lebenshaltung</t>
  </si>
  <si>
    <t>.. Regelm. Lastschriftabbuchungen</t>
  </si>
  <si>
    <t>.. Gewerbesteuer/Körperschaftsst.</t>
  </si>
  <si>
    <r>
      <t>Liquiditätsplanung in EUR -</t>
    </r>
    <r>
      <rPr>
        <b/>
        <sz val="14"/>
        <rFont val="Calibri"/>
        <family val="2"/>
        <scheme val="minor"/>
      </rPr>
      <t xml:space="preserve"> tägliche Planung</t>
    </r>
  </si>
  <si>
    <t>RE-Nr.</t>
  </si>
  <si>
    <t>Kunde</t>
  </si>
  <si>
    <t>Werk xyz GmbH</t>
  </si>
  <si>
    <t>Brutto-Betrag</t>
  </si>
  <si>
    <t>Firma ABC AG</t>
  </si>
  <si>
    <t>Skonto-Tage</t>
  </si>
  <si>
    <t>Skonto-%</t>
  </si>
  <si>
    <t>Netto-Tage</t>
  </si>
  <si>
    <t>Datum</t>
  </si>
  <si>
    <t>RE-</t>
  </si>
  <si>
    <t>Zahlungsziel</t>
  </si>
  <si>
    <t>mit Skonto</t>
  </si>
  <si>
    <t>netto</t>
  </si>
  <si>
    <t>spätester Fälligkeitstag</t>
  </si>
  <si>
    <t>Hans GmbH</t>
  </si>
  <si>
    <t>Franz KG</t>
  </si>
  <si>
    <t>Maier AB</t>
  </si>
  <si>
    <t>Müller GmbH</t>
  </si>
  <si>
    <t>S</t>
  </si>
  <si>
    <t>Betrag</t>
  </si>
  <si>
    <t>abzgl. Skonto</t>
  </si>
  <si>
    <t>Forderungsbestand</t>
  </si>
  <si>
    <r>
      <rPr>
        <b/>
        <sz val="16"/>
        <color rgb="FFFF0000"/>
        <rFont val="Calibri"/>
        <family val="2"/>
        <scheme val="minor"/>
      </rPr>
      <t>Forderungsbestand</t>
    </r>
    <r>
      <rPr>
        <b/>
        <sz val="16"/>
        <rFont val="Calibri"/>
        <family val="2"/>
        <scheme val="minor"/>
      </rPr>
      <t xml:space="preserve"> für die Liquiditätsanalyse</t>
    </r>
  </si>
  <si>
    <t>Betrag für</t>
  </si>
  <si>
    <t>Planung</t>
  </si>
  <si>
    <t>Datum für</t>
  </si>
  <si>
    <r>
      <rPr>
        <b/>
        <sz val="16"/>
        <color rgb="FFFF0000"/>
        <rFont val="Calibri"/>
        <family val="2"/>
        <scheme val="minor"/>
      </rPr>
      <t>Verbindlichkeitsbestand</t>
    </r>
    <r>
      <rPr>
        <b/>
        <sz val="16"/>
        <rFont val="Calibri"/>
        <family val="2"/>
        <scheme val="minor"/>
      </rPr>
      <t xml:space="preserve"> für die Liquiditätsanalyse</t>
    </r>
  </si>
  <si>
    <t>Lieferant</t>
  </si>
  <si>
    <t>Materiallieferant YZ GmbH</t>
  </si>
  <si>
    <t>Alulieferant AG</t>
  </si>
  <si>
    <t>Stahllieferant AB AG</t>
  </si>
  <si>
    <t>Stahllieferant XZ AG</t>
  </si>
  <si>
    <t>Dienstleiter xyz</t>
  </si>
  <si>
    <t xml:space="preserve">Kunststoffgummi ABC </t>
  </si>
  <si>
    <t>Verbindlichkeitsbestand</t>
  </si>
  <si>
    <r>
      <t>V. Liquidität +/</t>
    </r>
    <r>
      <rPr>
        <b/>
        <sz val="11"/>
        <color rgb="FFFF0000"/>
        <rFont val="Calibri"/>
        <family val="2"/>
        <scheme val="minor"/>
      </rPr>
      <t>Fehlbetrag -</t>
    </r>
    <r>
      <rPr>
        <b/>
        <sz val="11"/>
        <color theme="1"/>
        <rFont val="Calibri"/>
        <family val="2"/>
        <scheme val="minor"/>
      </rPr>
      <t xml:space="preserve"> nur Banken (ohne Kasse)</t>
    </r>
  </si>
  <si>
    <t>Grafik</t>
  </si>
  <si>
    <t>» Forderungsbestand</t>
  </si>
  <si>
    <t>» Verbindlichkeitsbestand</t>
  </si>
  <si>
    <t>Dieses Tool dient zur kurzfristigen Planung der Liquidität, deren wirtschaftlichen Erklärung sowie der Erklärung wesentlicher Excel-Funktionen</t>
  </si>
  <si>
    <t>Tabellenblatt: Forderungsbestand</t>
  </si>
  <si>
    <t>Tabellenblatt: Grafik</t>
  </si>
  <si>
    <t>Kostenlose Version der Liquiditätsplanung</t>
  </si>
  <si>
    <t>SUMME</t>
  </si>
  <si>
    <t>Es werden einige Excel-Funktionen und -Tricks verwendet, welche in der Premiumversion zusätzlich in Kommentaren erläutert werden</t>
  </si>
  <si>
    <t>Dies sind u.a. folgende Funktionen in alphabetischer Reihenfolge:</t>
  </si>
  <si>
    <t>UND</t>
  </si>
  <si>
    <t>Auf eine Sortierung der Werte (nach Datumswert) ist nicht zu achten, dies beeinflusst die Verarbeitung nicht</t>
  </si>
  <si>
    <t>In dem Tabellenblatt Forderungsbestand können Sie Ihre bereits gestellten Rechnungen erfassen</t>
  </si>
  <si>
    <t>Überprüfen Sie anhand der Summenzeile, ob der Gesamtforderungswert korrekt in die Planung übernommen wird</t>
  </si>
  <si>
    <t>Tabellenblatt: Verbindlichkeitsbestand</t>
  </si>
  <si>
    <t>Ansonsten (bei Zahlungsverzug) werden zusätzliche 10 Tage für den notwendigen Mahnprozess addiert</t>
  </si>
  <si>
    <t>Wenn das Skontodatum in der Vergangenheit liegt, wird das Nettodatum verwendet, solange es nicht überfällig ist</t>
  </si>
  <si>
    <t>In dem Tabellenblatt Verbindlichkeitsbestand können Sie Ihre bereits erhaltenen Lieferantenrechnungen erfassen</t>
  </si>
  <si>
    <t>Ansonsten (bei Fälligkeit) wird das aktuelle Planungsdatum verwendet, da Zahlung sofort ansteht</t>
  </si>
  <si>
    <t>Überprüfen Sie anhand der Summenzeile, ob der Gesamtverbindlichkeitswert korrekt in die Planung übernommen wird</t>
  </si>
  <si>
    <t>Bereits gestellte Rechnungen an Kunden sowie erhaltene Rechnungen von Lieferanten werden übernommen</t>
  </si>
  <si>
    <t>Diese ergeben sich aus den ausgefüllten Tabellenblättern "Forderungsbestand" und "Verbindlichkeitsbestand"</t>
  </si>
  <si>
    <t>Der zu planende Monat ist in H2 zu erfassen, das Planungsdatum in B4, jeweils im Format TT.MM.JJJJ</t>
  </si>
  <si>
    <t>Nicht benötigte Zeilen können mit Hilfe von Gruppierungen ausgeblendet werden</t>
  </si>
  <si>
    <t>Nehmen Sie Eingaben nur in den weißen Feldern vor, die hellgrau und -grün hinterlegten Felder berechnen sich automatisch</t>
  </si>
  <si>
    <t>Bei den Auszahlungen können regelmäßige Lastschriftbuchungen in einer Zeile/einem Wert erfasst werden</t>
  </si>
  <si>
    <t xml:space="preserve">Alternativ sind Zeilen für "weitere Inhalte" vorgesehen </t>
  </si>
  <si>
    <t>Weitere Zeilen können leicht ergänzt werden, hierzu eine formatierte Zeile am Zeilenkopf markieren, kopieren und entsprechend einfügen</t>
  </si>
  <si>
    <t xml:space="preserve">Die Liquidität wird sowohl inklusive Kreditlinie angezeigt, wie auch nur über die Banksalden exklusive der Kasse </t>
  </si>
  <si>
    <t>Betriebswirtschaftliche Betrachtungen zur Liquiditätsplanung</t>
  </si>
  <si>
    <t>Weitere Informationen zu der betriebswirtschaftlichen Bedeutung finden Sie weiter unten</t>
  </si>
  <si>
    <t>Premiumversion der Liquiditätsplanung</t>
  </si>
  <si>
    <t xml:space="preserve">Die Aufbereitung der Forderungs- und Verbindlichkeitsdaten ist auf 1.000 Zeilen ausgelegt und ist frei erweiterbar </t>
  </si>
  <si>
    <t xml:space="preserve">Ausgaben für bestehende Lieferantenverbindlichkeiten und für künftige Material- und Wareneinkäufe sind entsprechend 
</t>
  </si>
  <si>
    <r>
      <rPr>
        <sz val="11"/>
        <color rgb="FFFF0000"/>
        <rFont val="Calibri"/>
        <family val="2"/>
        <scheme val="minor"/>
      </rPr>
      <t>über</t>
    </r>
    <r>
      <rPr>
        <sz val="11"/>
        <color theme="1"/>
        <rFont val="Calibri"/>
        <family val="2"/>
        <scheme val="minor"/>
      </rPr>
      <t>fällig</t>
    </r>
  </si>
  <si>
    <t>fällig in T/</t>
  </si>
  <si>
    <t>MONAT</t>
  </si>
  <si>
    <t xml:space="preserve">Wenn Ihnen unsere Dienste gefallen, können Sie kostenfrei Mitglied auf der CS werden: </t>
  </si>
  <si>
    <r>
      <t>Liquiditätsplanung in EUR -</t>
    </r>
    <r>
      <rPr>
        <b/>
        <sz val="14"/>
        <rFont val="Calibri"/>
        <family val="2"/>
        <scheme val="minor"/>
      </rPr>
      <t xml:space="preserve"> wöchentliche Planung</t>
    </r>
  </si>
  <si>
    <t>KW01</t>
  </si>
  <si>
    <t>KW02</t>
  </si>
  <si>
    <t>KW03</t>
  </si>
  <si>
    <t>KW04</t>
  </si>
  <si>
    <t>KW05</t>
  </si>
  <si>
    <t>KW06</t>
  </si>
  <si>
    <t>KW07</t>
  </si>
  <si>
    <t>KW08</t>
  </si>
  <si>
    <t>KW09</t>
  </si>
  <si>
    <t>KW10</t>
  </si>
  <si>
    <t>KW11</t>
  </si>
  <si>
    <t>KW12</t>
  </si>
  <si>
    <t>KW13</t>
  </si>
  <si>
    <t>KW14</t>
  </si>
  <si>
    <t>KW20</t>
  </si>
  <si>
    <t>KW21</t>
  </si>
  <si>
    <t>KW22</t>
  </si>
  <si>
    <t>KW23</t>
  </si>
  <si>
    <t>KW24</t>
  </si>
  <si>
    <t>KW25</t>
  </si>
  <si>
    <t>VERKETTEN</t>
  </si>
  <si>
    <t>RECHTS</t>
  </si>
  <si>
    <t>JAHR</t>
  </si>
  <si>
    <r>
      <t>Liquiditätsplanung in EUR -</t>
    </r>
    <r>
      <rPr>
        <b/>
        <sz val="14"/>
        <rFont val="Calibri"/>
        <family val="2"/>
        <scheme val="minor"/>
      </rPr>
      <t xml:space="preserve"> freie Planung</t>
    </r>
  </si>
  <si>
    <t>Perioden z.B. zur rollierenden Planung fortschreiben:</t>
  </si>
  <si>
    <t>Die Spaltenüberschriften (Kalendertage) errechnen sich automatisch und werden auch in die folgenden Monate übertragen</t>
  </si>
  <si>
    <t>Der Zeilenaufbau ist analog zu der Planung auf Tagesbasis</t>
  </si>
  <si>
    <t>Tabellenblatt: LPlanungKW</t>
  </si>
  <si>
    <t>In dem Tabellenblatt LPlanungKW können die Zahlungsströme alternativ wochenweise geplant werden</t>
  </si>
  <si>
    <t>Tabellenblatt: LPlanungfrei</t>
  </si>
  <si>
    <t>In dem Tabellenblatt LPlanungfrei können die Zahlungsströme alternativ für freiwählbare Perioden geplant werden</t>
  </si>
  <si>
    <t xml:space="preserve">Aufgrund der verfügbaren 150 Spalten können Perioden fortlaufend geplant, vergangene ausgeblendet werden (Gruppierung einfügen) </t>
  </si>
  <si>
    <t>In dem Tabellenblatt Grafik erfolgt eine grafische Darstellung der täglichen Liquidität</t>
  </si>
  <si>
    <t>Die Liquidität wird inkl. der Kreditlinie aber ohne den Kassenbestand dargestellt</t>
  </si>
  <si>
    <t>Zeitraum:</t>
  </si>
  <si>
    <t>KW15</t>
  </si>
  <si>
    <t>KW16</t>
  </si>
  <si>
    <t>KW17</t>
  </si>
  <si>
    <t>KW18</t>
  </si>
  <si>
    <t>KW19</t>
  </si>
  <si>
    <t>Tabellenblatt: GrafikKW</t>
  </si>
  <si>
    <t>In dem Tabellenblatt GrafikKW erfolgt eine grafische Darstellung der wöchentlichen Liquidität</t>
  </si>
  <si>
    <t>Die Grafik ist verformelt und für den einseitigen Druck aufbereitet</t>
  </si>
  <si>
    <t>Für alle drei Arbeitsblätter sind die Grafiken separat untereinander dargestellt, verformelt und für den Druck aufbereitet</t>
  </si>
  <si>
    <t>Tabellenblätter: LiquiditätsplanungMonat1 und folgende LMonat2 und LMonat3</t>
  </si>
  <si>
    <t>Wechsel zu Blatt …</t>
  </si>
  <si>
    <t>LMonat1</t>
  </si>
  <si>
    <t>LPlanungKW</t>
  </si>
  <si>
    <t>GrafikKW</t>
  </si>
  <si>
    <t>LPlanungFrei</t>
  </si>
  <si>
    <t>LMonat2</t>
  </si>
  <si>
    <t>LMonat3</t>
  </si>
  <si>
    <t>Eine kommerzielle Nutzung sowie eine Weitergabe an Dritte ob entgeltlich oder unentgeltlich sind nicht gestattet</t>
  </si>
  <si>
    <t>Es steht ein Blatt mit 150 Spalten zur freien Planung von beliebigen Zeiträumen zur Verfügung</t>
  </si>
  <si>
    <t>Sofortmaßnahmen bei drohender Illiquidität/gegen Zahlungsunfähigkeit</t>
  </si>
  <si>
    <t>Es stehen mehrere Monatsblätter für die tageweise Planung zur Verfügung, welche miteinander verknüpft sind</t>
  </si>
  <si>
    <t>Wir senden Ihnen die Premiumversion umgehend während unserer Bürozeiten per E-Mail zu</t>
  </si>
  <si>
    <t>Sie erhalten Ihre Rechnung inkl. MwSt. per E-Mail zusammen mit Ihrer Datei</t>
  </si>
  <si>
    <t>Praktische Hinweise zum Erstellen/Ausfüllen der Liquiditätsplanung</t>
  </si>
  <si>
    <t>4.</t>
  </si>
  <si>
    <t>Tipps zur Verbesserung der Liquidität eines Unternehmens</t>
  </si>
  <si>
    <t>Technische Informationen zur Anwendung für das Liquiditätsplanungs-Tool</t>
  </si>
  <si>
    <t>Tipps und Maßnahmen für die Liquiditätsplanung</t>
  </si>
  <si>
    <r>
      <t xml:space="preserve">Die vorliegende, </t>
    </r>
    <r>
      <rPr>
        <b/>
        <sz val="12"/>
        <rFont val="Calibri"/>
        <family val="2"/>
      </rPr>
      <t xml:space="preserve">kostenlose </t>
    </r>
    <r>
      <rPr>
        <sz val="12"/>
        <rFont val="Calibri"/>
        <family val="2"/>
      </rPr>
      <t>Version</t>
    </r>
    <r>
      <rPr>
        <sz val="12"/>
        <rFont val="Calibri"/>
        <family val="2"/>
        <scheme val="minor"/>
      </rPr>
      <t xml:space="preserve"> der Liquiditätsplanung ist zur ausschließlichen privaten oder auch persönlichen Nutzung in Unternehmen</t>
    </r>
  </si>
  <si>
    <t>Die Datei enthält eine Beschreibung, wie bei der Planung der Liquidität generell vorzugehen ist</t>
  </si>
  <si>
    <t>Die Anwendungshilfe enthält praktische Hinweise zum Erstellen/Ausfüllen Ihrer eigenen Liquiditätsplanung</t>
  </si>
  <si>
    <t>Die Datei enthält eine Auflistung von generellen Maßnahmen zur Verbesserung der Liquidität eines Unternehmens</t>
  </si>
  <si>
    <t>Die Datei enthält eine Beschreibung von Sofortmaßnahmen bei drohender Illiquidität/gegen Zahlungsunfähigkeit</t>
  </si>
  <si>
    <t>Tage/Woche …</t>
  </si>
  <si>
    <t>Die einzelnen Tabellenblätter beinhalten:</t>
  </si>
  <si>
    <t>» Liquiditätsplanung Monat1, LMonat2 und LMonat3</t>
  </si>
  <si>
    <t>» Liquiditätsplanung freie Zeiträume (150)</t>
  </si>
  <si>
    <t>» Grafik freie Zeiträume (nur Premium-Version)</t>
  </si>
  <si>
    <t>GrafikFrei</t>
  </si>
  <si>
    <t>Tabellenblatt: GrafikFrei</t>
  </si>
  <si>
    <t>In dem Tabellenblatt GrafikFrei erfolgt eine grafische Darstellung der 150 frei beplanbaren Spalten aus Lplanungfrei</t>
  </si>
  <si>
    <t>Die Monats- und Wochenplanungen sind mit Grafiken verknüpft, eine zusätzl. Grafik für die freie Planung</t>
  </si>
  <si>
    <r>
      <t xml:space="preserve">Das Tool besteht aktuell aus </t>
    </r>
    <r>
      <rPr>
        <sz val="12"/>
        <rFont val="Calibri"/>
        <family val="2"/>
        <scheme val="minor"/>
      </rPr>
      <t>den folgenden</t>
    </r>
    <r>
      <rPr>
        <sz val="12"/>
        <color theme="1"/>
        <rFont val="Calibri"/>
        <family val="2"/>
        <scheme val="minor"/>
      </rPr>
      <t xml:space="preserve"> Tabellenblättern und enthält keine Makros</t>
    </r>
  </si>
  <si>
    <t>» Maßnahmen und Tipps (nur Premium-Version)</t>
  </si>
  <si>
    <r>
      <t xml:space="preserve">In dem Tabellenblatt LiquiditätsplanungMonat und folgende können für jeden Kalendertag die </t>
    </r>
    <r>
      <rPr>
        <b/>
        <sz val="12"/>
        <rFont val="Calibri"/>
        <family val="2"/>
        <scheme val="minor"/>
      </rPr>
      <t>Brutto-</t>
    </r>
    <r>
      <rPr>
        <sz val="12"/>
        <rFont val="Calibri"/>
        <family val="2"/>
        <scheme val="minor"/>
      </rPr>
      <t>Zahlungsströme geplant werden</t>
    </r>
  </si>
  <si>
    <t>Anleitung: Neue Monatsblätter und Grafik einfügen</t>
  </si>
  <si>
    <t>Schritt-für-Schritt-Anleitung mit Screenshots</t>
  </si>
  <si>
    <r>
      <t xml:space="preserve">Neues Arbeitblatt </t>
    </r>
    <r>
      <rPr>
        <b/>
        <sz val="11"/>
        <color theme="1"/>
        <rFont val="Calibri"/>
        <family val="2"/>
        <scheme val="minor"/>
      </rPr>
      <t>LMonat3 (2)</t>
    </r>
    <r>
      <rPr>
        <sz val="11"/>
        <color theme="1"/>
        <rFont val="Calibri"/>
        <family val="2"/>
        <scheme val="minor"/>
      </rPr>
      <t xml:space="preserve"> in </t>
    </r>
    <r>
      <rPr>
        <b/>
        <sz val="11"/>
        <color theme="1"/>
        <rFont val="Calibri"/>
        <family val="2"/>
        <scheme val="minor"/>
      </rPr>
      <t>LMonat4</t>
    </r>
    <r>
      <rPr>
        <sz val="11"/>
        <color theme="1"/>
        <rFont val="Calibri"/>
        <family val="2"/>
        <scheme val="minor"/>
      </rPr>
      <t xml:space="preserve"> umbenennen:</t>
    </r>
  </si>
  <si>
    <t>» Anleitung "Einfügen neuer Monate/Grafiken" (nur Premium-Version)</t>
  </si>
  <si>
    <t>neueMonate</t>
  </si>
  <si>
    <t>Eine Schritt-für-Schritt-Anleitung zum Einfügen neuer Monate und Grafiken finden Sie im Arbeitsblatt "neueMonate"</t>
  </si>
  <si>
    <t>Eine Schritt-für-Schritt-Anleitung zum Einfügen neuer Grafiken für neu erstellte Monate finden Sie im Arbeitsblatt "neueMonate"</t>
  </si>
  <si>
    <t>Eine Schritt-für-Schritt-Anleitung erklärt, wie Sie in wenigen Minuten weitere Monate einfügen und die dazugehörigen Grafiken erstellen</t>
  </si>
  <si>
    <t>Arbeitszeit: max. 5-10 Minuten</t>
  </si>
  <si>
    <t>» Liquiditätsplanung 25 Kalenderwochen</t>
  </si>
  <si>
    <t>» Grafik für 25 KW</t>
  </si>
  <si>
    <t>» Grafik für 3 Monate</t>
  </si>
  <si>
    <t>.. Lohn+Gehalt/SV/LSt/USt …</t>
  </si>
  <si>
    <t>Direktaufruf:</t>
  </si>
  <si>
    <t>Monat 1</t>
  </si>
  <si>
    <t>Monat 2</t>
  </si>
  <si>
    <t>Monat 3</t>
  </si>
  <si>
    <r>
      <t xml:space="preserve">Wenn Sie Interesse an der Premiumversion der Liquiditätsplanung haben, können Sie diese für </t>
    </r>
    <r>
      <rPr>
        <b/>
        <sz val="12"/>
        <rFont val="Calibri"/>
        <family val="2"/>
        <scheme val="minor"/>
      </rPr>
      <t>EUR 17,85 inkl. MwSt</t>
    </r>
    <r>
      <rPr>
        <sz val="12"/>
        <rFont val="Calibri"/>
        <family val="2"/>
        <scheme val="minor"/>
      </rPr>
      <t xml:space="preserve"> erwerben:</t>
    </r>
  </si>
  <si>
    <t>Status</t>
  </si>
  <si>
    <t>(bez)</t>
  </si>
  <si>
    <t>bez</t>
  </si>
  <si>
    <t>Wie ist bei der Planung der Liquidität generell vorzugehen?</t>
  </si>
  <si>
    <t>In der Premiumversion sind bis Zeile 1.010 Formeln hinterlegt und können bei Bedarf wie in Zeile 1.010 beschrieben erweitert werden</t>
  </si>
  <si>
    <t>In Spalte E können bei Bedarf bezahlte Rechnungen mit "bez" gekennzeichnet werden, damit die Beträge nicht mehr "rechnen"</t>
  </si>
  <si>
    <t>bez am</t>
  </si>
  <si>
    <t>Bereits bezahlte Verbindlichkeiten:</t>
  </si>
  <si>
    <t>Bereits bezahlte Forderungen:</t>
  </si>
  <si>
    <t xml:space="preserve"> </t>
  </si>
  <si>
    <t>RE-Art</t>
  </si>
  <si>
    <t>A</t>
  </si>
  <si>
    <t>G</t>
  </si>
  <si>
    <t>(A/S/G)</t>
  </si>
  <si>
    <t>SUMMEWENNS</t>
  </si>
  <si>
    <t>Teilzahlung?</t>
  </si>
  <si>
    <t>Restbetrag</t>
  </si>
  <si>
    <t>noch zu erwartender Betrag:</t>
  </si>
  <si>
    <t>Die Daten können in Kleinunternehmen direkt eingegeben oder auch aus Vorsystemen exportiert und einkopiert werden</t>
  </si>
  <si>
    <t>Die Spalten O und P werden aus der monatlichen Liquidiätsplanung über das Tagesdatum abgefragt</t>
  </si>
  <si>
    <t>Bezahlte Rechnungen können zur Doku durch Ausschneiden ganzer Zeilen auch in den unteren Bereich ab Zeile 1018 separiert werden</t>
  </si>
  <si>
    <t>Weitere Einnahmen aus bestehenden Aufträgen und erwarteten Aufträgen sind entsprechend des Zahlungsverhaltens Ihrer Gläubiger</t>
  </si>
  <si>
    <t xml:space="preserve"> auf die künftigen Perioden aufzuteilen.
</t>
  </si>
  <si>
    <t xml:space="preserve"> der Fälligkeit und Ihres eigenen Zahlungsverhaltens auf die künftigen Perioden aufzuteilen.
</t>
  </si>
  <si>
    <t>Tipps</t>
  </si>
  <si>
    <t>Aufgrund der fehlenden Tagesdaten bei freier Planung können die Forderungs- bzw. Verbindlichkeitsbestände nicht direkt übernommen werden</t>
  </si>
  <si>
    <t>Restforderungen können nach erfolgten Teilzahlungen oder Sicherheitseinbehalten in Spalte I weitergeplant werden</t>
  </si>
  <si>
    <t>Weitere Rechnungsarten können frei definiert werden - die Kennzeichen werden aber nicht in der Planung abgefragt</t>
  </si>
  <si>
    <t xml:space="preserve">Anzahlungen können über die Rechn-Art "A" gekennzeichnet werden - diese werden dann separat in der Monatsplanung angezeigt </t>
  </si>
  <si>
    <t>Die Spalten P und Q werden aus der Liquidiätsplanung abgefragt</t>
  </si>
  <si>
    <t>Anzahlungsrechnungen von Kunden/an Lieferanten können im "Forderungsbestand" mit "A" gekennzeichnet werden, um sie separat anzuzeigen</t>
  </si>
  <si>
    <r>
      <t>Letztes Monatsblatt (aktuell: LMonat3) auswählen, Rechtsklick auf das Register und "</t>
    </r>
    <r>
      <rPr>
        <b/>
        <sz val="11"/>
        <color theme="1"/>
        <rFont val="Calibri"/>
        <family val="2"/>
        <scheme val="minor"/>
      </rPr>
      <t>Verschieben oder kopieren…</t>
    </r>
    <r>
      <rPr>
        <sz val="11"/>
        <color theme="1"/>
        <rFont val="Calibri"/>
        <family val="2"/>
        <scheme val="minor"/>
      </rPr>
      <t>" auswählen</t>
    </r>
  </si>
  <si>
    <r>
      <t>Einfügen vor Grafik und "</t>
    </r>
    <r>
      <rPr>
        <b/>
        <sz val="11"/>
        <color theme="1"/>
        <rFont val="Calibri"/>
        <family val="2"/>
        <scheme val="minor"/>
      </rPr>
      <t>Kopie erstellen</t>
    </r>
    <r>
      <rPr>
        <sz val="11"/>
        <color theme="1"/>
        <rFont val="Calibri"/>
        <family val="2"/>
        <scheme val="minor"/>
      </rPr>
      <t>" wählen</t>
    </r>
  </si>
  <si>
    <r>
      <t>Rechtsklick auf das neue Register, "</t>
    </r>
    <r>
      <rPr>
        <b/>
        <sz val="11"/>
        <color theme="1"/>
        <rFont val="Calibri"/>
        <family val="2"/>
        <scheme val="minor"/>
      </rPr>
      <t>Umbenennen</t>
    </r>
    <r>
      <rPr>
        <sz val="11"/>
        <color theme="1"/>
        <rFont val="Calibri"/>
        <family val="2"/>
        <scheme val="minor"/>
      </rPr>
      <t>" wählen und LMonat4 eingeben bzw. die 3 überschreiben</t>
    </r>
  </si>
  <si>
    <t>Weiterlesen in der Premiumversion …</t>
  </si>
  <si>
    <t>Kennzahlenübersicht</t>
  </si>
  <si>
    <t>sowie Gruppierungen, Bedingte Formatierungen und Sprungmarken mit Hyperlinks auf Zellen und Namen</t>
  </si>
  <si>
    <r>
      <rPr>
        <sz val="12"/>
        <rFont val="Calibri"/>
        <family val="2"/>
      </rPr>
      <t xml:space="preserve">Sie senden eine E-Mail an </t>
    </r>
    <r>
      <rPr>
        <b/>
        <u/>
        <sz val="12"/>
        <rFont val="Calibri"/>
        <family val="2"/>
      </rPr>
      <t>Service@ControllerSpielwiese.de</t>
    </r>
    <r>
      <rPr>
        <sz val="12"/>
        <rFont val="Calibri"/>
        <family val="2"/>
      </rPr>
      <t xml:space="preserve"> mit Ihrer </t>
    </r>
    <r>
      <rPr>
        <b/>
        <sz val="12"/>
        <rFont val="Calibri"/>
        <family val="2"/>
      </rPr>
      <t>Rechnungsadresse</t>
    </r>
    <r>
      <rPr>
        <sz val="12"/>
        <rFont val="Calibri"/>
        <family val="2"/>
      </rPr>
      <t xml:space="preserve"> und dem Stichwort Liquiditätsplanung</t>
    </r>
  </si>
  <si>
    <t>Restverbindlichkeiten können nach erfolgten Teilzahlungen in Spalte I weitergeplant werden</t>
  </si>
  <si>
    <r>
      <t xml:space="preserve">Auf </t>
    </r>
    <r>
      <rPr>
        <b/>
        <u/>
        <sz val="11"/>
        <rFont val="Calibri"/>
        <family val="2"/>
      </rPr>
      <t>https://ko-fi.com/controllerspielwiese</t>
    </r>
    <r>
      <rPr>
        <sz val="12"/>
        <rFont val="Calibri"/>
        <family val="2"/>
      </rPr>
      <t xml:space="preserve"> können Sie uns gerne einen Kaffee spendieren …</t>
    </r>
  </si>
  <si>
    <r>
      <t xml:space="preserve">Über einen </t>
    </r>
    <r>
      <rPr>
        <b/>
        <sz val="12"/>
        <rFont val="Calibri"/>
        <family val="2"/>
        <scheme val="minor"/>
      </rPr>
      <t>freiwilligen</t>
    </r>
    <r>
      <rPr>
        <sz val="12"/>
        <rFont val="Calibri"/>
        <family val="2"/>
        <scheme val="minor"/>
      </rPr>
      <t xml:space="preserve"> </t>
    </r>
    <r>
      <rPr>
        <b/>
        <sz val="12"/>
        <rFont val="Calibri"/>
        <family val="2"/>
      </rPr>
      <t>Obolus</t>
    </r>
    <r>
      <rPr>
        <sz val="12"/>
        <rFont val="Calibri"/>
        <family val="2"/>
        <scheme val="minor"/>
      </rPr>
      <t xml:space="preserve"> in Anerkennung unseres kostenfreien Angebotes freuen wir uns selbstverständlich auch:</t>
    </r>
  </si>
  <si>
    <t xml:space="preserve">oben </t>
  </si>
  <si>
    <t>In der kostenlosen Version sind einige Funktionen nicht vorhanden bzw. nicht vollumfänglich verfügbar; s. Premium unten</t>
  </si>
  <si>
    <t>Weitere Informationen zu Liquiditätskennzahlen finden Sie auf der ControllerSpielwiese:</t>
  </si>
  <si>
    <t>In der tageweisen Planung ist das Datum von Samstagen und Sonntagen farblich orange/rot hervorgehoben</t>
  </si>
  <si>
    <r>
      <rPr>
        <b/>
        <sz val="16"/>
        <color rgb="FFFF0000"/>
        <rFont val="Calibri"/>
        <family val="2"/>
        <scheme val="minor"/>
      </rPr>
      <t>Wiederkehrende</t>
    </r>
    <r>
      <rPr>
        <b/>
        <sz val="16"/>
        <rFont val="Calibri"/>
        <family val="2"/>
        <scheme val="minor"/>
      </rPr>
      <t xml:space="preserve"> </t>
    </r>
    <r>
      <rPr>
        <b/>
        <sz val="16"/>
        <color rgb="FFFF0000"/>
        <rFont val="Calibri"/>
        <family val="2"/>
        <scheme val="minor"/>
      </rPr>
      <t xml:space="preserve">Forderungen </t>
    </r>
    <r>
      <rPr>
        <b/>
        <sz val="16"/>
        <rFont val="Calibri"/>
        <family val="2"/>
        <scheme val="minor"/>
      </rPr>
      <t>für die monatliche Liquiditätsplanung</t>
    </r>
  </si>
  <si>
    <t>monatlich</t>
  </si>
  <si>
    <t>vierteljährlich</t>
  </si>
  <si>
    <t>halbjährlich</t>
  </si>
  <si>
    <t>jährlich</t>
  </si>
  <si>
    <t>wiederkehrende, jährliche Forderungen</t>
  </si>
  <si>
    <t>Aufbereitung der Zahltermine für bis zu 12 Monate, ausgehend von dem Datum des ersten Planungsmonats (LiquiditätsplanungMonat1)</t>
  </si>
  <si>
    <t>Lfd.</t>
  </si>
  <si>
    <t>Vertrag</t>
  </si>
  <si>
    <t>Beginn</t>
  </si>
  <si>
    <t>Ende</t>
  </si>
  <si>
    <t>Fälligkeit</t>
  </si>
  <si>
    <t>Anzahl</t>
  </si>
  <si>
    <t>Laufzeit</t>
  </si>
  <si>
    <t>erster</t>
  </si>
  <si>
    <t>letzter</t>
  </si>
  <si>
    <t>Zahlmonat</t>
  </si>
  <si>
    <t>Nr.</t>
  </si>
  <si>
    <t>(Eingabe des Tages, an dem die Zahlung im Monat erfolgt (01 - 31))</t>
  </si>
  <si>
    <t>Zahlg./J.</t>
  </si>
  <si>
    <t>Jahr(e)</t>
  </si>
  <si>
    <t>Zahltermin</t>
  </si>
  <si>
    <t>47-1256</t>
  </si>
  <si>
    <t>Maier AG</t>
  </si>
  <si>
    <t>47-1257</t>
  </si>
  <si>
    <t xml:space="preserve">Schultz KG </t>
  </si>
  <si>
    <t>47-1258</t>
  </si>
  <si>
    <t>Alu AG</t>
  </si>
  <si>
    <t>47-1259</t>
  </si>
  <si>
    <t>5.</t>
  </si>
  <si>
    <t>Stahl AG</t>
  </si>
  <si>
    <t>47-1260</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</si>
  <si>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</si>
  <si>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</si>
  <si>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</si>
  <si>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</si>
  <si>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</si>
  <si>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</si>
  <si>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</si>
  <si>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</si>
  <si>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</si>
  <si>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</si>
  <si>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</si>
  <si>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</si>
  <si>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</si>
  <si>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</si>
  <si>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</si>
  <si>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</si>
  <si>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</si>
  <si>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</si>
  <si>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</si>
  <si>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</si>
  <si>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</si>
  <si>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</si>
  <si>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</si>
  <si>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</si>
  <si>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</si>
  <si>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</si>
  <si>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</si>
  <si>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</si>
  <si>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</si>
  <si>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</si>
  <si>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</si>
  <si>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</si>
  <si>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</si>
  <si>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</si>
  <si>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</si>
  <si>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</si>
  <si>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</si>
  <si>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</si>
  <si>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</si>
  <si>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</si>
  <si>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</si>
  <si>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</si>
  <si>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</si>
  <si>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</si>
  <si>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</si>
  <si>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</si>
  <si>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</si>
  <si>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</si>
  <si>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</si>
  <si>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</si>
  <si>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</si>
  <si>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</si>
  <si>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</si>
  <si>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</si>
  <si>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</si>
  <si>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</si>
  <si>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</si>
  <si>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</si>
  <si>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</si>
  <si>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</si>
  <si>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</si>
  <si>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</si>
  <si>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</si>
  <si>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</si>
  <si>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</si>
  <si>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</si>
  <si>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</si>
  <si>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</si>
  <si>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</si>
  <si>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</si>
  <si>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</si>
  <si>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</si>
  <si>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</si>
  <si>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</si>
  <si>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</si>
  <si>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</si>
  <si>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</si>
  <si>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</si>
  <si>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</si>
  <si>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</si>
  <si>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</si>
  <si>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</si>
  <si>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</si>
  <si>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</si>
  <si>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</si>
  <si>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</si>
  <si>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</si>
  <si>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</si>
  <si>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</si>
  <si>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</si>
  <si>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</si>
  <si>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</si>
  <si>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</si>
  <si>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</si>
  <si>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</si>
  <si>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</si>
  <si>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</si>
  <si>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</si>
  <si>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</si>
  <si>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</si>
  <si>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</si>
  <si>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</si>
  <si>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</si>
  <si>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</si>
  <si>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</si>
  <si>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</si>
  <si>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</si>
  <si>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</si>
  <si>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</si>
  <si>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</si>
  <si>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</si>
  <si>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</si>
  <si>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</si>
  <si>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</si>
  <si>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</si>
  <si>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</si>
  <si>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</si>
  <si>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</si>
  <si>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</si>
  <si>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</si>
  <si>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</si>
  <si>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</si>
  <si>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</si>
  <si>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</si>
  <si>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</si>
  <si>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</si>
  <si>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</si>
  <si>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</si>
  <si>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</si>
  <si>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</si>
  <si>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</si>
  <si>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</si>
  <si>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</si>
  <si>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</si>
  <si>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</si>
  <si>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</si>
  <si>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</si>
  <si>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</si>
  <si>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</si>
  <si>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</si>
  <si>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</si>
  <si>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</si>
  <si>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</si>
  <si>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</si>
  <si>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</si>
  <si>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</si>
  <si>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</si>
  <si>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</si>
  <si>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</si>
  <si>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</si>
  <si>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</si>
  <si>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</si>
  <si>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</si>
  <si>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</si>
  <si>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</si>
  <si>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</si>
  <si>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</si>
  <si>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</si>
  <si>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</si>
  <si>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</si>
  <si>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</si>
  <si>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</si>
  <si>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</si>
  <si>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</si>
  <si>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</si>
  <si>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</si>
  <si>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</si>
  <si>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</si>
  <si>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</si>
  <si>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</si>
  <si>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</si>
  <si>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</si>
  <si>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</si>
  <si>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</si>
  <si>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</si>
  <si>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</si>
  <si>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</si>
  <si>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</si>
  <si>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</si>
  <si>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</si>
  <si>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</si>
  <si>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</si>
  <si>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</si>
  <si>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</si>
  <si>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</si>
  <si>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</si>
  <si>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</si>
  <si>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</si>
  <si>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</si>
  <si>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</si>
  <si>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</si>
  <si>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</si>
  <si>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</si>
  <si>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</si>
  <si>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</si>
  <si>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</si>
  <si>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</si>
  <si>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</si>
  <si>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</si>
  <si>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</si>
  <si>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</si>
  <si>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</si>
  <si>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</si>
  <si>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</si>
  <si>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</si>
  <si>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</si>
  <si>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</si>
  <si>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</si>
  <si>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</si>
  <si>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</si>
  <si>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</si>
  <si>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</si>
  <si>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</si>
  <si>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</si>
  <si>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</si>
  <si>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</si>
  <si>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</si>
  <si>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</si>
  <si>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</si>
  <si>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</si>
  <si>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</si>
  <si>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</si>
  <si>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</si>
  <si>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</si>
  <si>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</si>
  <si>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</si>
  <si>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</si>
  <si>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</si>
  <si>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</si>
  <si>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</si>
  <si>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</si>
  <si>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</si>
  <si>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</si>
  <si>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</si>
  <si>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</si>
  <si>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
  </si>
  <si>
    <t>n.n.</t>
  </si>
  <si>
    <r>
      <rPr>
        <b/>
        <sz val="16"/>
        <color rgb="FFFF0000"/>
        <rFont val="Calibri"/>
        <family val="2"/>
        <scheme val="minor"/>
      </rPr>
      <t>Wiederkehrende</t>
    </r>
    <r>
      <rPr>
        <b/>
        <sz val="16"/>
        <rFont val="Calibri"/>
        <family val="2"/>
        <scheme val="minor"/>
      </rPr>
      <t xml:space="preserve"> </t>
    </r>
    <r>
      <rPr>
        <b/>
        <sz val="16"/>
        <color rgb="FFFF0000"/>
        <rFont val="Calibri"/>
        <family val="2"/>
        <scheme val="minor"/>
      </rPr>
      <t xml:space="preserve">Verbindlichkeiten </t>
    </r>
    <r>
      <rPr>
        <b/>
        <sz val="16"/>
        <rFont val="Calibri"/>
        <family val="2"/>
        <scheme val="minor"/>
      </rPr>
      <t>für die monatliche Liquiditätsplanung</t>
    </r>
  </si>
  <si>
    <t>wiederkehrende, jährliche Verbindlichkeiten</t>
  </si>
  <si>
    <t>Versicherung GmbH</t>
  </si>
  <si>
    <t>Name Bezeichnung</t>
  </si>
  <si>
    <t>Miethai AG</t>
  </si>
  <si>
    <t>4711-01</t>
  </si>
  <si>
    <t>Versicherung AG</t>
  </si>
  <si>
    <t xml:space="preserve"> …</t>
  </si>
  <si>
    <t>Wartungs AG</t>
  </si>
  <si>
    <t>Leasing AG</t>
  </si>
  <si>
    <t>WiederkehrendeFord</t>
  </si>
  <si>
    <t>WiederkehrendeVerb</t>
  </si>
  <si>
    <t>» Wiederkehrende Forderungen (nur Premium-Version)</t>
  </si>
  <si>
    <t>» Wiederkehrende Verbindlichkeiten (nur Premium-Version)</t>
  </si>
  <si>
    <t>ANZAHL</t>
  </si>
  <si>
    <t>DATUM</t>
  </si>
  <si>
    <t>KALENDERWOCHE</t>
  </si>
  <si>
    <t>SUMMENPRODUKT</t>
  </si>
  <si>
    <t>TAG</t>
  </si>
  <si>
    <t>WOCHENTAG</t>
  </si>
  <si>
    <t>Tabellenblatt: Wiederkehrende Forderungen</t>
  </si>
  <si>
    <t>In dem Tabellenblatt WiederkehrendeFord können Sie von den zuvor genannten Forderungen den Teil der regelmäßig wiederkehrenden</t>
  </si>
  <si>
    <t>Forderungen erfassen. Dies sind Forderungen aus Verträgen mit Kunden, z.B. aufgrund von Dienst- und Serviceleistungen, welche regelmäßig,</t>
  </si>
  <si>
    <t>das heißt monatlich, vierteljährlich, halbjährlich oder jährlich mit dem gleichen Betrag zur Zahlung fällig werden</t>
  </si>
  <si>
    <t>Je nach Branche und Leistungsportfolio kann die Separierung dieser Werte zu einer höheren Genauigkeit und leichteren Planung führen</t>
  </si>
  <si>
    <t>In die monatliche Liquiditätsplanung werden sämtliche Einträge aus diesem Tabellenblatt automatisch übernommen</t>
  </si>
  <si>
    <t>Achten Sie darauf, diese Forderungen nicht in beiden Tabellenblättern und auch nicht zusätzlich direkt in die Monatsplanung einzugeben</t>
  </si>
  <si>
    <t>In der Premiumversion sind bis Zeile 250 Formeln (für 240 Einträge) hinterlegt und können bei Bedarf leicht erweitert werden</t>
  </si>
  <si>
    <t>Ab Spalte U werden die Daten aktuell für die monatliche Liquidiätsplanung über das Datum abgefragt</t>
  </si>
  <si>
    <t>Tabellenblatt: Wiederkehrende Verbindlichkeiten</t>
  </si>
  <si>
    <t>In dem Tabellenblatt WiederkehrendeVerb können Sie von den zuvor genannten Verbindlichkeiten den Teil der regelmäßig wiederkehrenden</t>
  </si>
  <si>
    <t xml:space="preserve">Verbindlichkeiten erfassen. Dies sind Verbindlichkeiten aus Verträgen mit Lieferanten und Dienstleistern, z.B. aufgrund von Miet-, Leasing-, </t>
  </si>
  <si>
    <t>Wartungs- oder sonstigen Serviceverträgen, welche regelmäßig, das heißt monatlich, vierteljährlich, halbjährlich oder jährlich mit dem</t>
  </si>
  <si>
    <t>gleichen Betrag zur Zahlung fällig werden.</t>
  </si>
  <si>
    <t>Achten Sie darauf, diese Verbindlichkeiten nicht in beiden Tabellenblättern und auch nicht zusätzlich direkt in die Monatsplanung einzugeben:</t>
  </si>
  <si>
    <t>Die Eingaben in dieses Tabellenblatt stellen eine (genauere) Alternative bzw. Ergänzung für die Zeile "Regelm. Lastschriftabbuchungen" dar</t>
  </si>
  <si>
    <t>Der Zeilenaufbau ist analog zu der Planung auf Tagesbasis - weitere Informationen s. auch oben</t>
  </si>
  <si>
    <t>Die Steuerung der Kalenderwochen erfolgt automatisch durch die Eingabe des 01.01.20XX in Zelle C3</t>
  </si>
  <si>
    <t>In dieser Zelle ist somit für Folgejahre auch ein entsprechender Eintrag notwendig</t>
  </si>
  <si>
    <t>Anhand der 53 Spalten/KW kann ein ganzes Jahr geplant werden</t>
  </si>
  <si>
    <t>Die Daten aus den Tabellenblättern "Forderungsbestand" und "Verbindlichkeitsbestand" werden auch hier dargestellt (Premium-Version)</t>
  </si>
  <si>
    <t>In der Premiumversion sind alle Formeln und Funktionen frei zugänglich und veränderbar</t>
  </si>
  <si>
    <t>Beide, tage- und wochenweise Planung beziehen die Daten aus dem Forderungs- bzw. Verbindlichkeitstand</t>
  </si>
  <si>
    <t>In der Liquiditätsplanung kann der Banksaldo einer dritten Bank (zusätzl. Zeile) verarbeitet werden; weitere auf Anfrage</t>
  </si>
  <si>
    <t>Es steht ein Tabellenblatt mit 53 Kalenderwochen zur Verfügung, eigenständigen Erweiterung leicht möglich</t>
  </si>
  <si>
    <t>Die Premiumversion wird laufend weiterentwickelt und enthält Vereinfachungen und Optimierungen für Ihre Arbeit</t>
  </si>
  <si>
    <t>Auch die kalenderwochenweise Planung bezieht die Daten aus den wiederkehrenden Forderungen und Verbindlichkeiten</t>
  </si>
  <si>
    <t>aktuelle OP:</t>
  </si>
  <si>
    <t>Alternative Planung KW</t>
  </si>
  <si>
    <t>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</si>
</sst>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8" formatCode="#,##0.00\ &quot;€&quot;;[Red]\-#,##0.00\ &quot;€&quot;"/>
    <numFmt numFmtId="164" formatCode="#,##0.00\ &quot;€&quot;"/>
    <numFmt numFmtId="165" formatCode="#,##0_ ;[Red]\-#,##0\ "/>
    <numFmt numFmtId="166" formatCode="#,##0_ ;\-#,##0\ "/>
    <numFmt numFmtId="167" formatCode="#,##0.00\ &quot;€&quot;;[Red]#,##0.00\ &quot;€&quot;"/>
    <numFmt numFmtId="168" formatCode="0_ ;[Red]\-0\ "/>
    <numFmt numFmtId="169" formatCode="dd/"/>
    <numFmt numFmtId="170" formatCode="[$-407]mmmm\ yyyy;@"/>
    <numFmt numFmtId="171" formatCode="&quot;ab&quot;\ dd/mm/"/>
    <numFmt numFmtId="172" formatCode="[$-407]mmm/\ yy;@"/>
    <numFmt numFmtId="173" formatCode="mmm"/>
    <numFmt numFmtId="174" formatCode="00"/>
    <numFmt numFmtId="175" formatCode="0.0"/>
  </numFmts>
  <fonts count="47" x14ac:knownFonts="1">
    <font>
      <sz val="11"/>
      <color theme="1"/>
      <name val="Calibri"/>
      <family val="2"/>
      <scheme val="minor"/>
    </font>
    <font>
      <b/>
      <sz val="11"/>
      <name val="Calibri"/>
      <family val="2"/>
    </font>
    <font>
      <b/>
      <sz val="9"/>
      <color indexed="81"/>
      <name val="Segoe UI"/>
      <family val="2"/>
    </font>
    <font>
      <sz val="9"/>
      <color indexed="81"/>
      <name val="Segoe UI"/>
      <family val="2"/>
    </font>
    <font>
      <b/>
      <sz val="11"/>
      <color theme="1"/>
      <name val="Calibri"/>
      <family val="2"/>
      <scheme val="minor"/>
    </font>
    <font>
      <u/>
      <sz val="11"/>
      <color theme="10"/>
      <name val="Calibri"/>
      <family val="2"/>
    </font>
    <font>
      <sz val="11"/>
      <color rgb="FFFF0000"/>
      <name val="Calibri"/>
      <family val="2"/>
      <scheme val="minor"/>
    </font>
    <font>
      <sz val="14"/>
      <color theme="1"/>
      <name val="Calibri"/>
      <family val="2"/>
      <scheme val="minor"/>
    </font>
    <font>
      <b/>
      <sz val="16"/>
      <name val="Calibri"/>
      <family val="2"/>
      <scheme val="minor"/>
    </font>
    <font>
      <sz val="12"/>
      <color theme="1"/>
      <name val="Calibri"/>
      <family val="2"/>
      <scheme val="minor"/>
    </font>
    <font>
      <b/>
      <sz val="14"/>
      <color theme="9" tint="-0.499984740745262"/>
      <name val="Calibri"/>
      <family val="2"/>
      <scheme val="minor"/>
    </font>
    <font>
      <sz val="11"/>
      <color theme="9" tint="-0.499984740745262"/>
      <name val="Calibri"/>
      <family val="2"/>
      <scheme val="minor"/>
    </font>
    <font>
      <b/>
      <sz val="11"/>
      <name val="Calibri"/>
      <family val="2"/>
      <scheme val="minor"/>
    </font>
    <font>
      <b/>
      <sz val="14"/>
      <name val="Calibri"/>
      <family val="2"/>
      <scheme val="minor"/>
    </font>
    <font>
      <sz val="14"/>
      <name val="Calibri"/>
      <family val="2"/>
      <scheme val="minor"/>
    </font>
    <font>
      <b/>
      <sz val="11"/>
      <color theme="1"/>
      <name val="Calibri"/>
      <family val="2"/>
    </font>
    <font>
      <sz val="11"/>
      <color theme="0" tint="-0.34998626667073579"/>
      <name val="Calibri"/>
      <family val="2"/>
      <scheme val="minor"/>
    </font>
    <font>
      <i/>
      <sz val="11"/>
      <color theme="1"/>
      <name val="Calibri"/>
      <family val="2"/>
      <scheme val="minor"/>
    </font>
    <font>
      <b/>
      <sz val="11"/>
      <color rgb="FFFF0000"/>
      <name val="Calibri"/>
      <family val="2"/>
      <scheme val="minor"/>
    </font>
    <font>
      <b/>
      <sz val="18"/>
      <name val="Calibri"/>
      <family val="2"/>
      <scheme val="minor"/>
    </font>
    <font>
      <b/>
      <sz val="16"/>
      <color rgb="FFFF0000"/>
      <name val="Calibri"/>
      <family val="2"/>
      <scheme val="minor"/>
    </font>
    <font>
      <sz val="11"/>
      <name val="Calibri"/>
      <family val="2"/>
      <scheme val="minor"/>
    </font>
    <font>
      <b/>
      <sz val="11"/>
      <color theme="1"/>
      <name val="Symbol"/>
      <family val="1"/>
      <charset val="2"/>
    </font>
    <font>
      <b/>
      <sz val="12"/>
      <name val="Calibri"/>
      <family val="2"/>
      <scheme val="minor"/>
    </font>
    <font>
      <b/>
      <sz val="12"/>
      <color theme="1"/>
      <name val="Calibri"/>
      <family val="2"/>
      <scheme val="minor"/>
    </font>
    <font>
      <sz val="12"/>
      <name val="Calibri"/>
      <family val="2"/>
      <scheme val="minor"/>
    </font>
    <font>
      <b/>
      <sz val="12"/>
      <name val="Calibri"/>
      <family val="2"/>
    </font>
    <font>
      <sz val="12"/>
      <name val="Calibri"/>
      <family val="2"/>
    </font>
    <font>
      <sz val="12"/>
      <color rgb="FFFF0000"/>
      <name val="Calibri"/>
      <family val="2"/>
      <scheme val="minor"/>
    </font>
    <font>
      <u/>
      <sz val="12"/>
      <color theme="9" tint="-0.499984740745262"/>
      <name val="Calibri"/>
      <family val="2"/>
    </font>
    <font>
      <sz val="12"/>
      <color theme="9" tint="-0.499984740745262"/>
      <name val="Calibri"/>
      <family val="2"/>
      <scheme val="minor"/>
    </font>
    <font>
      <b/>
      <sz val="12"/>
      <color theme="1"/>
      <name val="Calibri"/>
      <family val="2"/>
    </font>
    <font>
      <b/>
      <u/>
      <sz val="12"/>
      <color theme="9" tint="-0.499984740745262"/>
      <name val="Calibri"/>
      <family val="2"/>
      <scheme val="minor"/>
    </font>
    <font>
      <sz val="11"/>
      <color theme="0"/>
      <name val="Calibri"/>
      <family val="2"/>
      <scheme val="minor"/>
    </font>
    <font>
      <b/>
      <i/>
      <sz val="11"/>
      <color theme="1"/>
      <name val="Calibri"/>
      <family val="2"/>
      <scheme val="minor"/>
    </font>
    <font>
      <b/>
      <u/>
      <sz val="11"/>
      <color theme="10"/>
      <name val="Calibri"/>
      <family val="2"/>
    </font>
    <font>
      <sz val="12"/>
      <color rgb="FF000000"/>
      <name val="Calibri"/>
      <family val="2"/>
      <scheme val="minor"/>
    </font>
    <font>
      <b/>
      <u/>
      <sz val="11"/>
      <color theme="9" tint="-0.499984740745262"/>
      <name val="Calibri"/>
      <family val="2"/>
    </font>
    <font>
      <u/>
      <sz val="12"/>
      <name val="Calibri"/>
      <family val="2"/>
    </font>
    <font>
      <b/>
      <u/>
      <sz val="12"/>
      <name val="Calibri"/>
      <family val="2"/>
    </font>
    <font>
      <b/>
      <u/>
      <sz val="12"/>
      <color theme="9" tint="-0.499984740745262"/>
      <name val="Calibri"/>
      <family val="2"/>
    </font>
    <font>
      <b/>
      <u/>
      <sz val="11"/>
      <name val="Calibri"/>
      <family val="2"/>
    </font>
    <font>
      <b/>
      <sz val="11"/>
      <color theme="9" tint="-0.499984740745262"/>
      <name val="Calibri"/>
      <family val="2"/>
    </font>
    <font>
      <sz val="8"/>
      <name val="Calibri"/>
      <family val="2"/>
      <scheme val="minor"/>
    </font>
    <font>
      <sz val="10.5"/>
      <color theme="1"/>
      <name val="Calibri"/>
      <family val="2"/>
      <scheme val="minor"/>
    </font>
    <font>
      <sz val="9"/>
      <color indexed="81"/>
      <name val="Segoe UI"/>
      <charset val="1"/>
    </font>
    <font>
      <b/>
      <sz val="9"/>
      <color indexed="81"/>
      <name val="Segoe UI"/>
      <charset val="1"/>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1">
    <border>
      <left/>
      <right/>
      <top/>
      <bottom/>
      <diagonal/>
    </border>
    <border>
      <left style="hair">
        <color indexed="64"/>
      </left>
      <right/>
      <top/>
      <bottom/>
      <diagonal/>
    </border>
    <border>
      <left style="hair">
        <color auto="1"/>
      </left>
      <right style="hair">
        <color auto="1"/>
      </right>
      <top style="hair">
        <color auto="1"/>
      </top>
      <bottom style="hair">
        <color auto="1"/>
      </bottom>
      <diagonal/>
    </border>
    <border>
      <left/>
      <right style="hair">
        <color indexed="64"/>
      </right>
      <top/>
      <bottom/>
      <diagonal/>
    </border>
    <border>
      <left style="hair">
        <color auto="1"/>
      </left>
      <right style="hair">
        <color indexed="64"/>
      </right>
      <top style="hair">
        <color auto="1"/>
      </top>
      <bottom/>
      <diagonal/>
    </border>
    <border>
      <left/>
      <right/>
      <top style="hair">
        <color auto="1"/>
      </top>
      <bottom/>
      <diagonal/>
    </border>
    <border>
      <left style="hair">
        <color indexed="64"/>
      </left>
      <right/>
      <top style="hair">
        <color auto="1"/>
      </top>
      <bottom/>
      <diagonal/>
    </border>
    <border>
      <left/>
      <right style="hair">
        <color indexed="64"/>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indexed="64"/>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auto="1"/>
      </top>
      <bottom style="thick">
        <color auto="1"/>
      </bottom>
      <diagonal/>
    </border>
    <border>
      <left style="hair">
        <color indexed="64"/>
      </left>
      <right style="hair">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80">
    <xf numFmtId="0" fontId="0" fillId="0" borderId="0" xfId="0"/>
    <xf numFmtId="14" fontId="0" fillId="2" borderId="0" xfId="0" applyNumberFormat="1" applyFill="1" applyAlignment="1" applyProtection="1">
      <alignment horizontal="center"/>
    </xf>
    <xf numFmtId="0" fontId="0" fillId="3" borderId="0" xfId="0" applyFill="1" applyAlignment="1" applyProtection="1">
      <alignment horizontal="center"/>
      <protection locked="0"/>
    </xf>
    <xf numFmtId="0" fontId="9" fillId="5" borderId="0" xfId="0" applyFont="1" applyFill="1" applyAlignment="1" applyProtection="1">
      <alignment horizontal="right"/>
      <protection locked="0"/>
    </xf>
    <xf numFmtId="0" fontId="9" fillId="5" borderId="0" xfId="0" quotePrefix="1" applyFont="1" applyFill="1" applyAlignment="1" applyProtection="1">
      <alignment horizontal="left"/>
      <protection locked="0"/>
    </xf>
    <xf numFmtId="14" fontId="0" fillId="5" borderId="0" xfId="0" applyNumberFormat="1" applyFill="1" applyProtection="1">
      <protection locked="0"/>
    </xf>
    <xf numFmtId="164" fontId="0" fillId="5" borderId="0" xfId="0" applyNumberFormat="1" applyFill="1" applyProtection="1">
      <protection locked="0"/>
    </xf>
    <xf numFmtId="0" fontId="1" fillId="3" borderId="0" xfId="1" applyFont="1" applyFill="1" applyAlignment="1" applyProtection="1"/>
    <xf numFmtId="0" fontId="5" fillId="3" borderId="0" xfId="1" applyFill="1" applyAlignment="1" applyProtection="1"/>
    <xf numFmtId="164" fontId="4" fillId="5" borderId="0" xfId="0" applyNumberFormat="1" applyFont="1" applyFill="1" applyAlignment="1" applyProtection="1">
      <alignment horizontal="right"/>
      <protection locked="0"/>
    </xf>
    <xf numFmtId="0" fontId="4" fillId="5" borderId="0" xfId="0" applyFont="1" applyFill="1" applyAlignment="1" applyProtection="1">
      <alignment horizontal="left"/>
      <protection locked="0"/>
    </xf>
    <xf numFmtId="0" fontId="0" fillId="4" borderId="0" xfId="0" applyFill="1" applyProtection="1">
      <protection locked="0"/>
    </xf>
    <xf numFmtId="0" fontId="8" fillId="5" borderId="0" xfId="0" applyFont="1" applyFill="1" applyProtection="1">
      <protection locked="0"/>
    </xf>
    <xf numFmtId="164" fontId="7" fillId="5" borderId="0" xfId="0" applyNumberFormat="1" applyFont="1" applyFill="1" applyProtection="1">
      <protection locked="0"/>
    </xf>
    <xf numFmtId="0" fontId="7" fillId="5" borderId="0" xfId="0" applyFont="1" applyFill="1" applyAlignment="1" applyProtection="1">
      <alignment horizontal="center"/>
      <protection locked="0"/>
    </xf>
    <xf numFmtId="14" fontId="4" fillId="5" borderId="0" xfId="0" applyNumberFormat="1" applyFont="1" applyFill="1" applyAlignment="1" applyProtection="1">
      <alignment horizontal="left"/>
    </xf>
    <xf numFmtId="164" fontId="4" fillId="5" borderId="0" xfId="0" applyNumberFormat="1" applyFont="1" applyFill="1" applyAlignment="1" applyProtection="1">
      <alignment horizontal="left"/>
      <protection locked="0"/>
    </xf>
    <xf numFmtId="0" fontId="0" fillId="0" borderId="0" xfId="0" applyProtection="1">
      <protection locked="0"/>
    </xf>
    <xf numFmtId="167" fontId="0" fillId="0" borderId="0" xfId="0" applyNumberFormat="1" applyAlignment="1" applyProtection="1">
      <alignment horizontal="center"/>
      <protection locked="0"/>
    </xf>
    <xf numFmtId="0" fontId="21" fillId="0" borderId="0" xfId="0" applyFont="1" applyProtection="1">
      <protection locked="0"/>
    </xf>
    <xf numFmtId="0" fontId="4" fillId="0" borderId="0" xfId="0" applyFont="1" applyProtection="1">
      <protection locked="0"/>
    </xf>
    <xf numFmtId="0" fontId="0" fillId="0" borderId="0" xfId="0" applyBorder="1" applyProtection="1">
      <protection locked="0"/>
    </xf>
    <xf numFmtId="14" fontId="0" fillId="0" borderId="0" xfId="0" applyNumberFormat="1" applyBorder="1" applyProtection="1">
      <protection locked="0"/>
    </xf>
    <xf numFmtId="0" fontId="0" fillId="0" borderId="0" xfId="0" applyBorder="1" applyAlignment="1" applyProtection="1">
      <alignment horizontal="center"/>
      <protection locked="0"/>
    </xf>
    <xf numFmtId="167" fontId="0" fillId="0" borderId="0" xfId="0" applyNumberFormat="1" applyBorder="1" applyAlignment="1" applyProtection="1">
      <alignment horizontal="center"/>
      <protection locked="0"/>
    </xf>
    <xf numFmtId="14" fontId="21" fillId="0" borderId="0" xfId="0" applyNumberFormat="1" applyFont="1" applyBorder="1" applyProtection="1"/>
    <xf numFmtId="14" fontId="0" fillId="0" borderId="0" xfId="0" applyNumberFormat="1" applyBorder="1" applyProtection="1"/>
    <xf numFmtId="10" fontId="0" fillId="0" borderId="0" xfId="0" applyNumberFormat="1" applyBorder="1" applyAlignment="1" applyProtection="1">
      <alignment horizontal="center"/>
      <protection locked="0"/>
    </xf>
    <xf numFmtId="0" fontId="4" fillId="3" borderId="9" xfId="0" applyFont="1" applyFill="1" applyBorder="1" applyProtection="1"/>
    <xf numFmtId="167" fontId="4" fillId="3" borderId="9" xfId="0" applyNumberFormat="1" applyFont="1" applyFill="1" applyBorder="1" applyAlignment="1" applyProtection="1">
      <alignment horizontal="center"/>
    </xf>
    <xf numFmtId="0" fontId="6" fillId="0" borderId="0" xfId="0" applyFont="1" applyProtection="1">
      <protection locked="0"/>
    </xf>
    <xf numFmtId="170" fontId="4" fillId="5" borderId="0" xfId="0" applyNumberFormat="1" applyFont="1" applyFill="1" applyAlignment="1" applyProtection="1">
      <protection locked="0"/>
    </xf>
    <xf numFmtId="170" fontId="4" fillId="5" borderId="0" xfId="0" applyNumberFormat="1" applyFont="1" applyFill="1" applyAlignment="1" applyProtection="1">
      <alignment horizontal="left"/>
      <protection locked="0"/>
    </xf>
    <xf numFmtId="14" fontId="18" fillId="5" borderId="0" xfId="0" applyNumberFormat="1" applyFont="1" applyFill="1" applyAlignment="1" applyProtection="1">
      <alignment horizontal="left"/>
      <protection locked="0"/>
    </xf>
    <xf numFmtId="168" fontId="0" fillId="0" borderId="0" xfId="0" applyNumberFormat="1" applyBorder="1" applyAlignment="1" applyProtection="1">
      <alignment horizontal="center"/>
    </xf>
    <xf numFmtId="167" fontId="4" fillId="3" borderId="10" xfId="0" applyNumberFormat="1" applyFont="1" applyFill="1" applyBorder="1" applyAlignment="1" applyProtection="1">
      <alignment horizontal="center"/>
    </xf>
    <xf numFmtId="0" fontId="19" fillId="5" borderId="0" xfId="0" applyFont="1" applyFill="1" applyProtection="1">
      <protection locked="0"/>
    </xf>
    <xf numFmtId="0" fontId="15" fillId="3" borderId="0" xfId="1" applyFont="1" applyFill="1" applyAlignment="1" applyProtection="1">
      <protection locked="0"/>
    </xf>
    <xf numFmtId="166" fontId="0" fillId="6" borderId="2" xfId="0" applyNumberFormat="1" applyFill="1" applyBorder="1" applyProtection="1">
      <protection locked="0"/>
    </xf>
    <xf numFmtId="0" fontId="17" fillId="4" borderId="0" xfId="0" applyFont="1" applyFill="1" applyAlignment="1" applyProtection="1">
      <alignment horizontal="right"/>
      <protection locked="0"/>
    </xf>
    <xf numFmtId="0" fontId="16" fillId="4" borderId="0" xfId="0" applyFont="1" applyFill="1" applyProtection="1">
      <protection locked="0"/>
    </xf>
    <xf numFmtId="166" fontId="0" fillId="4" borderId="2" xfId="0" applyNumberFormat="1" applyFill="1" applyBorder="1" applyProtection="1">
      <protection locked="0"/>
    </xf>
    <xf numFmtId="0" fontId="0" fillId="4" borderId="0" xfId="0" applyFill="1" applyProtection="1"/>
    <xf numFmtId="166" fontId="0" fillId="3" borderId="0" xfId="0" applyNumberFormat="1" applyFill="1" applyProtection="1"/>
    <xf numFmtId="166" fontId="4" fillId="3" borderId="0" xfId="0" applyNumberFormat="1" applyFont="1" applyFill="1" applyProtection="1"/>
    <xf numFmtId="165" fontId="4" fillId="3" borderId="2" xfId="0" applyNumberFormat="1" applyFont="1" applyFill="1" applyBorder="1" applyProtection="1"/>
    <xf numFmtId="14" fontId="0" fillId="0" borderId="1" xfId="0" applyNumberFormat="1" applyBorder="1" applyProtection="1"/>
    <xf numFmtId="167" fontId="4" fillId="3" borderId="8" xfId="0" applyNumberFormat="1" applyFont="1" applyFill="1" applyBorder="1" applyAlignment="1" applyProtection="1">
      <alignment horizontal="center"/>
    </xf>
    <xf numFmtId="14" fontId="21" fillId="3" borderId="0" xfId="0" applyNumberFormat="1" applyFont="1" applyFill="1" applyBorder="1" applyProtection="1"/>
    <xf numFmtId="14" fontId="0" fillId="3" borderId="0" xfId="0" applyNumberFormat="1" applyFill="1" applyBorder="1" applyProtection="1"/>
    <xf numFmtId="168" fontId="0" fillId="3" borderId="0" xfId="0" applyNumberFormat="1" applyFill="1" applyBorder="1" applyAlignment="1" applyProtection="1">
      <alignment horizontal="center"/>
    </xf>
    <xf numFmtId="14" fontId="0" fillId="3" borderId="1" xfId="0" applyNumberFormat="1" applyFill="1" applyBorder="1" applyProtection="1"/>
    <xf numFmtId="169" fontId="4" fillId="5" borderId="0" xfId="0" applyNumberFormat="1" applyFont="1" applyFill="1" applyAlignment="1" applyProtection="1">
      <alignment horizontal="center"/>
    </xf>
    <xf numFmtId="166" fontId="0" fillId="6" borderId="2" xfId="0" applyNumberFormat="1" applyFill="1" applyBorder="1" applyProtection="1"/>
    <xf numFmtId="166" fontId="4" fillId="6" borderId="2" xfId="0" applyNumberFormat="1" applyFont="1" applyFill="1" applyBorder="1" applyProtection="1"/>
    <xf numFmtId="166" fontId="0" fillId="6" borderId="2" xfId="0" applyNumberFormat="1" applyFont="1" applyFill="1" applyBorder="1" applyProtection="1"/>
    <xf numFmtId="166" fontId="0" fillId="6" borderId="2" xfId="0" applyNumberFormat="1" applyFont="1" applyFill="1" applyBorder="1" applyProtection="1">
      <protection locked="0"/>
    </xf>
    <xf numFmtId="165" fontId="4" fillId="6" borderId="2" xfId="0" applyNumberFormat="1" applyFont="1" applyFill="1" applyBorder="1" applyProtection="1"/>
    <xf numFmtId="166" fontId="17" fillId="4" borderId="2" xfId="0" applyNumberFormat="1" applyFont="1" applyFill="1" applyBorder="1" applyProtection="1">
      <protection locked="0"/>
    </xf>
    <xf numFmtId="170" fontId="18" fillId="5" borderId="0" xfId="0" applyNumberFormat="1" applyFont="1" applyFill="1" applyAlignment="1" applyProtection="1">
      <alignment horizontal="left"/>
      <protection locked="0"/>
    </xf>
    <xf numFmtId="14" fontId="12" fillId="5" borderId="0" xfId="0" applyNumberFormat="1" applyFont="1" applyFill="1" applyAlignment="1" applyProtection="1">
      <alignment horizontal="left"/>
      <protection locked="0"/>
    </xf>
    <xf numFmtId="169" fontId="12" fillId="5" borderId="0" xfId="0" applyNumberFormat="1" applyFont="1" applyFill="1" applyAlignment="1" applyProtection="1">
      <alignment horizontal="center"/>
    </xf>
    <xf numFmtId="166" fontId="0" fillId="4" borderId="2" xfId="0" applyNumberFormat="1" applyFont="1" applyFill="1" applyBorder="1" applyProtection="1">
      <protection locked="0"/>
    </xf>
    <xf numFmtId="164" fontId="18" fillId="5" borderId="0" xfId="0" applyNumberFormat="1" applyFont="1" applyFill="1" applyAlignment="1" applyProtection="1">
      <alignment horizontal="right"/>
      <protection locked="0"/>
    </xf>
    <xf numFmtId="170" fontId="18" fillId="5" borderId="0" xfId="0" applyNumberFormat="1" applyFont="1" applyFill="1" applyAlignment="1" applyProtection="1">
      <protection locked="0"/>
    </xf>
    <xf numFmtId="0" fontId="9" fillId="5" borderId="0" xfId="0" applyFont="1" applyFill="1" applyAlignment="1" applyProtection="1">
      <alignment horizontal="left"/>
      <protection locked="0"/>
    </xf>
    <xf numFmtId="0" fontId="4" fillId="5" borderId="0" xfId="0" applyNumberFormat="1" applyFont="1" applyFill="1" applyAlignment="1" applyProtection="1">
      <alignment horizontal="center"/>
    </xf>
    <xf numFmtId="0" fontId="29" fillId="3" borderId="0" xfId="1" applyFont="1" applyFill="1" applyAlignment="1" applyProtection="1"/>
    <xf numFmtId="0" fontId="31" fillId="3" borderId="0" xfId="1" applyFont="1" applyFill="1" applyAlignment="1" applyProtection="1"/>
    <xf numFmtId="0" fontId="0" fillId="0" borderId="0" xfId="0" applyProtection="1"/>
    <xf numFmtId="0" fontId="8" fillId="2" borderId="0" xfId="0" applyFont="1" applyFill="1" applyProtection="1"/>
    <xf numFmtId="164" fontId="7" fillId="2" borderId="0" xfId="0" applyNumberFormat="1" applyFont="1" applyFill="1" applyProtection="1"/>
    <xf numFmtId="0" fontId="9" fillId="2" borderId="0" xfId="0" applyFont="1" applyFill="1" applyAlignment="1" applyProtection="1">
      <alignment horizontal="left"/>
    </xf>
    <xf numFmtId="0" fontId="9" fillId="2" borderId="0" xfId="0" applyFont="1" applyFill="1" applyAlignment="1" applyProtection="1">
      <alignment horizontal="center"/>
    </xf>
    <xf numFmtId="0" fontId="9" fillId="2" borderId="0" xfId="0" applyFont="1" applyFill="1" applyAlignment="1" applyProtection="1">
      <alignment horizontal="right"/>
    </xf>
    <xf numFmtId="0" fontId="9" fillId="2" borderId="0" xfId="0" quotePrefix="1" applyFont="1" applyFill="1" applyAlignment="1" applyProtection="1">
      <alignment horizontal="left"/>
    </xf>
    <xf numFmtId="0" fontId="0" fillId="2" borderId="0" xfId="0" applyFill="1" applyAlignment="1" applyProtection="1">
      <alignment horizontal="left" vertical="top"/>
    </xf>
    <xf numFmtId="4" fontId="0" fillId="2" borderId="0" xfId="0" applyNumberFormat="1" applyFill="1" applyProtection="1"/>
    <xf numFmtId="14" fontId="0" fillId="2" borderId="0" xfId="0" applyNumberFormat="1" applyFill="1" applyProtection="1"/>
    <xf numFmtId="0" fontId="6" fillId="0" borderId="0" xfId="0" applyFont="1" applyProtection="1"/>
    <xf numFmtId="0" fontId="10" fillId="3" borderId="0" xfId="0" applyFont="1" applyFill="1" applyProtection="1"/>
    <xf numFmtId="0" fontId="0" fillId="3" borderId="0" xfId="0" applyFill="1" applyProtection="1"/>
    <xf numFmtId="0" fontId="13" fillId="3" borderId="0" xfId="0" applyFont="1" applyFill="1" applyAlignment="1" applyProtection="1">
      <alignment horizontal="left" vertical="center"/>
    </xf>
    <xf numFmtId="0" fontId="14" fillId="3" borderId="0" xfId="0" applyFont="1" applyFill="1" applyProtection="1"/>
    <xf numFmtId="0" fontId="12" fillId="3" borderId="0" xfId="0" applyFont="1" applyFill="1" applyAlignment="1" applyProtection="1">
      <alignment horizontal="right"/>
    </xf>
    <xf numFmtId="0" fontId="11" fillId="3" borderId="0" xfId="0" applyFont="1" applyFill="1" applyProtection="1"/>
    <xf numFmtId="0" fontId="21" fillId="0" borderId="0" xfId="0" applyFont="1" applyProtection="1"/>
    <xf numFmtId="0" fontId="4" fillId="3" borderId="0" xfId="0" applyFont="1" applyFill="1" applyProtection="1"/>
    <xf numFmtId="0" fontId="9" fillId="3" borderId="0" xfId="0" applyFont="1" applyFill="1" applyProtection="1"/>
    <xf numFmtId="0" fontId="23" fillId="3" borderId="0" xfId="0" applyFont="1" applyFill="1" applyAlignment="1" applyProtection="1">
      <alignment horizontal="left" vertical="center"/>
    </xf>
    <xf numFmtId="0" fontId="24" fillId="3" borderId="0" xfId="0" applyFont="1" applyFill="1" applyProtection="1"/>
    <xf numFmtId="0" fontId="30" fillId="3" borderId="0" xfId="0" applyFont="1" applyFill="1" applyProtection="1"/>
    <xf numFmtId="0" fontId="23" fillId="3" borderId="0" xfId="0" applyFont="1" applyFill="1" applyProtection="1"/>
    <xf numFmtId="0" fontId="32" fillId="3" borderId="0" xfId="0" applyFont="1" applyFill="1" applyProtection="1"/>
    <xf numFmtId="0" fontId="25" fillId="3" borderId="0" xfId="0" applyFont="1" applyFill="1" applyProtection="1"/>
    <xf numFmtId="0" fontId="25" fillId="3" borderId="0" xfId="0" applyFont="1" applyFill="1" applyAlignment="1" applyProtection="1"/>
    <xf numFmtId="0" fontId="28" fillId="3" borderId="0" xfId="0" applyFont="1" applyFill="1" applyProtection="1"/>
    <xf numFmtId="0" fontId="25" fillId="3" borderId="0" xfId="0" applyFont="1" applyFill="1" applyAlignment="1" applyProtection="1">
      <alignment horizontal="right"/>
    </xf>
    <xf numFmtId="0" fontId="21" fillId="3" borderId="0" xfId="0" applyFont="1" applyFill="1" applyProtection="1"/>
    <xf numFmtId="0" fontId="28" fillId="3" borderId="0" xfId="0" applyFont="1" applyFill="1" applyAlignment="1" applyProtection="1">
      <alignment horizontal="right"/>
    </xf>
    <xf numFmtId="0" fontId="25" fillId="3" borderId="0" xfId="0" applyFont="1" applyFill="1" applyAlignment="1" applyProtection="1">
      <alignment horizontal="left"/>
    </xf>
    <xf numFmtId="0" fontId="4" fillId="4" borderId="0" xfId="0" applyFont="1" applyFill="1" applyProtection="1"/>
    <xf numFmtId="0" fontId="4" fillId="0" borderId="0" xfId="0" applyFont="1" applyProtection="1"/>
    <xf numFmtId="0" fontId="15" fillId="3" borderId="0" xfId="1" applyFont="1" applyFill="1" applyAlignment="1" applyProtection="1"/>
    <xf numFmtId="0" fontId="4" fillId="0" borderId="0" xfId="0" quotePrefix="1" applyFont="1" applyProtection="1"/>
    <xf numFmtId="0" fontId="8" fillId="5" borderId="0" xfId="0" applyFont="1" applyFill="1" applyProtection="1"/>
    <xf numFmtId="164" fontId="7" fillId="5" borderId="0" xfId="0" applyNumberFormat="1" applyFont="1" applyFill="1" applyProtection="1"/>
    <xf numFmtId="0" fontId="4" fillId="5" borderId="0" xfId="0" applyFont="1" applyFill="1" applyAlignment="1" applyProtection="1">
      <alignment horizontal="left"/>
    </xf>
    <xf numFmtId="0" fontId="9" fillId="5" borderId="0" xfId="0" applyFont="1" applyFill="1" applyAlignment="1" applyProtection="1">
      <alignment horizontal="right"/>
    </xf>
    <xf numFmtId="0" fontId="9" fillId="5" borderId="0" xfId="0" quotePrefix="1" applyFont="1" applyFill="1" applyAlignment="1" applyProtection="1">
      <alignment horizontal="left"/>
    </xf>
    <xf numFmtId="164" fontId="4" fillId="5" borderId="0" xfId="0" applyNumberFormat="1" applyFont="1" applyFill="1" applyAlignment="1" applyProtection="1">
      <alignment horizontal="right"/>
    </xf>
    <xf numFmtId="14" fontId="0" fillId="5" borderId="0" xfId="0" applyNumberFormat="1" applyFill="1" applyAlignment="1" applyProtection="1">
      <alignment horizontal="center"/>
    </xf>
    <xf numFmtId="14" fontId="0" fillId="5" borderId="0" xfId="0" applyNumberFormat="1" applyFill="1" applyProtection="1"/>
    <xf numFmtId="0" fontId="7" fillId="4" borderId="0" xfId="0" applyFont="1" applyFill="1" applyProtection="1"/>
    <xf numFmtId="0" fontId="5" fillId="4" borderId="0" xfId="1" applyNumberFormat="1" applyFill="1" applyAlignment="1" applyProtection="1"/>
    <xf numFmtId="0" fontId="0" fillId="3" borderId="0" xfId="0" applyFill="1" applyAlignment="1" applyProtection="1">
      <alignment horizontal="center"/>
    </xf>
    <xf numFmtId="164" fontId="0" fillId="3" borderId="4" xfId="0" applyNumberFormat="1" applyFill="1" applyBorder="1" applyAlignment="1" applyProtection="1">
      <alignment horizontal="center"/>
    </xf>
    <xf numFmtId="164" fontId="21" fillId="3" borderId="4" xfId="0" applyNumberFormat="1" applyFont="1" applyFill="1" applyBorder="1" applyAlignment="1" applyProtection="1">
      <alignment horizontal="center"/>
    </xf>
    <xf numFmtId="0" fontId="21" fillId="3" borderId="7" xfId="0" applyFont="1" applyFill="1" applyBorder="1" applyAlignment="1" applyProtection="1">
      <alignment horizontal="center"/>
    </xf>
    <xf numFmtId="0" fontId="0" fillId="0" borderId="0" xfId="0" applyBorder="1" applyProtection="1"/>
    <xf numFmtId="0" fontId="0" fillId="0" borderId="1" xfId="0" applyBorder="1" applyProtection="1"/>
    <xf numFmtId="0" fontId="0" fillId="0" borderId="3" xfId="0" applyBorder="1" applyProtection="1"/>
    <xf numFmtId="0" fontId="0" fillId="3" borderId="4" xfId="0" applyFill="1" applyBorder="1" applyAlignment="1" applyProtection="1">
      <alignment horizontal="center" wrapText="1"/>
    </xf>
    <xf numFmtId="164" fontId="0" fillId="3" borderId="5" xfId="0" applyNumberFormat="1" applyFill="1" applyBorder="1" applyAlignment="1" applyProtection="1">
      <alignment horizontal="left"/>
    </xf>
    <xf numFmtId="164" fontId="12" fillId="5" borderId="0" xfId="0" applyNumberFormat="1" applyFont="1" applyFill="1" applyAlignment="1" applyProtection="1">
      <alignment horizontal="right"/>
      <protection locked="0"/>
    </xf>
    <xf numFmtId="164" fontId="0" fillId="3" borderId="6" xfId="0" applyNumberFormat="1" applyFill="1" applyBorder="1" applyAlignment="1" applyProtection="1">
      <alignment horizontal="center"/>
    </xf>
    <xf numFmtId="0" fontId="22" fillId="3" borderId="8" xfId="0" applyFont="1" applyFill="1" applyBorder="1" applyAlignment="1" applyProtection="1">
      <alignment horizontal="center"/>
    </xf>
    <xf numFmtId="0" fontId="22" fillId="3" borderId="12" xfId="0" applyFont="1" applyFill="1" applyBorder="1" applyAlignment="1" applyProtection="1">
      <alignment horizontal="center"/>
    </xf>
    <xf numFmtId="0" fontId="4" fillId="3" borderId="13" xfId="0" applyFont="1" applyFill="1" applyBorder="1" applyProtection="1"/>
    <xf numFmtId="167" fontId="4" fillId="3" borderId="13" xfId="0" applyNumberFormat="1" applyFont="1" applyFill="1" applyBorder="1" applyAlignment="1" applyProtection="1">
      <alignment horizontal="center"/>
    </xf>
    <xf numFmtId="167" fontId="4" fillId="3" borderId="12" xfId="0" applyNumberFormat="1" applyFont="1" applyFill="1" applyBorder="1" applyAlignment="1" applyProtection="1">
      <alignment horizontal="center"/>
    </xf>
    <xf numFmtId="167" fontId="4" fillId="3" borderId="14" xfId="0" applyNumberFormat="1" applyFont="1" applyFill="1" applyBorder="1" applyAlignment="1" applyProtection="1">
      <alignment horizontal="center"/>
    </xf>
    <xf numFmtId="0" fontId="0" fillId="3" borderId="15" xfId="0" applyFill="1" applyBorder="1" applyAlignment="1" applyProtection="1">
      <alignment horizontal="center"/>
    </xf>
    <xf numFmtId="164" fontId="0" fillId="3" borderId="15" xfId="0" applyNumberFormat="1" applyFill="1" applyBorder="1" applyAlignment="1" applyProtection="1">
      <alignment horizontal="center"/>
    </xf>
    <xf numFmtId="164" fontId="0" fillId="3" borderId="9" xfId="0" applyNumberFormat="1" applyFill="1" applyBorder="1" applyAlignment="1" applyProtection="1">
      <alignment horizontal="center"/>
    </xf>
    <xf numFmtId="164" fontId="0" fillId="3" borderId="10" xfId="0" applyNumberFormat="1" applyFill="1" applyBorder="1" applyAlignment="1" applyProtection="1">
      <alignment horizontal="center"/>
    </xf>
    <xf numFmtId="164" fontId="0" fillId="3" borderId="8" xfId="0" applyNumberFormat="1" applyFill="1" applyBorder="1" applyAlignment="1" applyProtection="1">
      <alignment horizontal="center"/>
    </xf>
    <xf numFmtId="164" fontId="21" fillId="3" borderId="15" xfId="0" applyNumberFormat="1" applyFont="1" applyFill="1" applyBorder="1" applyAlignment="1" applyProtection="1">
      <alignment horizontal="center"/>
    </xf>
    <xf numFmtId="0" fontId="21" fillId="3" borderId="10" xfId="0" applyFont="1" applyFill="1" applyBorder="1" applyAlignment="1" applyProtection="1">
      <alignment horizontal="center"/>
    </xf>
    <xf numFmtId="0" fontId="23" fillId="3" borderId="0" xfId="0" applyFont="1" applyFill="1" applyAlignment="1" applyProtection="1">
      <alignment horizontal="right"/>
    </xf>
    <xf numFmtId="0" fontId="26" fillId="3" borderId="0" xfId="1" applyFont="1" applyFill="1" applyAlignment="1" applyProtection="1"/>
    <xf numFmtId="0" fontId="0" fillId="0" borderId="6" xfId="0" applyBorder="1" applyProtection="1">
      <protection locked="0"/>
    </xf>
    <xf numFmtId="14" fontId="0" fillId="0" borderId="1" xfId="0" applyNumberFormat="1" applyBorder="1" applyProtection="1">
      <protection locked="0"/>
    </xf>
    <xf numFmtId="0" fontId="0" fillId="0" borderId="5" xfId="0" applyBorder="1" applyProtection="1">
      <protection locked="0"/>
    </xf>
    <xf numFmtId="0" fontId="4" fillId="3" borderId="12" xfId="0" applyFont="1" applyFill="1" applyBorder="1" applyAlignment="1" applyProtection="1">
      <alignment horizontal="left"/>
    </xf>
    <xf numFmtId="14" fontId="0" fillId="0" borderId="6" xfId="0" applyNumberFormat="1" applyBorder="1" applyProtection="1">
      <protection locked="0"/>
    </xf>
    <xf numFmtId="0" fontId="0" fillId="0" borderId="5" xfId="0" applyBorder="1" applyAlignment="1" applyProtection="1">
      <alignment horizontal="center"/>
      <protection locked="0"/>
    </xf>
    <xf numFmtId="14" fontId="0" fillId="0" borderId="5" xfId="0" applyNumberFormat="1" applyBorder="1" applyProtection="1">
      <protection locked="0"/>
    </xf>
    <xf numFmtId="167" fontId="0" fillId="0" borderId="5" xfId="0" applyNumberFormat="1" applyBorder="1" applyAlignment="1" applyProtection="1">
      <alignment horizontal="center"/>
      <protection locked="0"/>
    </xf>
    <xf numFmtId="9" fontId="0" fillId="0" borderId="5" xfId="0" applyNumberFormat="1" applyBorder="1" applyAlignment="1" applyProtection="1">
      <alignment horizontal="center"/>
      <protection locked="0"/>
    </xf>
    <xf numFmtId="167" fontId="0" fillId="3" borderId="5" xfId="0" applyNumberFormat="1" applyFill="1" applyBorder="1" applyAlignment="1" applyProtection="1">
      <alignment horizontal="center"/>
    </xf>
    <xf numFmtId="14" fontId="21" fillId="3" borderId="5" xfId="0" applyNumberFormat="1" applyFont="1" applyFill="1" applyBorder="1" applyProtection="1"/>
    <xf numFmtId="14" fontId="0" fillId="3" borderId="5" xfId="0" applyNumberFormat="1" applyFill="1" applyBorder="1" applyProtection="1"/>
    <xf numFmtId="168" fontId="0" fillId="3" borderId="5" xfId="0" applyNumberFormat="1" applyFill="1" applyBorder="1" applyAlignment="1" applyProtection="1">
      <alignment horizontal="center"/>
    </xf>
    <xf numFmtId="14" fontId="0" fillId="3" borderId="6" xfId="0" applyNumberFormat="1" applyFill="1" applyBorder="1" applyProtection="1"/>
    <xf numFmtId="167" fontId="0" fillId="3" borderId="7" xfId="0" applyNumberFormat="1" applyFill="1" applyBorder="1" applyAlignment="1" applyProtection="1">
      <alignment horizontal="center"/>
    </xf>
    <xf numFmtId="0" fontId="0" fillId="0" borderId="19" xfId="0" applyBorder="1" applyProtection="1">
      <protection locked="0"/>
    </xf>
    <xf numFmtId="167" fontId="0" fillId="0" borderId="19" xfId="0" applyNumberFormat="1" applyBorder="1" applyAlignment="1" applyProtection="1">
      <alignment horizontal="center"/>
      <protection locked="0"/>
    </xf>
    <xf numFmtId="0" fontId="21" fillId="0" borderId="19" xfId="0" applyFont="1" applyBorder="1" applyProtection="1">
      <protection locked="0"/>
    </xf>
    <xf numFmtId="10" fontId="0" fillId="0" borderId="5" xfId="0" applyNumberFormat="1" applyBorder="1" applyAlignment="1" applyProtection="1">
      <alignment horizontal="center"/>
      <protection locked="0"/>
    </xf>
    <xf numFmtId="167" fontId="21" fillId="3" borderId="7" xfId="0" applyNumberFormat="1" applyFont="1" applyFill="1" applyBorder="1" applyAlignment="1" applyProtection="1">
      <alignment horizontal="center"/>
    </xf>
    <xf numFmtId="0" fontId="33" fillId="0" borderId="19" xfId="0" applyFont="1" applyBorder="1" applyProtection="1">
      <protection locked="0"/>
    </xf>
    <xf numFmtId="0" fontId="33" fillId="0" borderId="0" xfId="0" applyFont="1" applyProtection="1">
      <protection locked="0"/>
    </xf>
    <xf numFmtId="3" fontId="18" fillId="0" borderId="0" xfId="0" applyNumberFormat="1" applyFont="1" applyProtection="1"/>
    <xf numFmtId="164" fontId="0" fillId="3" borderId="15" xfId="0" applyNumberFormat="1" applyFont="1" applyFill="1" applyBorder="1" applyAlignment="1" applyProtection="1">
      <alignment horizontal="center"/>
    </xf>
    <xf numFmtId="8" fontId="0" fillId="0" borderId="0" xfId="0" applyNumberFormat="1" applyBorder="1" applyAlignment="1" applyProtection="1">
      <alignment horizontal="center"/>
      <protection locked="0"/>
    </xf>
    <xf numFmtId="8" fontId="0" fillId="3" borderId="0" xfId="0" applyNumberFormat="1" applyFill="1" applyBorder="1" applyAlignment="1" applyProtection="1">
      <alignment horizontal="center"/>
    </xf>
    <xf numFmtId="8" fontId="0" fillId="0" borderId="0" xfId="0" applyNumberFormat="1" applyBorder="1" applyAlignment="1" applyProtection="1">
      <alignment horizontal="center"/>
    </xf>
    <xf numFmtId="8" fontId="21" fillId="3" borderId="3" xfId="0" applyNumberFormat="1" applyFont="1" applyFill="1" applyBorder="1" applyAlignment="1" applyProtection="1">
      <alignment horizontal="center"/>
    </xf>
    <xf numFmtId="8" fontId="0" fillId="3" borderId="3" xfId="0" applyNumberFormat="1" applyFill="1" applyBorder="1" applyAlignment="1" applyProtection="1">
      <alignment horizontal="center"/>
    </xf>
    <xf numFmtId="8" fontId="0" fillId="0" borderId="3" xfId="0" applyNumberFormat="1" applyBorder="1" applyAlignment="1" applyProtection="1">
      <alignment horizontal="center"/>
    </xf>
    <xf numFmtId="166" fontId="18" fillId="0" borderId="0" xfId="0" applyNumberFormat="1" applyFont="1" applyProtection="1"/>
    <xf numFmtId="166" fontId="34" fillId="6" borderId="2" xfId="0" applyNumberFormat="1" applyFont="1" applyFill="1" applyBorder="1" applyProtection="1"/>
    <xf numFmtId="164" fontId="0" fillId="3" borderId="6" xfId="0" applyNumberFormat="1" applyFill="1" applyBorder="1" applyAlignment="1" applyProtection="1">
      <alignment horizontal="center"/>
    </xf>
    <xf numFmtId="0" fontId="15" fillId="7" borderId="11" xfId="1" applyFont="1" applyFill="1" applyBorder="1" applyAlignment="1" applyProtection="1">
      <alignment horizontal="center" vertical="center"/>
    </xf>
    <xf numFmtId="0" fontId="35" fillId="7" borderId="11" xfId="1" applyFont="1" applyFill="1" applyBorder="1" applyAlignment="1" applyProtection="1">
      <alignment horizontal="center" vertical="center"/>
    </xf>
    <xf numFmtId="167" fontId="4" fillId="3" borderId="12" xfId="0" applyNumberFormat="1" applyFont="1" applyFill="1" applyBorder="1" applyAlignment="1" applyProtection="1">
      <alignment horizontal="right"/>
    </xf>
    <xf numFmtId="0" fontId="5" fillId="0" borderId="0" xfId="1" applyAlignment="1" applyProtection="1"/>
    <xf numFmtId="8" fontId="0" fillId="0" borderId="0" xfId="0" applyNumberFormat="1" applyBorder="1" applyAlignment="1" applyProtection="1">
      <alignment horizontal="right"/>
      <protection locked="0"/>
    </xf>
    <xf numFmtId="167" fontId="0" fillId="0" borderId="5" xfId="0" applyNumberFormat="1" applyBorder="1" applyAlignment="1" applyProtection="1">
      <alignment horizontal="right"/>
      <protection locked="0"/>
    </xf>
    <xf numFmtId="164" fontId="0" fillId="3" borderId="6" xfId="0" applyNumberFormat="1" applyFill="1" applyBorder="1" applyAlignment="1" applyProtection="1">
      <alignment horizontal="center"/>
    </xf>
    <xf numFmtId="0" fontId="38" fillId="3" borderId="0" xfId="1" applyFont="1" applyFill="1" applyAlignment="1" applyProtection="1"/>
    <xf numFmtId="0" fontId="36" fillId="3" borderId="0" xfId="0" applyFont="1" applyFill="1"/>
    <xf numFmtId="0" fontId="37" fillId="3" borderId="0" xfId="1" applyFont="1" applyFill="1" applyAlignment="1" applyProtection="1"/>
    <xf numFmtId="0" fontId="40" fillId="3" borderId="0" xfId="1" applyFont="1" applyFill="1" applyAlignment="1" applyProtection="1"/>
    <xf numFmtId="0" fontId="9" fillId="5" borderId="0" xfId="0" applyFont="1" applyFill="1" applyAlignment="1" applyProtection="1">
      <alignment horizontal="left"/>
    </xf>
    <xf numFmtId="0" fontId="9" fillId="5" borderId="0" xfId="0" applyFont="1" applyFill="1" applyAlignment="1" applyProtection="1">
      <alignment horizontal="center"/>
    </xf>
    <xf numFmtId="0" fontId="0" fillId="5" borderId="0" xfId="0" applyFill="1" applyAlignment="1" applyProtection="1">
      <alignment horizontal="left" vertical="top"/>
    </xf>
    <xf numFmtId="4" fontId="0" fillId="5" borderId="0" xfId="0" applyNumberFormat="1" applyFill="1" applyProtection="1"/>
    <xf numFmtId="0" fontId="0" fillId="3" borderId="0" xfId="0" applyFill="1"/>
    <xf numFmtId="0" fontId="9" fillId="3" borderId="0" xfId="0" applyFont="1" applyFill="1"/>
    <xf numFmtId="0" fontId="41" fillId="3" borderId="0" xfId="1" applyFont="1" applyFill="1" applyAlignment="1" applyProtection="1"/>
    <xf numFmtId="0" fontId="27" fillId="3" borderId="0" xfId="1" applyFont="1" applyFill="1" applyAlignment="1" applyProtection="1"/>
    <xf numFmtId="0" fontId="42" fillId="3" borderId="0" xfId="1" applyFont="1" applyFill="1" applyAlignment="1" applyProtection="1">
      <alignment horizontal="center"/>
    </xf>
    <xf numFmtId="171" fontId="43" fillId="5" borderId="0" xfId="0" applyNumberFormat="1" applyFont="1" applyFill="1" applyAlignment="1" applyProtection="1">
      <alignment horizontal="center"/>
      <protection locked="0"/>
    </xf>
    <xf numFmtId="172" fontId="33" fillId="0" borderId="0" xfId="0" applyNumberFormat="1" applyFont="1" applyFill="1" applyBorder="1" applyAlignment="1">
      <alignment horizontal="center"/>
    </xf>
    <xf numFmtId="14" fontId="4" fillId="5" borderId="0" xfId="0" applyNumberFormat="1" applyFont="1" applyFill="1" applyAlignment="1">
      <alignment horizontal="left"/>
    </xf>
    <xf numFmtId="14" fontId="4" fillId="5" borderId="0" xfId="0" applyNumberFormat="1" applyFont="1" applyFill="1"/>
    <xf numFmtId="170" fontId="4" fillId="5" borderId="0" xfId="0" applyNumberFormat="1" applyFont="1" applyFill="1" applyProtection="1">
      <protection locked="0"/>
    </xf>
    <xf numFmtId="0" fontId="22" fillId="3" borderId="12" xfId="0" applyFont="1" applyFill="1" applyBorder="1" applyAlignment="1">
      <alignment horizontal="center"/>
    </xf>
    <xf numFmtId="0" fontId="4" fillId="3" borderId="13" xfId="0" applyFont="1" applyFill="1" applyBorder="1"/>
    <xf numFmtId="8" fontId="4" fillId="3" borderId="13" xfId="0" applyNumberFormat="1" applyFont="1" applyFill="1" applyBorder="1"/>
    <xf numFmtId="167" fontId="4" fillId="3" borderId="13" xfId="0" applyNumberFormat="1" applyFont="1" applyFill="1" applyBorder="1" applyAlignment="1">
      <alignment horizontal="center"/>
    </xf>
    <xf numFmtId="167" fontId="4" fillId="3" borderId="14" xfId="0" applyNumberFormat="1" applyFont="1" applyFill="1" applyBorder="1" applyAlignment="1">
      <alignment horizontal="center"/>
    </xf>
    <xf numFmtId="0" fontId="0" fillId="3" borderId="4" xfId="0" applyFill="1" applyBorder="1" applyAlignment="1">
      <alignment horizontal="center" wrapText="1"/>
    </xf>
    <xf numFmtId="164" fontId="0" fillId="3" borderId="4" xfId="0" applyNumberFormat="1" applyFill="1" applyBorder="1" applyAlignment="1">
      <alignment horizontal="center"/>
    </xf>
    <xf numFmtId="173" fontId="0" fillId="3" borderId="5" xfId="0" applyNumberFormat="1" applyFill="1" applyBorder="1" applyAlignment="1">
      <alignment horizontal="center" wrapText="1"/>
    </xf>
    <xf numFmtId="173" fontId="0" fillId="3" borderId="7" xfId="0" applyNumberFormat="1" applyFill="1" applyBorder="1" applyAlignment="1">
      <alignment horizontal="center"/>
    </xf>
    <xf numFmtId="164" fontId="0" fillId="3" borderId="5" xfId="0" applyNumberFormat="1" applyFill="1" applyBorder="1" applyAlignment="1">
      <alignment horizontal="center"/>
    </xf>
    <xf numFmtId="164" fontId="21" fillId="3" borderId="4" xfId="0" applyNumberFormat="1" applyFont="1" applyFill="1" applyBorder="1" applyAlignment="1">
      <alignment horizontal="center"/>
    </xf>
    <xf numFmtId="164" fontId="0" fillId="3" borderId="7" xfId="0" applyNumberFormat="1" applyFill="1" applyBorder="1" applyAlignment="1">
      <alignment horizontal="center"/>
    </xf>
    <xf numFmtId="0" fontId="0" fillId="3" borderId="15" xfId="0" applyFill="1" applyBorder="1" applyAlignment="1">
      <alignment horizontal="center"/>
    </xf>
    <xf numFmtId="164" fontId="0" fillId="3" borderId="15" xfId="0" applyNumberFormat="1" applyFill="1" applyBorder="1" applyAlignment="1">
      <alignment horizontal="center"/>
    </xf>
    <xf numFmtId="164" fontId="0" fillId="3" borderId="10" xfId="0" applyNumberFormat="1" applyFill="1" applyBorder="1" applyAlignment="1">
      <alignment horizontal="center"/>
    </xf>
    <xf numFmtId="172" fontId="0" fillId="3" borderId="15" xfId="0" applyNumberFormat="1" applyFill="1" applyBorder="1" applyAlignment="1">
      <alignment horizontal="center"/>
    </xf>
    <xf numFmtId="0" fontId="0" fillId="0" borderId="1" xfId="0" applyBorder="1" applyAlignment="1" applyProtection="1">
      <alignment horizontal="right"/>
      <protection locked="0"/>
    </xf>
    <xf numFmtId="0" fontId="0" fillId="0" borderId="0" xfId="0" applyAlignment="1" applyProtection="1">
      <alignment horizontal="right"/>
      <protection locked="0"/>
    </xf>
    <xf numFmtId="8" fontId="0" fillId="0" borderId="0" xfId="0" applyNumberFormat="1" applyAlignment="1" applyProtection="1">
      <alignment horizontal="right"/>
      <protection locked="0"/>
    </xf>
    <xf numFmtId="14" fontId="0" fillId="0" borderId="0" xfId="0" applyNumberFormat="1" applyProtection="1">
      <protection locked="0"/>
    </xf>
    <xf numFmtId="14" fontId="0" fillId="0" borderId="0" xfId="0" applyNumberFormat="1" applyAlignment="1" applyProtection="1">
      <alignment horizontal="right"/>
      <protection locked="0"/>
    </xf>
    <xf numFmtId="0" fontId="0" fillId="0" borderId="0" xfId="0" applyAlignment="1" applyProtection="1">
      <alignment horizontal="center"/>
      <protection locked="0"/>
    </xf>
    <xf numFmtId="174" fontId="0" fillId="0" borderId="0" xfId="0" applyNumberFormat="1" applyAlignment="1" applyProtection="1">
      <alignment horizontal="center"/>
      <protection locked="0"/>
    </xf>
    <xf numFmtId="1" fontId="0" fillId="3" borderId="1" xfId="0" applyNumberFormat="1" applyFill="1" applyBorder="1" applyAlignment="1" applyProtection="1">
      <alignment horizontal="center"/>
      <protection locked="0"/>
    </xf>
    <xf numFmtId="175" fontId="0" fillId="3" borderId="0" xfId="0" applyNumberFormat="1" applyFill="1" applyAlignment="1" applyProtection="1">
      <alignment horizontal="center"/>
      <protection locked="0"/>
    </xf>
    <xf numFmtId="14" fontId="0" fillId="3" borderId="0" xfId="0" applyNumberFormat="1" applyFill="1" applyAlignment="1" applyProtection="1">
      <alignment horizontal="center"/>
      <protection locked="0"/>
    </xf>
    <xf numFmtId="14" fontId="0" fillId="3" borderId="3" xfId="0" applyNumberFormat="1" applyFill="1" applyBorder="1" applyAlignment="1" applyProtection="1">
      <alignment horizontal="center"/>
      <protection locked="0"/>
    </xf>
    <xf numFmtId="14" fontId="0" fillId="3" borderId="1" xfId="0" applyNumberFormat="1" applyFill="1" applyBorder="1" applyAlignment="1" applyProtection="1">
      <alignment horizontal="center"/>
      <protection locked="0"/>
    </xf>
    <xf numFmtId="8" fontId="0" fillId="3" borderId="20" xfId="0" applyNumberFormat="1" applyFill="1" applyBorder="1" applyProtection="1">
      <protection locked="0"/>
    </xf>
    <xf numFmtId="174" fontId="21" fillId="0" borderId="0" xfId="0" applyNumberFormat="1" applyFont="1" applyAlignment="1" applyProtection="1">
      <alignment horizontal="center"/>
      <protection locked="0"/>
    </xf>
    <xf numFmtId="0" fontId="0" fillId="0" borderId="0" xfId="0" quotePrefix="1" applyAlignment="1" applyProtection="1">
      <alignment horizontal="right"/>
      <protection locked="0"/>
    </xf>
    <xf numFmtId="0" fontId="10" fillId="3" borderId="0" xfId="0" applyFont="1" applyFill="1" applyProtection="1">
      <protection locked="0"/>
    </xf>
    <xf numFmtId="0" fontId="0" fillId="3" borderId="0" xfId="0" applyFill="1" applyProtection="1">
      <protection locked="0"/>
    </xf>
    <xf numFmtId="0" fontId="0" fillId="5" borderId="0" xfId="0" applyFill="1" applyAlignment="1" applyProtection="1">
      <alignment horizontal="left" vertical="top"/>
      <protection locked="0"/>
    </xf>
    <xf numFmtId="0" fontId="12" fillId="3" borderId="0" xfId="0" applyFont="1" applyFill="1" applyAlignment="1" applyProtection="1">
      <alignment horizontal="right"/>
      <protection locked="0"/>
    </xf>
    <xf numFmtId="0" fontId="1" fillId="3" borderId="0" xfId="1" applyFont="1" applyFill="1" applyAlignment="1" applyProtection="1">
      <protection locked="0"/>
    </xf>
    <xf numFmtId="0" fontId="42" fillId="3" borderId="0" xfId="1" applyFont="1" applyFill="1" applyAlignment="1" applyProtection="1">
      <alignment horizontal="center"/>
      <protection locked="0"/>
    </xf>
    <xf numFmtId="0" fontId="24" fillId="3" borderId="0" xfId="0" applyFont="1" applyFill="1"/>
    <xf numFmtId="0" fontId="30" fillId="3" borderId="0" xfId="0" applyFont="1" applyFill="1"/>
    <xf numFmtId="0" fontId="23" fillId="3" borderId="0" xfId="0" applyFont="1" applyFill="1"/>
    <xf numFmtId="0" fontId="25" fillId="3" borderId="0" xfId="0" applyFont="1" applyFill="1"/>
    <xf numFmtId="0" fontId="28" fillId="3" borderId="0" xfId="0" applyFont="1" applyFill="1"/>
    <xf numFmtId="166" fontId="6" fillId="4" borderId="2" xfId="0" applyNumberFormat="1" applyFont="1" applyFill="1" applyBorder="1" applyProtection="1">
      <protection locked="0"/>
    </xf>
    <xf numFmtId="0" fontId="4" fillId="3" borderId="13" xfId="0" applyFont="1" applyFill="1" applyBorder="1" applyAlignment="1" applyProtection="1">
      <alignment horizontal="right"/>
    </xf>
    <xf numFmtId="0" fontId="21" fillId="3" borderId="7" xfId="0" applyFont="1" applyFill="1" applyBorder="1" applyAlignment="1">
      <alignment horizontal="center"/>
    </xf>
    <xf numFmtId="164" fontId="21" fillId="3" borderId="15" xfId="0" applyNumberFormat="1" applyFont="1" applyFill="1" applyBorder="1" applyAlignment="1">
      <alignment horizontal="center"/>
    </xf>
    <xf numFmtId="0" fontId="21" fillId="3" borderId="10" xfId="0" applyFont="1" applyFill="1" applyBorder="1" applyAlignment="1">
      <alignment horizontal="center"/>
    </xf>
    <xf numFmtId="0" fontId="0" fillId="0" borderId="1" xfId="0" applyBorder="1"/>
    <xf numFmtId="0" fontId="0" fillId="0" borderId="3" xfId="0" applyBorder="1"/>
    <xf numFmtId="174" fontId="0" fillId="3" borderId="1" xfId="0" applyNumberFormat="1" applyFill="1" applyBorder="1" applyAlignment="1">
      <alignment horizontal="center"/>
    </xf>
    <xf numFmtId="8" fontId="21" fillId="3" borderId="3" xfId="0" applyNumberFormat="1" applyFont="1" applyFill="1" applyBorder="1" applyAlignment="1">
      <alignment horizontal="right"/>
    </xf>
    <xf numFmtId="8" fontId="0" fillId="3" borderId="3" xfId="0" applyNumberFormat="1" applyFill="1" applyBorder="1" applyAlignment="1">
      <alignment horizontal="right"/>
    </xf>
    <xf numFmtId="174" fontId="0" fillId="0" borderId="1" xfId="0" applyNumberFormat="1" applyBorder="1" applyAlignment="1">
      <alignment horizontal="center"/>
    </xf>
    <xf numFmtId="8" fontId="0" fillId="0" borderId="3" xfId="0" applyNumberFormat="1" applyBorder="1" applyAlignment="1">
      <alignment horizontal="right"/>
    </xf>
    <xf numFmtId="167" fontId="4" fillId="3" borderId="8" xfId="0" applyNumberFormat="1" applyFont="1" applyFill="1" applyBorder="1" applyAlignment="1">
      <alignment horizontal="center"/>
    </xf>
    <xf numFmtId="167" fontId="4" fillId="3" borderId="10" xfId="0" applyNumberFormat="1" applyFont="1" applyFill="1" applyBorder="1" applyAlignment="1">
      <alignment horizontal="center"/>
    </xf>
    <xf numFmtId="0" fontId="0" fillId="0" borderId="19" xfId="0" applyBorder="1" applyAlignment="1" applyProtection="1">
      <alignment horizontal="center"/>
      <protection locked="0"/>
    </xf>
    <xf numFmtId="0" fontId="4" fillId="3" borderId="13" xfId="0" applyFont="1" applyFill="1" applyBorder="1" applyAlignment="1">
      <alignment horizontal="center"/>
    </xf>
    <xf numFmtId="174" fontId="0" fillId="3" borderId="6" xfId="0" applyNumberFormat="1" applyFill="1" applyBorder="1" applyAlignment="1">
      <alignment horizontal="center"/>
    </xf>
    <xf numFmtId="167" fontId="21" fillId="3" borderId="7" xfId="0" applyNumberFormat="1" applyFont="1" applyFill="1" applyBorder="1" applyAlignment="1">
      <alignment horizontal="center"/>
    </xf>
    <xf numFmtId="167" fontId="4" fillId="3" borderId="10" xfId="0" applyNumberFormat="1" applyFont="1" applyFill="1" applyBorder="1" applyAlignment="1">
      <alignment horizontal="right"/>
    </xf>
    <xf numFmtId="0" fontId="0" fillId="0" borderId="19" xfId="0" applyBorder="1" applyAlignment="1" applyProtection="1">
      <alignment horizontal="right"/>
      <protection locked="0"/>
    </xf>
    <xf numFmtId="167" fontId="4" fillId="3" borderId="14" xfId="0" applyNumberFormat="1" applyFont="1" applyFill="1" applyBorder="1" applyAlignment="1">
      <alignment horizontal="right"/>
    </xf>
    <xf numFmtId="167" fontId="0" fillId="3" borderId="7" xfId="0" applyNumberFormat="1" applyFill="1" applyBorder="1" applyAlignment="1">
      <alignment horizontal="right"/>
    </xf>
    <xf numFmtId="0" fontId="16" fillId="4" borderId="0" xfId="0" applyFont="1" applyFill="1" applyProtection="1"/>
    <xf numFmtId="164" fontId="0" fillId="3" borderId="6" xfId="0" applyNumberFormat="1" applyFill="1" applyBorder="1" applyAlignment="1" applyProtection="1">
      <alignment horizontal="center"/>
    </xf>
    <xf numFmtId="164" fontId="0" fillId="3" borderId="5" xfId="0" applyNumberFormat="1" applyFill="1" applyBorder="1" applyAlignment="1" applyProtection="1">
      <alignment horizontal="center"/>
    </xf>
    <xf numFmtId="164" fontId="0" fillId="3" borderId="7" xfId="0" applyNumberFormat="1" applyFill="1" applyBorder="1" applyAlignment="1" applyProtection="1">
      <alignment horizontal="center"/>
    </xf>
    <xf numFmtId="14" fontId="4" fillId="5" borderId="0" xfId="0" applyNumberFormat="1" applyFont="1" applyFill="1" applyAlignment="1" applyProtection="1">
      <alignment horizontal="center"/>
    </xf>
    <xf numFmtId="167" fontId="4" fillId="3" borderId="12" xfId="0" applyNumberFormat="1" applyFont="1" applyFill="1" applyBorder="1" applyAlignment="1">
      <alignment horizontal="center"/>
    </xf>
    <xf numFmtId="167" fontId="4" fillId="3" borderId="14" xfId="0" applyNumberFormat="1" applyFont="1" applyFill="1" applyBorder="1" applyAlignment="1">
      <alignment horizont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170" fontId="18" fillId="5" borderId="0" xfId="0" applyNumberFormat="1" applyFont="1" applyFill="1" applyAlignment="1" applyProtection="1">
      <alignment horizontal="left"/>
      <protection locked="0"/>
    </xf>
    <xf numFmtId="0" fontId="15" fillId="2" borderId="16" xfId="1" applyFont="1" applyFill="1" applyBorder="1" applyAlignment="1" applyProtection="1">
      <alignment horizontal="center" vertical="center"/>
    </xf>
    <xf numFmtId="0" fontId="15" fillId="2" borderId="17" xfId="1" applyFont="1" applyFill="1" applyBorder="1" applyAlignment="1" applyProtection="1">
      <alignment horizontal="center" vertical="center"/>
    </xf>
    <xf numFmtId="0" fontId="15" fillId="2" borderId="18" xfId="1" applyFont="1" applyFill="1" applyBorder="1" applyAlignment="1" applyProtection="1">
      <alignment horizontal="center" vertical="center"/>
    </xf>
    <xf numFmtId="170" fontId="18" fillId="5" borderId="0" xfId="0" applyNumberFormat="1" applyFont="1" applyFill="1" applyAlignment="1" applyProtection="1">
      <alignment horizontal="left"/>
    </xf>
    <xf numFmtId="0" fontId="29" fillId="3" borderId="0" xfId="1" applyFont="1" applyFill="1" applyAlignment="1" applyProtection="1">
      <alignment horizontal="center"/>
    </xf>
    <xf numFmtId="0" fontId="29" fillId="3" borderId="0" xfId="1" applyFont="1" applyFill="1" applyAlignment="1" applyProtection="1">
      <alignment horizontal="left"/>
    </xf>
  </cellXfs>
  <cellStyles count="2">
    <cellStyle name="Link" xfId="1" builtinId="8"/>
    <cellStyle name="Standard" xfId="0" builtinId="0"/>
  </cellStyles>
  <dxfs count="6">
    <dxf>
      <font>
        <color theme="5" tint="-0.24994659260841701"/>
      </font>
      <fill>
        <patternFill>
          <bgColor theme="9" tint="0.39994506668294322"/>
        </patternFill>
      </fill>
    </dxf>
    <dxf>
      <font>
        <color rgb="FFFF0000"/>
      </font>
      <fill>
        <patternFill>
          <bgColor theme="9" tint="0.39994506668294322"/>
        </patternFill>
      </fill>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a:t>Liquidität +/Fehlbetrag - Banken inkl.</a:t>
            </a:r>
            <a:r>
              <a:rPr lang="de-DE" baseline="0"/>
              <a:t> Kreditlinie, ohne Kasse</a:t>
            </a:r>
            <a:endParaRPr lang="de-DE"/>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LiquiditätsplanungMonat1!$B$59</c:f>
              <c:strCache>
                <c:ptCount val="1"/>
                <c:pt idx="0">
                  <c:v>V. Liquidität +/Fehlbetrag - nur Banken (ohne Kasse)</c:v>
                </c:pt>
              </c:strCache>
            </c:strRef>
          </c:tx>
          <c:spPr>
            <a:solidFill>
              <a:schemeClr val="accent6">
                <a:lumMod val="75000"/>
              </a:schemeClr>
            </a:solidFill>
            <a:ln>
              <a:noFill/>
            </a:ln>
            <a:effectLst/>
          </c:spPr>
          <c:invertIfNegative val="0"/>
          <c:val>
            <c:numRef>
              <c:f>LiquiditätsplanungMonat1!$C$59:$AG$59</c:f>
              <c:numCache>
                <c:formatCode>#,##0_ ;[Red]\-#,##0\ </c:formatCode>
                <c:ptCount val="31"/>
                <c:pt idx="0">
                  <c:v>99189.5</c:v>
                </c:pt>
                <c:pt idx="1">
                  <c:v>97585.12</c:v>
                </c:pt>
                <c:pt idx="2">
                  <c:v>96685.119999999995</c:v>
                </c:pt>
                <c:pt idx="3">
                  <c:v>96585.12</c:v>
                </c:pt>
                <c:pt idx="4">
                  <c:v>94585.12</c:v>
                </c:pt>
                <c:pt idx="5">
                  <c:v>86585.12</c:v>
                </c:pt>
                <c:pt idx="6">
                  <c:v>84485.119999999995</c:v>
                </c:pt>
                <c:pt idx="7">
                  <c:v>93441.12</c:v>
                </c:pt>
                <c:pt idx="8">
                  <c:v>94148.12</c:v>
                </c:pt>
                <c:pt idx="9">
                  <c:v>93157.462639999998</c:v>
                </c:pt>
                <c:pt idx="10">
                  <c:v>100741.10264</c:v>
                </c:pt>
                <c:pt idx="11">
                  <c:v>103741.10264</c:v>
                </c:pt>
                <c:pt idx="12">
                  <c:v>106641.10264</c:v>
                </c:pt>
                <c:pt idx="13">
                  <c:v>111372.01863999999</c:v>
                </c:pt>
                <c:pt idx="14">
                  <c:v>103237.01863999999</c:v>
                </c:pt>
                <c:pt idx="15">
                  <c:v>108501.81864</c:v>
                </c:pt>
                <c:pt idx="16">
                  <c:v>111382.81864</c:v>
                </c:pt>
                <c:pt idx="17">
                  <c:v>119382.81864</c:v>
                </c:pt>
                <c:pt idx="18">
                  <c:v>120213.61864</c:v>
                </c:pt>
                <c:pt idx="19">
                  <c:v>123213.61864</c:v>
                </c:pt>
                <c:pt idx="20">
                  <c:v>126213.61864</c:v>
                </c:pt>
                <c:pt idx="21">
                  <c:v>129113.61864</c:v>
                </c:pt>
                <c:pt idx="22">
                  <c:v>117113.61864</c:v>
                </c:pt>
                <c:pt idx="23">
                  <c:v>120113.61864</c:v>
                </c:pt>
                <c:pt idx="24">
                  <c:v>123013.61864</c:v>
                </c:pt>
                <c:pt idx="25">
                  <c:v>126013.61864</c:v>
                </c:pt>
                <c:pt idx="26">
                  <c:v>129013.61864</c:v>
                </c:pt>
                <c:pt idx="27">
                  <c:v>132013.61864</c:v>
                </c:pt>
                <c:pt idx="28">
                  <c:v>134913.61864</c:v>
                </c:pt>
                <c:pt idx="29">
                  <c:v>87913.618640000001</c:v>
                </c:pt>
                <c:pt idx="30">
                  <c:v>75913.618640000001</c:v>
                </c:pt>
              </c:numCache>
            </c:numRef>
          </c:val>
          <c:extLst>
            <c:ext xmlns:c16="http://schemas.microsoft.com/office/drawing/2014/chart" uri="{C3380CC4-5D6E-409C-BE32-E72D297353CC}">
              <c16:uniqueId val="{00000000-F9E4-476B-A515-232D3B20539A}"/>
            </c:ext>
          </c:extLst>
        </c:ser>
        <c:dLbls>
          <c:showLegendKey val="0"/>
          <c:showVal val="0"/>
          <c:showCatName val="0"/>
          <c:showSerName val="0"/>
          <c:showPercent val="0"/>
          <c:showBubbleSize val="0"/>
        </c:dLbls>
        <c:gapWidth val="95"/>
        <c:overlap val="-27"/>
        <c:axId val="1558501248"/>
        <c:axId val="1558500000"/>
      </c:barChart>
      <c:catAx>
        <c:axId val="155850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0000"/>
        <c:crosses val="autoZero"/>
        <c:auto val="1"/>
        <c:lblAlgn val="ctr"/>
        <c:lblOffset val="100"/>
        <c:noMultiLvlLbl val="0"/>
      </c:catAx>
      <c:valAx>
        <c:axId val="1558500000"/>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a:t>Liquidität +/Fehlbetrag - Banken inkl.</a:t>
            </a:r>
            <a:r>
              <a:rPr lang="de-DE" baseline="0"/>
              <a:t> Kreditlinie, ohne Kasse</a:t>
            </a:r>
            <a:endParaRPr lang="de-DE"/>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LMonat2!$B$59</c:f>
              <c:strCache>
                <c:ptCount val="1"/>
                <c:pt idx="0">
                  <c:v>V. Liquidität +/Fehlbetrag - nur Banken (ohne Kasse)</c:v>
                </c:pt>
              </c:strCache>
            </c:strRef>
          </c:tx>
          <c:spPr>
            <a:solidFill>
              <a:schemeClr val="accent6">
                <a:lumMod val="75000"/>
              </a:schemeClr>
            </a:solidFill>
            <a:ln>
              <a:noFill/>
            </a:ln>
            <a:effectLst/>
          </c:spPr>
          <c:invertIfNegative val="0"/>
          <c:val>
            <c:numRef>
              <c:f>LMonat2!$C$59:$AG$59</c:f>
              <c:numCache>
                <c:formatCode>#,##0_ ;[Red]\-#,##0\ </c:formatCode>
                <c:ptCount val="31"/>
                <c:pt idx="0">
                  <c:v>75913.618640000001</c:v>
                </c:pt>
                <c:pt idx="1">
                  <c:v>75913.618640000001</c:v>
                </c:pt>
                <c:pt idx="2">
                  <c:v>75913.618640000001</c:v>
                </c:pt>
                <c:pt idx="3">
                  <c:v>75913.618640000001</c:v>
                </c:pt>
                <c:pt idx="4">
                  <c:v>75913.618640000001</c:v>
                </c:pt>
                <c:pt idx="5">
                  <c:v>75913.618640000001</c:v>
                </c:pt>
                <c:pt idx="6">
                  <c:v>75913.618640000001</c:v>
                </c:pt>
                <c:pt idx="7">
                  <c:v>75913.618640000001</c:v>
                </c:pt>
                <c:pt idx="8">
                  <c:v>75913.618640000001</c:v>
                </c:pt>
                <c:pt idx="9">
                  <c:v>75913.618640000001</c:v>
                </c:pt>
                <c:pt idx="10">
                  <c:v>75913.618640000001</c:v>
                </c:pt>
                <c:pt idx="11">
                  <c:v>75913.618640000001</c:v>
                </c:pt>
                <c:pt idx="12">
                  <c:v>75913.618640000001</c:v>
                </c:pt>
                <c:pt idx="13">
                  <c:v>75913.618640000001</c:v>
                </c:pt>
                <c:pt idx="14">
                  <c:v>75913.618640000001</c:v>
                </c:pt>
                <c:pt idx="15">
                  <c:v>75913.618640000001</c:v>
                </c:pt>
                <c:pt idx="16">
                  <c:v>75913.618640000001</c:v>
                </c:pt>
                <c:pt idx="17">
                  <c:v>75913.618640000001</c:v>
                </c:pt>
                <c:pt idx="18">
                  <c:v>75913.618640000001</c:v>
                </c:pt>
                <c:pt idx="19">
                  <c:v>75913.618640000001</c:v>
                </c:pt>
                <c:pt idx="20">
                  <c:v>75913.618640000001</c:v>
                </c:pt>
                <c:pt idx="21">
                  <c:v>75913.618640000001</c:v>
                </c:pt>
                <c:pt idx="22">
                  <c:v>75913.618640000001</c:v>
                </c:pt>
                <c:pt idx="23">
                  <c:v>75913.618640000001</c:v>
                </c:pt>
                <c:pt idx="24">
                  <c:v>75913.618640000001</c:v>
                </c:pt>
                <c:pt idx="25">
                  <c:v>75913.618640000001</c:v>
                </c:pt>
                <c:pt idx="26">
                  <c:v>75913.618640000001</c:v>
                </c:pt>
                <c:pt idx="27">
                  <c:v>75913.618640000001</c:v>
                </c:pt>
                <c:pt idx="28">
                  <c:v>75913.618640000001</c:v>
                </c:pt>
                <c:pt idx="29">
                  <c:v>75913.618640000001</c:v>
                </c:pt>
                <c:pt idx="30">
                  <c:v>75913.618640000001</c:v>
                </c:pt>
              </c:numCache>
            </c:numRef>
          </c:val>
          <c:extLst>
            <c:ext xmlns:c16="http://schemas.microsoft.com/office/drawing/2014/chart" uri="{C3380CC4-5D6E-409C-BE32-E72D297353CC}">
              <c16:uniqueId val="{00000000-F9AD-49A1-A7FF-4C8189BCD8CD}"/>
            </c:ext>
          </c:extLst>
        </c:ser>
        <c:dLbls>
          <c:showLegendKey val="0"/>
          <c:showVal val="0"/>
          <c:showCatName val="0"/>
          <c:showSerName val="0"/>
          <c:showPercent val="0"/>
          <c:showBubbleSize val="0"/>
        </c:dLbls>
        <c:gapWidth val="95"/>
        <c:overlap val="-27"/>
        <c:axId val="1558501248"/>
        <c:axId val="1558500000"/>
      </c:barChart>
      <c:catAx>
        <c:axId val="155850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0000"/>
        <c:crosses val="autoZero"/>
        <c:auto val="1"/>
        <c:lblAlgn val="ctr"/>
        <c:lblOffset val="100"/>
        <c:noMultiLvlLbl val="0"/>
      </c:catAx>
      <c:valAx>
        <c:axId val="1558500000"/>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a:t>Liquidität +/Fehlbetrag - Banken inkl.</a:t>
            </a:r>
            <a:r>
              <a:rPr lang="de-DE" baseline="0"/>
              <a:t> Kreditlinie, ohne Kasse</a:t>
            </a:r>
            <a:endParaRPr lang="de-DE"/>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LMonat3!$B$59</c:f>
              <c:strCache>
                <c:ptCount val="1"/>
                <c:pt idx="0">
                  <c:v>V. Liquidität +/Fehlbetrag - nur Banken (ohne Kasse)</c:v>
                </c:pt>
              </c:strCache>
            </c:strRef>
          </c:tx>
          <c:spPr>
            <a:solidFill>
              <a:schemeClr val="accent6">
                <a:lumMod val="75000"/>
              </a:schemeClr>
            </a:solidFill>
            <a:ln>
              <a:noFill/>
            </a:ln>
            <a:effectLst/>
          </c:spPr>
          <c:invertIfNegative val="0"/>
          <c:val>
            <c:numRef>
              <c:f>LMonat3!$C$59:$AG$59</c:f>
              <c:numCache>
                <c:formatCode>#,##0_ ;[Red]\-#,##0\ </c:formatCode>
                <c:ptCount val="31"/>
                <c:pt idx="0">
                  <c:v>75913.618640000001</c:v>
                </c:pt>
                <c:pt idx="1">
                  <c:v>75913.618640000001</c:v>
                </c:pt>
                <c:pt idx="2">
                  <c:v>75913.618640000001</c:v>
                </c:pt>
                <c:pt idx="3">
                  <c:v>75913.618640000001</c:v>
                </c:pt>
                <c:pt idx="4">
                  <c:v>75913.618640000001</c:v>
                </c:pt>
                <c:pt idx="5">
                  <c:v>75913.618640000001</c:v>
                </c:pt>
                <c:pt idx="6">
                  <c:v>75913.618640000001</c:v>
                </c:pt>
                <c:pt idx="7">
                  <c:v>75913.618640000001</c:v>
                </c:pt>
                <c:pt idx="8">
                  <c:v>75913.618640000001</c:v>
                </c:pt>
                <c:pt idx="9">
                  <c:v>75913.618640000001</c:v>
                </c:pt>
                <c:pt idx="10">
                  <c:v>75913.618640000001</c:v>
                </c:pt>
                <c:pt idx="11">
                  <c:v>75913.618640000001</c:v>
                </c:pt>
                <c:pt idx="12">
                  <c:v>75913.618640000001</c:v>
                </c:pt>
                <c:pt idx="13">
                  <c:v>75913.618640000001</c:v>
                </c:pt>
                <c:pt idx="14">
                  <c:v>75913.618640000001</c:v>
                </c:pt>
                <c:pt idx="15">
                  <c:v>75913.618640000001</c:v>
                </c:pt>
                <c:pt idx="16">
                  <c:v>75913.618640000001</c:v>
                </c:pt>
                <c:pt idx="17">
                  <c:v>75913.618640000001</c:v>
                </c:pt>
                <c:pt idx="18">
                  <c:v>75913.618640000001</c:v>
                </c:pt>
                <c:pt idx="19">
                  <c:v>75913.618640000001</c:v>
                </c:pt>
                <c:pt idx="20">
                  <c:v>75913.618640000001</c:v>
                </c:pt>
                <c:pt idx="21">
                  <c:v>75913.618640000001</c:v>
                </c:pt>
                <c:pt idx="22">
                  <c:v>75913.618640000001</c:v>
                </c:pt>
                <c:pt idx="23">
                  <c:v>75913.618640000001</c:v>
                </c:pt>
                <c:pt idx="24">
                  <c:v>75913.618640000001</c:v>
                </c:pt>
                <c:pt idx="25">
                  <c:v>75913.618640000001</c:v>
                </c:pt>
                <c:pt idx="26">
                  <c:v>75913.618640000001</c:v>
                </c:pt>
                <c:pt idx="27">
                  <c:v>75913.618640000001</c:v>
                </c:pt>
                <c:pt idx="28">
                  <c:v>75913.618640000001</c:v>
                </c:pt>
                <c:pt idx="29">
                  <c:v>75913.618640000001</c:v>
                </c:pt>
                <c:pt idx="30">
                  <c:v>75913.618640000001</c:v>
                </c:pt>
              </c:numCache>
            </c:numRef>
          </c:val>
          <c:extLst>
            <c:ext xmlns:c16="http://schemas.microsoft.com/office/drawing/2014/chart" uri="{C3380CC4-5D6E-409C-BE32-E72D297353CC}">
              <c16:uniqueId val="{00000000-B7A9-4D9D-ABD7-A4CAC1DD84F5}"/>
            </c:ext>
          </c:extLst>
        </c:ser>
        <c:dLbls>
          <c:showLegendKey val="0"/>
          <c:showVal val="0"/>
          <c:showCatName val="0"/>
          <c:showSerName val="0"/>
          <c:showPercent val="0"/>
          <c:showBubbleSize val="0"/>
        </c:dLbls>
        <c:gapWidth val="95"/>
        <c:overlap val="-27"/>
        <c:axId val="1558501248"/>
        <c:axId val="1558500000"/>
      </c:barChart>
      <c:catAx>
        <c:axId val="155850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0000"/>
        <c:crosses val="autoZero"/>
        <c:auto val="1"/>
        <c:lblAlgn val="ctr"/>
        <c:lblOffset val="100"/>
        <c:noMultiLvlLbl val="0"/>
      </c:catAx>
      <c:valAx>
        <c:axId val="1558500000"/>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a:t>Liquidität +/Fehlbetrag - Banken inkl.</a:t>
            </a:r>
            <a:r>
              <a:rPr lang="de-DE" baseline="0"/>
              <a:t> Kreditlinie, ohne Kasse</a:t>
            </a:r>
            <a:endParaRPr lang="de-DE"/>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LPlanungKW!$B$59</c:f>
              <c:strCache>
                <c:ptCount val="1"/>
                <c:pt idx="0">
                  <c:v>V. Liquidität +/Fehlbetrag - nur Banken (ohne Kasse)</c:v>
                </c:pt>
              </c:strCache>
            </c:strRef>
          </c:tx>
          <c:spPr>
            <a:solidFill>
              <a:schemeClr val="accent6">
                <a:lumMod val="75000"/>
              </a:schemeClr>
            </a:solidFill>
            <a:ln>
              <a:noFill/>
            </a:ln>
            <a:effectLst/>
          </c:spPr>
          <c:invertIfNegative val="0"/>
          <c:val>
            <c:numRef>
              <c:f>LPlanungKW!$C$59:$AA$59</c:f>
              <c:numCache>
                <c:formatCode>#,##0_ ;[Red]\-#,##0\ </c:formatCode>
                <c:ptCount val="25"/>
                <c:pt idx="0">
                  <c:v>95700</c:v>
                </c:pt>
                <c:pt idx="1">
                  <c:v>97100</c:v>
                </c:pt>
                <c:pt idx="2">
                  <c:v>98900</c:v>
                </c:pt>
                <c:pt idx="3">
                  <c:v>69900</c:v>
                </c:pt>
                <c:pt idx="4">
                  <c:v>92900</c:v>
                </c:pt>
                <c:pt idx="5">
                  <c:v>106900</c:v>
                </c:pt>
                <c:pt idx="6">
                  <c:v>113900</c:v>
                </c:pt>
                <c:pt idx="7">
                  <c:v>87900</c:v>
                </c:pt>
                <c:pt idx="8">
                  <c:v>81900</c:v>
                </c:pt>
                <c:pt idx="9">
                  <c:v>81900</c:v>
                </c:pt>
                <c:pt idx="10">
                  <c:v>81900</c:v>
                </c:pt>
                <c:pt idx="11">
                  <c:v>81900</c:v>
                </c:pt>
                <c:pt idx="12">
                  <c:v>81900</c:v>
                </c:pt>
                <c:pt idx="13">
                  <c:v>81900</c:v>
                </c:pt>
                <c:pt idx="14">
                  <c:v>81900</c:v>
                </c:pt>
                <c:pt idx="15">
                  <c:v>81900</c:v>
                </c:pt>
                <c:pt idx="16">
                  <c:v>81900</c:v>
                </c:pt>
                <c:pt idx="17">
                  <c:v>81900</c:v>
                </c:pt>
                <c:pt idx="18">
                  <c:v>81900</c:v>
                </c:pt>
                <c:pt idx="19">
                  <c:v>81900</c:v>
                </c:pt>
                <c:pt idx="20">
                  <c:v>81900</c:v>
                </c:pt>
                <c:pt idx="21">
                  <c:v>81900</c:v>
                </c:pt>
                <c:pt idx="22">
                  <c:v>81900</c:v>
                </c:pt>
                <c:pt idx="23">
                  <c:v>81900</c:v>
                </c:pt>
                <c:pt idx="24">
                  <c:v>81900</c:v>
                </c:pt>
              </c:numCache>
            </c:numRef>
          </c:val>
          <c:extLst>
            <c:ext xmlns:c16="http://schemas.microsoft.com/office/drawing/2014/chart" uri="{C3380CC4-5D6E-409C-BE32-E72D297353CC}">
              <c16:uniqueId val="{00000000-3B62-4CF5-BCBB-7F0BA75B60EB}"/>
            </c:ext>
          </c:extLst>
        </c:ser>
        <c:dLbls>
          <c:showLegendKey val="0"/>
          <c:showVal val="0"/>
          <c:showCatName val="0"/>
          <c:showSerName val="0"/>
          <c:showPercent val="0"/>
          <c:showBubbleSize val="0"/>
        </c:dLbls>
        <c:gapWidth val="95"/>
        <c:overlap val="-27"/>
        <c:axId val="1558501248"/>
        <c:axId val="1558500000"/>
      </c:barChart>
      <c:catAx>
        <c:axId val="155850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0000"/>
        <c:crosses val="autoZero"/>
        <c:auto val="1"/>
        <c:lblAlgn val="ctr"/>
        <c:lblOffset val="100"/>
        <c:noMultiLvlLbl val="0"/>
      </c:catAx>
      <c:valAx>
        <c:axId val="1558500000"/>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58501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Forderungsbestand!A11"/><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hyperlink" Target="#Anwendungshilfe!A1"/><Relationship Id="rId4" Type="http://schemas.openxmlformats.org/officeDocument/2006/relationships/hyperlink" Target="#bezford"/></Relationships>
</file>

<file path=xl/drawings/_rels/drawing2.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Verbindlichkeitsbestand!A11"/><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hyperlink" Target="#Anwendungshilfe!A1"/><Relationship Id="rId4" Type="http://schemas.openxmlformats.org/officeDocument/2006/relationships/hyperlink" Target="#bezverb"/></Relationships>
</file>

<file path=xl/drawings/_rels/drawing4.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 Id="rId6" Type="http://schemas.openxmlformats.org/officeDocument/2006/relationships/image" Target="../media/image2.png"/><Relationship Id="rId5" Type="http://schemas.openxmlformats.org/officeDocument/2006/relationships/hyperlink" Target="https://ko-fi.com/controllerspielwiese" TargetMode="External"/><Relationship Id="rId4" Type="http://schemas.openxmlformats.org/officeDocument/2006/relationships/hyperlink" Target="#Grafik!A1"/></Relationships>
</file>

<file path=xl/drawings/_rels/drawing6.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 Id="rId4" Type="http://schemas.openxmlformats.org/officeDocument/2006/relationships/hyperlink" Target="#Grafik!A1"/></Relationships>
</file>

<file path=xl/drawings/_rels/drawing7.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 Id="rId4" Type="http://schemas.openxmlformats.org/officeDocument/2006/relationships/hyperlink" Target="#Grafik!A1"/></Relationships>
</file>

<file path=xl/drawings/_rels/drawing8.xml.rels><?xml version="1.0" encoding="UTF-8" standalone="yes"?>
<Relationships xmlns="http://schemas.openxmlformats.org/package/2006/relationships"><Relationship Id="rId8" Type="http://schemas.openxmlformats.org/officeDocument/2006/relationships/hyperlink" Target="#Monat2"/><Relationship Id="rId3" Type="http://schemas.openxmlformats.org/officeDocument/2006/relationships/chart" Target="../charts/chart1.xml"/><Relationship Id="rId7" Type="http://schemas.openxmlformats.org/officeDocument/2006/relationships/hyperlink" Target="#Monat1"/><Relationship Id="rId2" Type="http://schemas.openxmlformats.org/officeDocument/2006/relationships/image" Target="../media/image1.jpeg"/><Relationship Id="rId1" Type="http://schemas.openxmlformats.org/officeDocument/2006/relationships/hyperlink" Target="https://www.controllerspielwiese.de/" TargetMode="External"/><Relationship Id="rId6" Type="http://schemas.openxmlformats.org/officeDocument/2006/relationships/hyperlink" Target="#Anwendungshilfe!A1"/><Relationship Id="rId5" Type="http://schemas.openxmlformats.org/officeDocument/2006/relationships/chart" Target="../charts/chart3.xml"/><Relationship Id="rId4" Type="http://schemas.openxmlformats.org/officeDocument/2006/relationships/chart" Target="../charts/chart2.xml"/><Relationship Id="rId9" Type="http://schemas.openxmlformats.org/officeDocument/2006/relationships/hyperlink" Target="#Monat3"/></Relationships>
</file>

<file path=xl/drawings/_rels/drawing9.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eg"/><Relationship Id="rId1" Type="http://schemas.openxmlformats.org/officeDocument/2006/relationships/hyperlink" Target="https://www.controllerspielwiese.de/" TargetMode="External"/><Relationship Id="rId4" Type="http://schemas.openxmlformats.org/officeDocument/2006/relationships/hyperlink" Target="#Anwendungshilfe!A1"/></Relationships>
</file>

<file path=xl/drawings/_rels/drawing11.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hyperlink" Target="#Erstens"/><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Anwendungshilfe!A1"/><Relationship Id="rId2" Type="http://schemas.openxmlformats.org/officeDocument/2006/relationships/image" Target="../media/image1.jpeg"/><Relationship Id="rId1" Type="http://schemas.openxmlformats.org/officeDocument/2006/relationships/hyperlink" Target="https://www.controllerspielwiese.de/" TargetMode="External"/><Relationship Id="rId4" Type="http://schemas.openxmlformats.org/officeDocument/2006/relationships/hyperlink" Target="#Erstens"/></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hyperlink" Target="#Anwendungshilfe!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16</xdr:col>
      <xdr:colOff>523873</xdr:colOff>
      <xdr:row>1</xdr:row>
      <xdr:rowOff>95250</xdr:rowOff>
    </xdr:from>
    <xdr:to>
      <xdr:col>19</xdr:col>
      <xdr:colOff>695325</xdr:colOff>
      <xdr:row>3</xdr:row>
      <xdr:rowOff>85725</xdr:rowOff>
    </xdr:to>
    <xdr:pic>
      <xdr:nvPicPr>
        <xdr:cNvPr id="3"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11048" y="123825"/>
          <a:ext cx="238125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7</xdr:col>
      <xdr:colOff>123826</xdr:colOff>
      <xdr:row>1</xdr:row>
      <xdr:rowOff>57150</xdr:rowOff>
    </xdr:from>
    <xdr:to>
      <xdr:col>9</xdr:col>
      <xdr:colOff>158476</xdr:colOff>
      <xdr:row>2</xdr:row>
      <xdr:rowOff>35052</xdr:rowOff>
    </xdr:to>
    <xdr:sp macro="" textlink="">
      <xdr:nvSpPr>
        <xdr:cNvPr id="2" name="Textfeld 1">
          <a:hlinkClick xmlns:r="http://schemas.openxmlformats.org/officeDocument/2006/relationships" r:id="rId3"/>
        </xdr:cNvPr>
        <xdr:cNvSpPr txBox="1">
          <a:spLocks/>
        </xdr:cNvSpPr>
      </xdr:nvSpPr>
      <xdr:spPr>
        <a:xfrm>
          <a:off x="4772026" y="85725"/>
          <a:ext cx="1692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Offene</a:t>
          </a:r>
          <a:r>
            <a:rPr lang="de-DE" sz="1100" b="1">
              <a:solidFill>
                <a:schemeClr val="accent6">
                  <a:lumMod val="50000"/>
                </a:schemeClr>
              </a:solidFill>
            </a:rPr>
            <a:t> Forderungen</a:t>
          </a:r>
        </a:p>
      </xdr:txBody>
    </xdr:sp>
    <xdr:clientData/>
  </xdr:twoCellAnchor>
  <xdr:twoCellAnchor>
    <xdr:from>
      <xdr:col>7</xdr:col>
      <xdr:colOff>123826</xdr:colOff>
      <xdr:row>2</xdr:row>
      <xdr:rowOff>104775</xdr:rowOff>
    </xdr:from>
    <xdr:to>
      <xdr:col>9</xdr:col>
      <xdr:colOff>158476</xdr:colOff>
      <xdr:row>3</xdr:row>
      <xdr:rowOff>111252</xdr:rowOff>
    </xdr:to>
    <xdr:sp macro="" textlink="">
      <xdr:nvSpPr>
        <xdr:cNvPr id="8" name="Textfeld 7">
          <a:hlinkClick xmlns:r="http://schemas.openxmlformats.org/officeDocument/2006/relationships" r:id="rId4"/>
        </xdr:cNvPr>
        <xdr:cNvSpPr txBox="1"/>
      </xdr:nvSpPr>
      <xdr:spPr>
        <a:xfrm>
          <a:off x="4772026" y="400050"/>
          <a:ext cx="1692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Bezahlte</a:t>
          </a:r>
          <a:r>
            <a:rPr lang="de-DE" sz="1100" b="1">
              <a:solidFill>
                <a:schemeClr val="accent6">
                  <a:lumMod val="50000"/>
                </a:schemeClr>
              </a:solidFill>
            </a:rPr>
            <a:t> Forderungen</a:t>
          </a:r>
        </a:p>
      </xdr:txBody>
    </xdr:sp>
    <xdr:clientData/>
  </xdr:twoCellAnchor>
  <xdr:twoCellAnchor>
    <xdr:from>
      <xdr:col>14</xdr:col>
      <xdr:colOff>342900</xdr:colOff>
      <xdr:row>1</xdr:row>
      <xdr:rowOff>104775</xdr:rowOff>
    </xdr:from>
    <xdr:to>
      <xdr:col>16</xdr:col>
      <xdr:colOff>313950</xdr:colOff>
      <xdr:row>2</xdr:row>
      <xdr:rowOff>82677</xdr:rowOff>
    </xdr:to>
    <xdr:sp macro="" textlink="">
      <xdr:nvSpPr>
        <xdr:cNvPr id="5" name="Textfeld 4">
          <a:hlinkClick xmlns:r="http://schemas.openxmlformats.org/officeDocument/2006/relationships" r:id="rId5"/>
        </xdr:cNvPr>
        <xdr:cNvSpPr txBox="1">
          <a:spLocks/>
        </xdr:cNvSpPr>
      </xdr:nvSpPr>
      <xdr:spPr>
        <a:xfrm>
          <a:off x="10525125" y="133350"/>
          <a:ext cx="1476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135135</xdr:colOff>
      <xdr:row>1</xdr:row>
      <xdr:rowOff>66675</xdr:rowOff>
    </xdr:from>
    <xdr:to>
      <xdr:col>23</xdr:col>
      <xdr:colOff>676276</xdr:colOff>
      <xdr:row>3</xdr:row>
      <xdr:rowOff>85725</xdr:rowOff>
    </xdr:to>
    <xdr:pic>
      <xdr:nvPicPr>
        <xdr:cNvPr id="2" name="Grafik 1" descr="ControllerSpielwiese.de">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84010" y="95250"/>
          <a:ext cx="235089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15</xdr:col>
      <xdr:colOff>104775</xdr:colOff>
      <xdr:row>1</xdr:row>
      <xdr:rowOff>57150</xdr:rowOff>
    </xdr:from>
    <xdr:to>
      <xdr:col>20</xdr:col>
      <xdr:colOff>9150</xdr:colOff>
      <xdr:row>2</xdr:row>
      <xdr:rowOff>35052</xdr:rowOff>
    </xdr:to>
    <xdr:sp macro="" textlink="">
      <xdr:nvSpPr>
        <xdr:cNvPr id="3" name="Textfeld 2">
          <a:hlinkClick xmlns:r="http://schemas.openxmlformats.org/officeDocument/2006/relationships" r:id="rId3"/>
          <a:extLst>
            <a:ext uri="{FF2B5EF4-FFF2-40B4-BE49-F238E27FC236}">
              <a16:creationId xmlns:a16="http://schemas.microsoft.com/office/drawing/2014/main" id="{00000000-0008-0000-0100-000004000000}"/>
            </a:ext>
          </a:extLst>
        </xdr:cNvPr>
        <xdr:cNvSpPr txBox="1">
          <a:spLocks/>
        </xdr:cNvSpPr>
      </xdr:nvSpPr>
      <xdr:spPr>
        <a:xfrm>
          <a:off x="8582025" y="85725"/>
          <a:ext cx="1476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tx1">
                  <a:lumMod val="85000"/>
                  <a:lumOff val="15000"/>
                </a:schemeClr>
              </a:solidFill>
              <a:latin typeface="+mn-lt"/>
              <a:ea typeface="+mn-ea"/>
              <a:cs typeface="+mn-cs"/>
            </a:rPr>
            <a:t>Anwendungshilfe</a:t>
          </a:r>
        </a:p>
      </xdr:txBody>
    </xdr:sp>
    <xdr:clientData/>
  </xdr:twoCellAnchor>
  <xdr:twoCellAnchor>
    <xdr:from>
      <xdr:col>5</xdr:col>
      <xdr:colOff>142875</xdr:colOff>
      <xdr:row>17</xdr:row>
      <xdr:rowOff>114300</xdr:rowOff>
    </xdr:from>
    <xdr:to>
      <xdr:col>11</xdr:col>
      <xdr:colOff>171450</xdr:colOff>
      <xdr:row>24</xdr:row>
      <xdr:rowOff>114300</xdr:rowOff>
    </xdr:to>
    <xdr:sp macro="" textlink="">
      <xdr:nvSpPr>
        <xdr:cNvPr id="5" name="Textfeld 4"/>
        <xdr:cNvSpPr txBox="1"/>
      </xdr:nvSpPr>
      <xdr:spPr>
        <a:xfrm>
          <a:off x="4210050" y="2924175"/>
          <a:ext cx="3181350" cy="1333500"/>
        </a:xfrm>
        <a:prstGeom prst="rect">
          <a:avLst/>
        </a:prstGeom>
        <a:solidFill>
          <a:schemeClr val="accent6">
            <a:lumMod val="20000"/>
            <a:lumOff val="80000"/>
          </a:schemeClr>
        </a:solidFill>
        <a:ln w="222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de-DE" sz="1100"/>
        </a:p>
        <a:p>
          <a:pPr algn="ctr"/>
          <a:endParaRPr lang="de-DE" sz="1100"/>
        </a:p>
        <a:p>
          <a:pPr algn="ctr"/>
          <a:r>
            <a:rPr lang="de-DE" sz="1400">
              <a:solidFill>
                <a:schemeClr val="accent6">
                  <a:lumMod val="50000"/>
                </a:schemeClr>
              </a:solidFill>
            </a:rPr>
            <a:t>Dieses</a:t>
          </a:r>
          <a:r>
            <a:rPr lang="de-DE" sz="1400" baseline="0">
              <a:solidFill>
                <a:schemeClr val="accent6">
                  <a:lumMod val="50000"/>
                </a:schemeClr>
              </a:solidFill>
            </a:rPr>
            <a:t> Tabellenblatt ist ein Muster, es steht Ihnen in der Premium-Version zur Verfügung.</a:t>
          </a:r>
          <a:endParaRPr lang="de-DE" sz="1400">
            <a:solidFill>
              <a:schemeClr val="accent6">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495298</xdr:colOff>
      <xdr:row>1</xdr:row>
      <xdr:rowOff>85725</xdr:rowOff>
    </xdr:from>
    <xdr:to>
      <xdr:col>19</xdr:col>
      <xdr:colOff>657225</xdr:colOff>
      <xdr:row>3</xdr:row>
      <xdr:rowOff>76200</xdr:rowOff>
    </xdr:to>
    <xdr:pic>
      <xdr:nvPicPr>
        <xdr:cNvPr id="2" name="Grafik 1"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48" y="114300"/>
          <a:ext cx="2371727"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7</xdr:col>
      <xdr:colOff>19047</xdr:colOff>
      <xdr:row>1</xdr:row>
      <xdr:rowOff>47625</xdr:rowOff>
    </xdr:from>
    <xdr:to>
      <xdr:col>8</xdr:col>
      <xdr:colOff>876897</xdr:colOff>
      <xdr:row>2</xdr:row>
      <xdr:rowOff>25527</xdr:rowOff>
    </xdr:to>
    <xdr:sp macro="" textlink="">
      <xdr:nvSpPr>
        <xdr:cNvPr id="3" name="Textfeld 2">
          <a:hlinkClick xmlns:r="http://schemas.openxmlformats.org/officeDocument/2006/relationships" r:id="rId3"/>
        </xdr:cNvPr>
        <xdr:cNvSpPr txBox="1"/>
      </xdr:nvSpPr>
      <xdr:spPr>
        <a:xfrm>
          <a:off x="4857747" y="76200"/>
          <a:ext cx="17532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Offene</a:t>
          </a:r>
          <a:r>
            <a:rPr lang="de-DE" sz="1100" b="1">
              <a:solidFill>
                <a:schemeClr val="accent6">
                  <a:lumMod val="50000"/>
                </a:schemeClr>
              </a:solidFill>
            </a:rPr>
            <a:t> Verbindlichkeiten</a:t>
          </a:r>
        </a:p>
      </xdr:txBody>
    </xdr:sp>
    <xdr:clientData/>
  </xdr:twoCellAnchor>
  <xdr:twoCellAnchor>
    <xdr:from>
      <xdr:col>7</xdr:col>
      <xdr:colOff>28574</xdr:colOff>
      <xdr:row>2</xdr:row>
      <xdr:rowOff>85725</xdr:rowOff>
    </xdr:from>
    <xdr:to>
      <xdr:col>8</xdr:col>
      <xdr:colOff>886424</xdr:colOff>
      <xdr:row>3</xdr:row>
      <xdr:rowOff>92202</xdr:rowOff>
    </xdr:to>
    <xdr:sp macro="" textlink="">
      <xdr:nvSpPr>
        <xdr:cNvPr id="5" name="Textfeld 4">
          <a:hlinkClick xmlns:r="http://schemas.openxmlformats.org/officeDocument/2006/relationships" r:id="rId4"/>
        </xdr:cNvPr>
        <xdr:cNvSpPr txBox="1"/>
      </xdr:nvSpPr>
      <xdr:spPr>
        <a:xfrm>
          <a:off x="4867274" y="381000"/>
          <a:ext cx="17532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Bezahlte</a:t>
          </a:r>
          <a:r>
            <a:rPr lang="de-DE" sz="1100" b="1">
              <a:solidFill>
                <a:schemeClr val="accent6">
                  <a:lumMod val="50000"/>
                </a:schemeClr>
              </a:solidFill>
            </a:rPr>
            <a:t> Verbindlichkeiten</a:t>
          </a:r>
        </a:p>
      </xdr:txBody>
    </xdr:sp>
    <xdr:clientData/>
  </xdr:twoCellAnchor>
  <xdr:twoCellAnchor>
    <xdr:from>
      <xdr:col>14</xdr:col>
      <xdr:colOff>352425</xdr:colOff>
      <xdr:row>1</xdr:row>
      <xdr:rowOff>76200</xdr:rowOff>
    </xdr:from>
    <xdr:to>
      <xdr:col>16</xdr:col>
      <xdr:colOff>333000</xdr:colOff>
      <xdr:row>2</xdr:row>
      <xdr:rowOff>54102</xdr:rowOff>
    </xdr:to>
    <xdr:sp macro="" textlink="">
      <xdr:nvSpPr>
        <xdr:cNvPr id="6" name="Textfeld 5">
          <a:hlinkClick xmlns:r="http://schemas.openxmlformats.org/officeDocument/2006/relationships" r:id="rId5"/>
        </xdr:cNvPr>
        <xdr:cNvSpPr txBox="1">
          <a:spLocks/>
        </xdr:cNvSpPr>
      </xdr:nvSpPr>
      <xdr:spPr>
        <a:xfrm>
          <a:off x="10839450" y="104775"/>
          <a:ext cx="1476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135135</xdr:colOff>
      <xdr:row>1</xdr:row>
      <xdr:rowOff>66675</xdr:rowOff>
    </xdr:from>
    <xdr:to>
      <xdr:col>23</xdr:col>
      <xdr:colOff>676276</xdr:colOff>
      <xdr:row>3</xdr:row>
      <xdr:rowOff>85725</xdr:rowOff>
    </xdr:to>
    <xdr:pic>
      <xdr:nvPicPr>
        <xdr:cNvPr id="2" name="Grafik 1" descr="ControllerSpielwiese.de">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84010" y="95250"/>
          <a:ext cx="235089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15</xdr:col>
      <xdr:colOff>123825</xdr:colOff>
      <xdr:row>1</xdr:row>
      <xdr:rowOff>57150</xdr:rowOff>
    </xdr:from>
    <xdr:to>
      <xdr:col>20</xdr:col>
      <xdr:colOff>28200</xdr:colOff>
      <xdr:row>2</xdr:row>
      <xdr:rowOff>35052</xdr:rowOff>
    </xdr:to>
    <xdr:sp macro="" textlink="">
      <xdr:nvSpPr>
        <xdr:cNvPr id="3" name="Textfeld 2">
          <a:hlinkClick xmlns:r="http://schemas.openxmlformats.org/officeDocument/2006/relationships" r:id="rId3"/>
          <a:extLst>
            <a:ext uri="{FF2B5EF4-FFF2-40B4-BE49-F238E27FC236}">
              <a16:creationId xmlns:a16="http://schemas.microsoft.com/office/drawing/2014/main" id="{00000000-0008-0000-0300-000004000000}"/>
            </a:ext>
          </a:extLst>
        </xdr:cNvPr>
        <xdr:cNvSpPr txBox="1">
          <a:spLocks/>
        </xdr:cNvSpPr>
      </xdr:nvSpPr>
      <xdr:spPr>
        <a:xfrm>
          <a:off x="8601075" y="85725"/>
          <a:ext cx="1476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tx1">
                  <a:lumMod val="75000"/>
                  <a:lumOff val="25000"/>
                </a:schemeClr>
              </a:solidFill>
            </a:rPr>
            <a:t>Anwendungshilfe</a:t>
          </a:r>
        </a:p>
      </xdr:txBody>
    </xdr:sp>
    <xdr:clientData/>
  </xdr:twoCellAnchor>
  <xdr:twoCellAnchor>
    <xdr:from>
      <xdr:col>5</xdr:col>
      <xdr:colOff>38100</xdr:colOff>
      <xdr:row>18</xdr:row>
      <xdr:rowOff>0</xdr:rowOff>
    </xdr:from>
    <xdr:to>
      <xdr:col>11</xdr:col>
      <xdr:colOff>66675</xdr:colOff>
      <xdr:row>25</xdr:row>
      <xdr:rowOff>0</xdr:rowOff>
    </xdr:to>
    <xdr:sp macro="" textlink="">
      <xdr:nvSpPr>
        <xdr:cNvPr id="4" name="Textfeld 3"/>
        <xdr:cNvSpPr txBox="1"/>
      </xdr:nvSpPr>
      <xdr:spPr>
        <a:xfrm>
          <a:off x="4105275" y="3000375"/>
          <a:ext cx="3181350" cy="1333500"/>
        </a:xfrm>
        <a:prstGeom prst="rect">
          <a:avLst/>
        </a:prstGeom>
        <a:solidFill>
          <a:schemeClr val="accent6">
            <a:lumMod val="20000"/>
            <a:lumOff val="80000"/>
          </a:schemeClr>
        </a:solidFill>
        <a:ln w="222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de-DE" sz="1100"/>
        </a:p>
        <a:p>
          <a:pPr algn="ctr"/>
          <a:endParaRPr lang="de-DE" sz="1100"/>
        </a:p>
        <a:p>
          <a:pPr algn="ctr"/>
          <a:r>
            <a:rPr lang="de-DE" sz="1400">
              <a:solidFill>
                <a:schemeClr val="accent6">
                  <a:lumMod val="50000"/>
                </a:schemeClr>
              </a:solidFill>
            </a:rPr>
            <a:t>Dieses</a:t>
          </a:r>
          <a:r>
            <a:rPr lang="de-DE" sz="1400" baseline="0">
              <a:solidFill>
                <a:schemeClr val="accent6">
                  <a:lumMod val="50000"/>
                </a:schemeClr>
              </a:solidFill>
            </a:rPr>
            <a:t> Tabellenblatt ist ein Muster, es steht Ihnen in der Premium-Version zur Verfügung.</a:t>
          </a:r>
          <a:endParaRPr lang="de-DE" sz="1400">
            <a:solidFill>
              <a:schemeClr val="accent6">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74365</xdr:colOff>
      <xdr:row>1</xdr:row>
      <xdr:rowOff>19049</xdr:rowOff>
    </xdr:from>
    <xdr:to>
      <xdr:col>32</xdr:col>
      <xdr:colOff>514351</xdr:colOff>
      <xdr:row>3</xdr:row>
      <xdr:rowOff>0</xdr:rowOff>
    </xdr:to>
    <xdr:pic>
      <xdr:nvPicPr>
        <xdr:cNvPr id="2" name="Grafik 1"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52565" y="76199"/>
          <a:ext cx="2573586"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0</xdr:colOff>
      <xdr:row>1</xdr:row>
      <xdr:rowOff>19050</xdr:rowOff>
    </xdr:from>
    <xdr:to>
      <xdr:col>36</xdr:col>
      <xdr:colOff>714000</xdr:colOff>
      <xdr:row>1</xdr:row>
      <xdr:rowOff>263652</xdr:rowOff>
    </xdr:to>
    <xdr:sp macro="" textlink="">
      <xdr:nvSpPr>
        <xdr:cNvPr id="4" name="Textfeld 3">
          <a:hlinkClick xmlns:r="http://schemas.openxmlformats.org/officeDocument/2006/relationships" r:id="rId3"/>
        </xdr:cNvPr>
        <xdr:cNvSpPr txBox="1">
          <a:spLocks/>
        </xdr:cNvSpPr>
      </xdr:nvSpPr>
      <xdr:spPr>
        <a:xfrm>
          <a:off x="20040600" y="76200"/>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twoCellAnchor>
    <xdr:from>
      <xdr:col>35</xdr:col>
      <xdr:colOff>0</xdr:colOff>
      <xdr:row>2</xdr:row>
      <xdr:rowOff>28575</xdr:rowOff>
    </xdr:from>
    <xdr:to>
      <xdr:col>36</xdr:col>
      <xdr:colOff>714000</xdr:colOff>
      <xdr:row>3</xdr:row>
      <xdr:rowOff>73152</xdr:rowOff>
    </xdr:to>
    <xdr:sp macro="" textlink="">
      <xdr:nvSpPr>
        <xdr:cNvPr id="5" name="Textfeld 4">
          <a:hlinkClick xmlns:r="http://schemas.openxmlformats.org/officeDocument/2006/relationships" r:id="rId4"/>
        </xdr:cNvPr>
        <xdr:cNvSpPr txBox="1">
          <a:spLocks/>
        </xdr:cNvSpPr>
      </xdr:nvSpPr>
      <xdr:spPr>
        <a:xfrm>
          <a:off x="20040600" y="381000"/>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Grafiken</a:t>
          </a:r>
        </a:p>
      </xdr:txBody>
    </xdr:sp>
    <xdr:clientData/>
  </xdr:twoCellAnchor>
  <xdr:twoCellAnchor editAs="oneCell">
    <xdr:from>
      <xdr:col>10</xdr:col>
      <xdr:colOff>171450</xdr:colOff>
      <xdr:row>1</xdr:row>
      <xdr:rowOff>57149</xdr:rowOff>
    </xdr:from>
    <xdr:to>
      <xdr:col>13</xdr:col>
      <xdr:colOff>57150</xdr:colOff>
      <xdr:row>2</xdr:row>
      <xdr:rowOff>133349</xdr:rowOff>
    </xdr:to>
    <xdr:pic>
      <xdr:nvPicPr>
        <xdr:cNvPr id="6" name="Grafik 5" descr="Wenn meine Vorlagen weiterhelfen konnten, lasse ich mich gerne auf einen Kaffee einladen ;)" title="Buy me a coffee">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48450" y="114299"/>
          <a:ext cx="1485900" cy="371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28</xdr:col>
      <xdr:colOff>74365</xdr:colOff>
      <xdr:row>1</xdr:row>
      <xdr:rowOff>19049</xdr:rowOff>
    </xdr:from>
    <xdr:to>
      <xdr:col>32</xdr:col>
      <xdr:colOff>514351</xdr:colOff>
      <xdr:row>3</xdr:row>
      <xdr:rowOff>0</xdr:rowOff>
    </xdr:to>
    <xdr:pic>
      <xdr:nvPicPr>
        <xdr:cNvPr id="2" name="Grafik 1"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52565" y="76199"/>
          <a:ext cx="2573586"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752475</xdr:colOff>
      <xdr:row>1</xdr:row>
      <xdr:rowOff>19050</xdr:rowOff>
    </xdr:from>
    <xdr:to>
      <xdr:col>36</xdr:col>
      <xdr:colOff>704475</xdr:colOff>
      <xdr:row>1</xdr:row>
      <xdr:rowOff>263652</xdr:rowOff>
    </xdr:to>
    <xdr:sp macro="" textlink="">
      <xdr:nvSpPr>
        <xdr:cNvPr id="3" name="Textfeld 2">
          <a:hlinkClick xmlns:r="http://schemas.openxmlformats.org/officeDocument/2006/relationships" r:id="rId3"/>
        </xdr:cNvPr>
        <xdr:cNvSpPr txBox="1">
          <a:spLocks/>
        </xdr:cNvSpPr>
      </xdr:nvSpPr>
      <xdr:spPr>
        <a:xfrm>
          <a:off x="20031075" y="76200"/>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twoCellAnchor>
    <xdr:from>
      <xdr:col>35</xdr:col>
      <xdr:colOff>0</xdr:colOff>
      <xdr:row>2</xdr:row>
      <xdr:rowOff>28575</xdr:rowOff>
    </xdr:from>
    <xdr:to>
      <xdr:col>36</xdr:col>
      <xdr:colOff>714000</xdr:colOff>
      <xdr:row>3</xdr:row>
      <xdr:rowOff>73152</xdr:rowOff>
    </xdr:to>
    <xdr:sp macro="" textlink="">
      <xdr:nvSpPr>
        <xdr:cNvPr id="4" name="Textfeld 3">
          <a:hlinkClick xmlns:r="http://schemas.openxmlformats.org/officeDocument/2006/relationships" r:id="rId4"/>
        </xdr:cNvPr>
        <xdr:cNvSpPr txBox="1">
          <a:spLocks/>
        </xdr:cNvSpPr>
      </xdr:nvSpPr>
      <xdr:spPr>
        <a:xfrm>
          <a:off x="20040600" y="381000"/>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Grafiken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74365</xdr:colOff>
      <xdr:row>1</xdr:row>
      <xdr:rowOff>19049</xdr:rowOff>
    </xdr:from>
    <xdr:to>
      <xdr:col>32</xdr:col>
      <xdr:colOff>514351</xdr:colOff>
      <xdr:row>3</xdr:row>
      <xdr:rowOff>0</xdr:rowOff>
    </xdr:to>
    <xdr:pic>
      <xdr:nvPicPr>
        <xdr:cNvPr id="2" name="Grafik 1"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52565" y="76199"/>
          <a:ext cx="2573586"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35</xdr:col>
      <xdr:colOff>0</xdr:colOff>
      <xdr:row>1</xdr:row>
      <xdr:rowOff>19050</xdr:rowOff>
    </xdr:from>
    <xdr:to>
      <xdr:col>36</xdr:col>
      <xdr:colOff>714000</xdr:colOff>
      <xdr:row>1</xdr:row>
      <xdr:rowOff>263652</xdr:rowOff>
    </xdr:to>
    <xdr:sp macro="" textlink="">
      <xdr:nvSpPr>
        <xdr:cNvPr id="3" name="Textfeld 2">
          <a:hlinkClick xmlns:r="http://schemas.openxmlformats.org/officeDocument/2006/relationships" r:id="rId3"/>
        </xdr:cNvPr>
        <xdr:cNvSpPr txBox="1">
          <a:spLocks/>
        </xdr:cNvSpPr>
      </xdr:nvSpPr>
      <xdr:spPr>
        <a:xfrm>
          <a:off x="20040600" y="76200"/>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twoCellAnchor>
    <xdr:from>
      <xdr:col>35</xdr:col>
      <xdr:colOff>0</xdr:colOff>
      <xdr:row>2</xdr:row>
      <xdr:rowOff>28575</xdr:rowOff>
    </xdr:from>
    <xdr:to>
      <xdr:col>36</xdr:col>
      <xdr:colOff>714000</xdr:colOff>
      <xdr:row>3</xdr:row>
      <xdr:rowOff>73152</xdr:rowOff>
    </xdr:to>
    <xdr:sp macro="" textlink="">
      <xdr:nvSpPr>
        <xdr:cNvPr id="4" name="Textfeld 3">
          <a:hlinkClick xmlns:r="http://schemas.openxmlformats.org/officeDocument/2006/relationships" r:id="rId4"/>
        </xdr:cNvPr>
        <xdr:cNvSpPr txBox="1">
          <a:spLocks/>
        </xdr:cNvSpPr>
      </xdr:nvSpPr>
      <xdr:spPr>
        <a:xfrm>
          <a:off x="20040600" y="381000"/>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Grafiken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208327</xdr:colOff>
      <xdr:row>1</xdr:row>
      <xdr:rowOff>85725</xdr:rowOff>
    </xdr:from>
    <xdr:to>
      <xdr:col>12</xdr:col>
      <xdr:colOff>666750</xdr:colOff>
      <xdr:row>3</xdr:row>
      <xdr:rowOff>85725</xdr:rowOff>
    </xdr:to>
    <xdr:pic>
      <xdr:nvPicPr>
        <xdr:cNvPr id="61758"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6252" y="161925"/>
          <a:ext cx="2744423"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19050</xdr:colOff>
      <xdr:row>5</xdr:row>
      <xdr:rowOff>28575</xdr:rowOff>
    </xdr:from>
    <xdr:to>
      <xdr:col>13</xdr:col>
      <xdr:colOff>9525</xdr:colOff>
      <xdr:row>28</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208327</xdr:colOff>
      <xdr:row>31</xdr:row>
      <xdr:rowOff>85725</xdr:rowOff>
    </xdr:from>
    <xdr:to>
      <xdr:col>12</xdr:col>
      <xdr:colOff>666750</xdr:colOff>
      <xdr:row>33</xdr:row>
      <xdr:rowOff>85725</xdr:rowOff>
    </xdr:to>
    <xdr:pic>
      <xdr:nvPicPr>
        <xdr:cNvPr id="4"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6252" y="161925"/>
          <a:ext cx="2744423"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19050</xdr:colOff>
      <xdr:row>35</xdr:row>
      <xdr:rowOff>28575</xdr:rowOff>
    </xdr:from>
    <xdr:to>
      <xdr:col>13</xdr:col>
      <xdr:colOff>9525</xdr:colOff>
      <xdr:row>58</xdr:row>
      <xdr:rowOff>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208327</xdr:colOff>
      <xdr:row>61</xdr:row>
      <xdr:rowOff>85725</xdr:rowOff>
    </xdr:from>
    <xdr:to>
      <xdr:col>12</xdr:col>
      <xdr:colOff>666750</xdr:colOff>
      <xdr:row>63</xdr:row>
      <xdr:rowOff>85725</xdr:rowOff>
    </xdr:to>
    <xdr:pic>
      <xdr:nvPicPr>
        <xdr:cNvPr id="6"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6252" y="5886450"/>
          <a:ext cx="2744423"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19050</xdr:colOff>
      <xdr:row>65</xdr:row>
      <xdr:rowOff>28575</xdr:rowOff>
    </xdr:from>
    <xdr:to>
      <xdr:col>13</xdr:col>
      <xdr:colOff>9525</xdr:colOff>
      <xdr:row>88</xdr:row>
      <xdr:rowOff>0</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xdr:colOff>
      <xdr:row>58</xdr:row>
      <xdr:rowOff>190499</xdr:rowOff>
    </xdr:from>
    <xdr:to>
      <xdr:col>12</xdr:col>
      <xdr:colOff>761999</xdr:colOff>
      <xdr:row>59</xdr:row>
      <xdr:rowOff>57150</xdr:rowOff>
    </xdr:to>
    <xdr:sp macro="" textlink="">
      <xdr:nvSpPr>
        <xdr:cNvPr id="3" name="Rechteck 2"/>
        <xdr:cNvSpPr/>
      </xdr:nvSpPr>
      <xdr:spPr>
        <a:xfrm>
          <a:off x="95249" y="11258549"/>
          <a:ext cx="9210675" cy="57151"/>
        </a:xfrm>
        <a:prstGeom prst="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fPrintsWithSheet="0"/>
  </xdr:twoCellAnchor>
  <xdr:twoCellAnchor>
    <xdr:from>
      <xdr:col>1</xdr:col>
      <xdr:colOff>9524</xdr:colOff>
      <xdr:row>29</xdr:row>
      <xdr:rowOff>9524</xdr:rowOff>
    </xdr:from>
    <xdr:to>
      <xdr:col>12</xdr:col>
      <xdr:colOff>761999</xdr:colOff>
      <xdr:row>29</xdr:row>
      <xdr:rowOff>66675</xdr:rowOff>
    </xdr:to>
    <xdr:sp macro="" textlink="">
      <xdr:nvSpPr>
        <xdr:cNvPr id="9" name="Rechteck 8"/>
        <xdr:cNvSpPr/>
      </xdr:nvSpPr>
      <xdr:spPr>
        <a:xfrm>
          <a:off x="95249" y="5543549"/>
          <a:ext cx="9210675" cy="57151"/>
        </a:xfrm>
        <a:prstGeom prst="rect">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fPrintsWithSheet="0"/>
  </xdr:twoCellAnchor>
  <xdr:twoCellAnchor>
    <xdr:from>
      <xdr:col>14</xdr:col>
      <xdr:colOff>0</xdr:colOff>
      <xdr:row>1</xdr:row>
      <xdr:rowOff>19050</xdr:rowOff>
    </xdr:from>
    <xdr:to>
      <xdr:col>15</xdr:col>
      <xdr:colOff>742575</xdr:colOff>
      <xdr:row>1</xdr:row>
      <xdr:rowOff>263652</xdr:rowOff>
    </xdr:to>
    <xdr:sp macro="" textlink="">
      <xdr:nvSpPr>
        <xdr:cNvPr id="10" name="Textfeld 9">
          <a:hlinkClick xmlns:r="http://schemas.openxmlformats.org/officeDocument/2006/relationships" r:id="rId6"/>
        </xdr:cNvPr>
        <xdr:cNvSpPr txBox="1">
          <a:spLocks/>
        </xdr:cNvSpPr>
      </xdr:nvSpPr>
      <xdr:spPr>
        <a:xfrm>
          <a:off x="9725025" y="95250"/>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twoCellAnchor>
    <xdr:from>
      <xdr:col>14</xdr:col>
      <xdr:colOff>0</xdr:colOff>
      <xdr:row>33</xdr:row>
      <xdr:rowOff>0</xdr:rowOff>
    </xdr:from>
    <xdr:to>
      <xdr:col>14</xdr:col>
      <xdr:colOff>228600</xdr:colOff>
      <xdr:row>34</xdr:row>
      <xdr:rowOff>54102</xdr:rowOff>
    </xdr:to>
    <xdr:sp macro="" textlink="">
      <xdr:nvSpPr>
        <xdr:cNvPr id="23" name="Textfeld 22">
          <a:hlinkClick xmlns:r="http://schemas.openxmlformats.org/officeDocument/2006/relationships" r:id="rId7"/>
        </xdr:cNvPr>
        <xdr:cNvSpPr txBox="1">
          <a:spLocks/>
        </xdr:cNvSpPr>
      </xdr:nvSpPr>
      <xdr:spPr>
        <a:xfrm>
          <a:off x="9725025" y="6305550"/>
          <a:ext cx="2286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smtClean="0">
              <a:solidFill>
                <a:schemeClr val="accent6">
                  <a:lumMod val="50000"/>
                </a:schemeClr>
              </a:solidFill>
              <a:latin typeface="Wingdings" panose="05000000000000000000" pitchFamily="2" charset="2"/>
              <a:ea typeface="+mn-ea"/>
              <a:cs typeface="+mn-cs"/>
            </a:rPr>
            <a:t>é</a:t>
          </a:r>
        </a:p>
      </xdr:txBody>
    </xdr:sp>
    <xdr:clientData/>
  </xdr:twoCellAnchor>
  <xdr:twoCellAnchor>
    <xdr:from>
      <xdr:col>14</xdr:col>
      <xdr:colOff>0</xdr:colOff>
      <xdr:row>63</xdr:row>
      <xdr:rowOff>0</xdr:rowOff>
    </xdr:from>
    <xdr:to>
      <xdr:col>14</xdr:col>
      <xdr:colOff>228600</xdr:colOff>
      <xdr:row>64</xdr:row>
      <xdr:rowOff>54102</xdr:rowOff>
    </xdr:to>
    <xdr:sp macro="" textlink="">
      <xdr:nvSpPr>
        <xdr:cNvPr id="24" name="Textfeld 23">
          <a:hlinkClick xmlns:r="http://schemas.openxmlformats.org/officeDocument/2006/relationships" r:id="rId7"/>
        </xdr:cNvPr>
        <xdr:cNvSpPr txBox="1">
          <a:spLocks/>
        </xdr:cNvSpPr>
      </xdr:nvSpPr>
      <xdr:spPr>
        <a:xfrm>
          <a:off x="9725025" y="12030075"/>
          <a:ext cx="2286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smtClean="0">
              <a:solidFill>
                <a:schemeClr val="accent6">
                  <a:lumMod val="50000"/>
                </a:schemeClr>
              </a:solidFill>
              <a:latin typeface="Wingdings" panose="05000000000000000000" pitchFamily="2" charset="2"/>
              <a:ea typeface="+mn-ea"/>
              <a:cs typeface="+mn-cs"/>
            </a:rPr>
            <a:t>é</a:t>
          </a:r>
        </a:p>
      </xdr:txBody>
    </xdr:sp>
    <xdr:clientData/>
  </xdr:twoCellAnchor>
  <xdr:twoCellAnchor>
    <xdr:from>
      <xdr:col>14</xdr:col>
      <xdr:colOff>9526</xdr:colOff>
      <xdr:row>2</xdr:row>
      <xdr:rowOff>85725</xdr:rowOff>
    </xdr:from>
    <xdr:to>
      <xdr:col>15</xdr:col>
      <xdr:colOff>1</xdr:colOff>
      <xdr:row>3</xdr:row>
      <xdr:rowOff>92202</xdr:rowOff>
    </xdr:to>
    <xdr:sp macro="" textlink="">
      <xdr:nvSpPr>
        <xdr:cNvPr id="25" name="Textfeld 24">
          <a:hlinkClick xmlns:r="http://schemas.openxmlformats.org/officeDocument/2006/relationships" r:id="rId8"/>
        </xdr:cNvPr>
        <xdr:cNvSpPr txBox="1">
          <a:spLocks/>
        </xdr:cNvSpPr>
      </xdr:nvSpPr>
      <xdr:spPr>
        <a:xfrm>
          <a:off x="9734551" y="428625"/>
          <a:ext cx="7239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Grafik 2</a:t>
          </a:r>
        </a:p>
      </xdr:txBody>
    </xdr:sp>
    <xdr:clientData/>
  </xdr:twoCellAnchor>
  <xdr:twoCellAnchor>
    <xdr:from>
      <xdr:col>15</xdr:col>
      <xdr:colOff>38101</xdr:colOff>
      <xdr:row>2</xdr:row>
      <xdr:rowOff>85725</xdr:rowOff>
    </xdr:from>
    <xdr:to>
      <xdr:col>16</xdr:col>
      <xdr:colOff>1</xdr:colOff>
      <xdr:row>3</xdr:row>
      <xdr:rowOff>92202</xdr:rowOff>
    </xdr:to>
    <xdr:sp macro="" textlink="">
      <xdr:nvSpPr>
        <xdr:cNvPr id="26" name="Textfeld 25">
          <a:hlinkClick xmlns:r="http://schemas.openxmlformats.org/officeDocument/2006/relationships" r:id="rId9"/>
        </xdr:cNvPr>
        <xdr:cNvSpPr txBox="1">
          <a:spLocks/>
        </xdr:cNvSpPr>
      </xdr:nvSpPr>
      <xdr:spPr>
        <a:xfrm>
          <a:off x="10496551" y="428625"/>
          <a:ext cx="7239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Grafik 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74365</xdr:colOff>
      <xdr:row>1</xdr:row>
      <xdr:rowOff>19049</xdr:rowOff>
    </xdr:from>
    <xdr:to>
      <xdr:col>26</xdr:col>
      <xdr:colOff>514351</xdr:colOff>
      <xdr:row>3</xdr:row>
      <xdr:rowOff>0</xdr:rowOff>
    </xdr:to>
    <xdr:pic>
      <xdr:nvPicPr>
        <xdr:cNvPr id="2" name="Grafik 1"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52565" y="76199"/>
          <a:ext cx="2573586"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0</xdr:colOff>
      <xdr:row>1</xdr:row>
      <xdr:rowOff>9525</xdr:rowOff>
    </xdr:from>
    <xdr:to>
      <xdr:col>29</xdr:col>
      <xdr:colOff>714000</xdr:colOff>
      <xdr:row>1</xdr:row>
      <xdr:rowOff>254127</xdr:rowOff>
    </xdr:to>
    <xdr:sp macro="" textlink="">
      <xdr:nvSpPr>
        <xdr:cNvPr id="3" name="Textfeld 2">
          <a:hlinkClick xmlns:r="http://schemas.openxmlformats.org/officeDocument/2006/relationships" r:id="rId3"/>
        </xdr:cNvPr>
        <xdr:cNvSpPr txBox="1">
          <a:spLocks/>
        </xdr:cNvSpPr>
      </xdr:nvSpPr>
      <xdr:spPr>
        <a:xfrm>
          <a:off x="16078200" y="66675"/>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523875</xdr:colOff>
      <xdr:row>1</xdr:row>
      <xdr:rowOff>85725</xdr:rowOff>
    </xdr:from>
    <xdr:to>
      <xdr:col>12</xdr:col>
      <xdr:colOff>666750</xdr:colOff>
      <xdr:row>3</xdr:row>
      <xdr:rowOff>85725</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161925"/>
          <a:ext cx="2428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19050</xdr:colOff>
      <xdr:row>5</xdr:row>
      <xdr:rowOff>28575</xdr:rowOff>
    </xdr:from>
    <xdr:to>
      <xdr:col>13</xdr:col>
      <xdr:colOff>9525</xdr:colOff>
      <xdr:row>28</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xdr:row>
      <xdr:rowOff>9525</xdr:rowOff>
    </xdr:from>
    <xdr:to>
      <xdr:col>15</xdr:col>
      <xdr:colOff>666375</xdr:colOff>
      <xdr:row>1</xdr:row>
      <xdr:rowOff>254127</xdr:rowOff>
    </xdr:to>
    <xdr:sp macro="" textlink="">
      <xdr:nvSpPr>
        <xdr:cNvPr id="4" name="Textfeld 3">
          <a:hlinkClick xmlns:r="http://schemas.openxmlformats.org/officeDocument/2006/relationships" r:id="rId4"/>
        </xdr:cNvPr>
        <xdr:cNvSpPr txBox="1">
          <a:spLocks/>
        </xdr:cNvSpPr>
      </xdr:nvSpPr>
      <xdr:spPr>
        <a:xfrm>
          <a:off x="9725025" y="85725"/>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147</xdr:col>
      <xdr:colOff>74365</xdr:colOff>
      <xdr:row>1</xdr:row>
      <xdr:rowOff>19049</xdr:rowOff>
    </xdr:from>
    <xdr:to>
      <xdr:col>151</xdr:col>
      <xdr:colOff>514351</xdr:colOff>
      <xdr:row>3</xdr:row>
      <xdr:rowOff>0</xdr:rowOff>
    </xdr:to>
    <xdr:pic>
      <xdr:nvPicPr>
        <xdr:cNvPr id="2" name="Grafik 1"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5165" y="76199"/>
          <a:ext cx="2573586" cy="476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153</xdr:col>
      <xdr:colOff>0</xdr:colOff>
      <xdr:row>1</xdr:row>
      <xdr:rowOff>9525</xdr:rowOff>
    </xdr:from>
    <xdr:to>
      <xdr:col>154</xdr:col>
      <xdr:colOff>714000</xdr:colOff>
      <xdr:row>1</xdr:row>
      <xdr:rowOff>254127</xdr:rowOff>
    </xdr:to>
    <xdr:sp macro="" textlink="">
      <xdr:nvSpPr>
        <xdr:cNvPr id="3" name="Textfeld 2">
          <a:hlinkClick xmlns:r="http://schemas.openxmlformats.org/officeDocument/2006/relationships" r:id="rId3"/>
        </xdr:cNvPr>
        <xdr:cNvSpPr txBox="1">
          <a:spLocks/>
        </xdr:cNvSpPr>
      </xdr:nvSpPr>
      <xdr:spPr>
        <a:xfrm>
          <a:off x="82753200" y="66675"/>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6362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7338" y="15240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291</xdr:row>
      <xdr:rowOff>19050</xdr:rowOff>
    </xdr:from>
    <xdr:to>
      <xdr:col>9</xdr:col>
      <xdr:colOff>676275</xdr:colOff>
      <xdr:row>348</xdr:row>
      <xdr:rowOff>175260</xdr:rowOff>
    </xdr:to>
    <xdr:sp macro="" textlink="">
      <xdr:nvSpPr>
        <xdr:cNvPr id="3" name="Textfeld 2"/>
        <xdr:cNvSpPr txBox="1"/>
      </xdr:nvSpPr>
      <xdr:spPr>
        <a:xfrm>
          <a:off x="280035" y="47324010"/>
          <a:ext cx="9098280" cy="1021461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Liquidität = Zahlungsfähigkeit (die Fähigkeit</a:t>
          </a:r>
          <a:r>
            <a:rPr lang="de-DE" sz="1200" baseline="0"/>
            <a:t> seinen Zahlungsverpflichtungen nachzukommen)</a:t>
          </a:r>
          <a:endParaRPr lang="de-DE" sz="1200"/>
        </a:p>
        <a:p>
          <a:endParaRPr lang="de-DE" sz="1200"/>
        </a:p>
        <a:p>
          <a:r>
            <a:rPr lang="de-DE" sz="1200">
              <a:solidFill>
                <a:schemeClr val="dk1"/>
              </a:solidFill>
              <a:effectLst/>
              <a:latin typeface="+mn-lt"/>
              <a:ea typeface="+mn-ea"/>
              <a:cs typeface="+mn-cs"/>
            </a:rPr>
            <a:t>Eine gute Liquiditätsplanung hilft Ihnen, sich anbahnende finanzielle Engpässe frühzeitig zu erkennen und gibt Ihnen Planungssicherheit für Ihr Business. So bleibt Ihnen bei geplanten</a:t>
          </a:r>
          <a:r>
            <a:rPr lang="de-DE" sz="1200" baseline="0">
              <a:solidFill>
                <a:schemeClr val="dk1"/>
              </a:solidFill>
              <a:effectLst/>
              <a:latin typeface="+mn-lt"/>
              <a:ea typeface="+mn-ea"/>
              <a:cs typeface="+mn-cs"/>
            </a:rPr>
            <a:t> Unterdeckungen ggfs. </a:t>
          </a:r>
          <a:r>
            <a:rPr lang="de-DE" sz="1200">
              <a:solidFill>
                <a:schemeClr val="dk1"/>
              </a:solidFill>
              <a:effectLst/>
              <a:latin typeface="+mn-lt"/>
              <a:ea typeface="+mn-ea"/>
              <a:cs typeface="+mn-cs"/>
            </a:rPr>
            <a:t>noch genügend</a:t>
          </a:r>
          <a:r>
            <a:rPr lang="de-DE" sz="1200" baseline="0">
              <a:solidFill>
                <a:schemeClr val="dk1"/>
              </a:solidFill>
              <a:effectLst/>
              <a:latin typeface="+mn-lt"/>
              <a:ea typeface="+mn-ea"/>
              <a:cs typeface="+mn-cs"/>
            </a:rPr>
            <a:t> </a:t>
          </a:r>
          <a:r>
            <a:rPr lang="de-DE" sz="1200">
              <a:solidFill>
                <a:schemeClr val="dk1"/>
              </a:solidFill>
              <a:effectLst/>
              <a:latin typeface="+mn-lt"/>
              <a:ea typeface="+mn-ea"/>
              <a:cs typeface="+mn-cs"/>
            </a:rPr>
            <a:t>Zeit, um Gegensteuerungsmaßnahmen einzuleiten und z. B. mit der Bank über eine Ausweitung der Kreditlinie zu verhandeln oder einzelne Auszahlungen, wie z.B. Anschaffungen zu verschieben. </a:t>
          </a:r>
        </a:p>
        <a:p>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a:solidFill>
                <a:schemeClr val="dk1"/>
              </a:solidFill>
              <a:effectLst/>
              <a:latin typeface="+mn-lt"/>
              <a:ea typeface="+mn-ea"/>
              <a:cs typeface="+mn-cs"/>
            </a:rPr>
            <a:t>Eine gute Liquiditätsplanung verschafft einen Überblick über die voraussichtliche Entwicklung Ihrer Zahlungsfähigkeit in den nächsten Monaten, sie ist also kurzfristig ausgerichtet. Alle zahlungsrelevanten Positionen müssen möglichst detailliert geplant werden. Ob</a:t>
          </a:r>
          <a:r>
            <a:rPr lang="de-DE" sz="1200" baseline="0">
              <a:solidFill>
                <a:schemeClr val="dk1"/>
              </a:solidFill>
              <a:effectLst/>
              <a:latin typeface="+mn-lt"/>
              <a:ea typeface="+mn-ea"/>
              <a:cs typeface="+mn-cs"/>
            </a:rPr>
            <a:t> Sie diese </a:t>
          </a:r>
          <a:r>
            <a:rPr lang="de-DE" sz="1200">
              <a:solidFill>
                <a:schemeClr val="dk1"/>
              </a:solidFill>
              <a:effectLst/>
              <a:latin typeface="+mn-lt"/>
              <a:ea typeface="+mn-ea"/>
              <a:cs typeface="+mn-cs"/>
            </a:rPr>
            <a:t>monatlich oder wöchentlich bzw.</a:t>
          </a:r>
          <a:r>
            <a:rPr lang="de-DE" sz="1200" baseline="0">
              <a:solidFill>
                <a:schemeClr val="dk1"/>
              </a:solidFill>
              <a:effectLst/>
              <a:latin typeface="+mn-lt"/>
              <a:ea typeface="+mn-ea"/>
              <a:cs typeface="+mn-cs"/>
            </a:rPr>
            <a:t> sogar täglich </a:t>
          </a:r>
          <a:r>
            <a:rPr lang="de-DE" sz="1200">
              <a:solidFill>
                <a:schemeClr val="dk1"/>
              </a:solidFill>
              <a:effectLst/>
              <a:latin typeface="+mn-lt"/>
              <a:ea typeface="+mn-ea"/>
              <a:cs typeface="+mn-cs"/>
            </a:rPr>
            <a:t>planen, hängt sehr von Ihrer derzeitigen finanziellen</a:t>
          </a:r>
          <a:r>
            <a:rPr lang="de-DE" sz="1200" baseline="0">
              <a:solidFill>
                <a:schemeClr val="dk1"/>
              </a:solidFill>
              <a:effectLst/>
              <a:latin typeface="+mn-lt"/>
              <a:ea typeface="+mn-ea"/>
              <a:cs typeface="+mn-cs"/>
            </a:rPr>
            <a:t> Situation ab</a:t>
          </a:r>
          <a:r>
            <a:rPr lang="de-DE" sz="12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a:solidFill>
                <a:schemeClr val="dk1"/>
              </a:solidFill>
              <a:effectLst/>
              <a:latin typeface="+mn-lt"/>
              <a:ea typeface="+mn-ea"/>
              <a:cs typeface="+mn-cs"/>
            </a:rPr>
            <a:t>Die Notwendigkeit einer Liquiditätsplanung</a:t>
          </a:r>
          <a:r>
            <a:rPr lang="de-DE" sz="1200" baseline="0">
              <a:solidFill>
                <a:schemeClr val="dk1"/>
              </a:solidFill>
              <a:effectLst/>
              <a:latin typeface="+mn-lt"/>
              <a:ea typeface="+mn-ea"/>
              <a:cs typeface="+mn-cs"/>
            </a:rPr>
            <a:t> kann sich aus einer bekannten schwierigen Finanzsituation ergeben oder auch als Teil einer </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1" baseline="0">
              <a:solidFill>
                <a:schemeClr val="dk1"/>
              </a:solidFill>
              <a:effectLst/>
              <a:latin typeface="+mn-lt"/>
              <a:ea typeface="+mn-ea"/>
              <a:cs typeface="+mn-cs"/>
            </a:rPr>
            <a:t> weiterlesen in der Premiumversion ... </a:t>
          </a:r>
          <a:endParaRPr lang="de-DE" sz="1200" b="1"/>
        </a:p>
      </xdr:txBody>
    </xdr:sp>
    <xdr:clientData/>
  </xdr:twoCellAnchor>
  <xdr:twoCellAnchor>
    <xdr:from>
      <xdr:col>1</xdr:col>
      <xdr:colOff>180975</xdr:colOff>
      <xdr:row>169</xdr:row>
      <xdr:rowOff>19051</xdr:rowOff>
    </xdr:from>
    <xdr:to>
      <xdr:col>9</xdr:col>
      <xdr:colOff>676275</xdr:colOff>
      <xdr:row>244</xdr:row>
      <xdr:rowOff>19050</xdr:rowOff>
    </xdr:to>
    <xdr:sp macro="" textlink="">
      <xdr:nvSpPr>
        <xdr:cNvPr id="4" name="Textfeld 3"/>
        <xdr:cNvSpPr txBox="1"/>
      </xdr:nvSpPr>
      <xdr:spPr>
        <a:xfrm>
          <a:off x="276225" y="25965151"/>
          <a:ext cx="8848725" cy="1428749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b="0" i="0" u="none" strike="noStrike">
              <a:solidFill>
                <a:schemeClr val="dk1"/>
              </a:solidFill>
              <a:effectLst/>
              <a:latin typeface="+mn-lt"/>
              <a:ea typeface="+mn-ea"/>
              <a:cs typeface="+mn-cs"/>
            </a:rPr>
            <a:t>Stellen Sie sich zunächst die Frage, für welchen Zeitraum möchte ich planen und was benötige ich für eine Planung der liquiden Mittel?</a:t>
          </a:r>
        </a:p>
        <a:p>
          <a:r>
            <a:rPr lang="de-DE" sz="1200" b="0" i="0" u="none" strike="noStrike">
              <a:solidFill>
                <a:schemeClr val="dk1"/>
              </a:solidFill>
              <a:effectLst/>
              <a:latin typeface="+mn-lt"/>
              <a:ea typeface="+mn-ea"/>
              <a:cs typeface="+mn-cs"/>
            </a:rPr>
            <a:t>Für die Planung benötigen Sie neben den aktuellen Kontoständen </a:t>
          </a:r>
          <a:r>
            <a:rPr lang="de-DE" sz="1200" b="1" i="0" u="none" strike="noStrike">
              <a:solidFill>
                <a:schemeClr val="dk1"/>
              </a:solidFill>
              <a:effectLst/>
              <a:latin typeface="+mn-lt"/>
              <a:ea typeface="+mn-ea"/>
              <a:cs typeface="+mn-cs"/>
            </a:rPr>
            <a:t>ALLE</a:t>
          </a:r>
          <a:r>
            <a:rPr lang="de-DE" sz="1200" b="0" i="0" u="none" strike="noStrike">
              <a:solidFill>
                <a:schemeClr val="dk1"/>
              </a:solidFill>
              <a:effectLst/>
              <a:latin typeface="+mn-lt"/>
              <a:ea typeface="+mn-ea"/>
              <a:cs typeface="+mn-cs"/>
            </a:rPr>
            <a:t> erwarteten Einzahlungen und </a:t>
          </a:r>
          <a:r>
            <a:rPr lang="de-DE" sz="1200" b="1" i="0" u="none" strike="noStrike">
              <a:solidFill>
                <a:schemeClr val="dk1"/>
              </a:solidFill>
              <a:effectLst/>
              <a:latin typeface="+mn-lt"/>
              <a:ea typeface="+mn-ea"/>
              <a:cs typeface="+mn-cs"/>
            </a:rPr>
            <a:t>ALLE</a:t>
          </a:r>
          <a:r>
            <a:rPr lang="de-DE" sz="1200" b="0" i="0" u="none" strike="noStrike">
              <a:solidFill>
                <a:schemeClr val="dk1"/>
              </a:solidFill>
              <a:effectLst/>
              <a:latin typeface="+mn-lt"/>
              <a:ea typeface="+mn-ea"/>
              <a:cs typeface="+mn-cs"/>
            </a:rPr>
            <a:t> zu</a:t>
          </a:r>
          <a:r>
            <a:rPr lang="de-DE" sz="1200" b="0" i="0" u="none" strike="noStrike" baseline="0">
              <a:solidFill>
                <a:schemeClr val="dk1"/>
              </a:solidFill>
              <a:effectLst/>
              <a:latin typeface="+mn-lt"/>
              <a:ea typeface="+mn-ea"/>
              <a:cs typeface="+mn-cs"/>
            </a:rPr>
            <a:t> schätzenden Auszahlungen </a:t>
          </a:r>
          <a:r>
            <a:rPr lang="de-DE" sz="1200" b="0" i="0" u="none" strike="noStrike">
              <a:solidFill>
                <a:schemeClr val="dk1"/>
              </a:solidFill>
              <a:effectLst/>
              <a:latin typeface="+mn-lt"/>
              <a:ea typeface="+mn-ea"/>
              <a:cs typeface="+mn-cs"/>
            </a:rPr>
            <a:t>im Planungszeitraum.</a:t>
          </a:r>
          <a:r>
            <a:rPr lang="de-DE" sz="1200" b="0" i="0" u="none" strike="noStrike" baseline="0">
              <a:solidFill>
                <a:schemeClr val="dk1"/>
              </a:solidFill>
              <a:effectLst/>
              <a:latin typeface="+mn-lt"/>
              <a:ea typeface="+mn-ea"/>
              <a:cs typeface="+mn-cs"/>
            </a:rPr>
            <a:t> </a:t>
          </a:r>
        </a:p>
        <a:p>
          <a:r>
            <a:rPr lang="de-DE" sz="1200" b="0" i="0" u="none" strike="noStrike" baseline="0">
              <a:solidFill>
                <a:schemeClr val="dk1"/>
              </a:solidFill>
              <a:effectLst/>
              <a:latin typeface="+mn-lt"/>
              <a:ea typeface="+mn-ea"/>
              <a:cs typeface="+mn-cs"/>
            </a:rPr>
            <a:t>Beachten Sie: Ihre Planung wird genauso gut, wie die ermittelten Daten. Vollständigkeit und Genauigkeit sind trumpf, können aber durch regelmäßige Revision/Überprüfung mit den aktuellen Zahlungsströmen ständig verbessert werden.</a:t>
          </a:r>
          <a:r>
            <a:rPr lang="de-DE" sz="1200"/>
            <a:t> </a:t>
          </a:r>
        </a:p>
        <a:p>
          <a:endParaRPr lang="de-DE" sz="1200" b="0" i="0" u="none" strike="noStrike">
            <a:solidFill>
              <a:schemeClr val="dk1"/>
            </a:solidFill>
            <a:effectLst/>
            <a:latin typeface="+mn-lt"/>
            <a:ea typeface="+mn-ea"/>
            <a:cs typeface="+mn-cs"/>
          </a:endParaRPr>
        </a:p>
        <a:p>
          <a:r>
            <a:rPr lang="de-DE" sz="1200" b="1" i="0" u="none" strike="noStrike">
              <a:solidFill>
                <a:schemeClr val="dk1"/>
              </a:solidFill>
              <a:effectLst/>
              <a:latin typeface="+mn-lt"/>
              <a:ea typeface="+mn-ea"/>
              <a:cs typeface="+mn-cs"/>
            </a:rPr>
            <a:t>Zur Ermittlung</a:t>
          </a:r>
          <a:r>
            <a:rPr lang="de-DE" sz="1200" b="1" i="0" u="none" strike="noStrike" baseline="0">
              <a:solidFill>
                <a:schemeClr val="dk1"/>
              </a:solidFill>
              <a:effectLst/>
              <a:latin typeface="+mn-lt"/>
              <a:ea typeface="+mn-ea"/>
              <a:cs typeface="+mn-cs"/>
            </a:rPr>
            <a:t> der Ein- und Auszahlungen denken Sie mindestens über die folgenden Geschäftsvorfälle nach:</a:t>
          </a:r>
        </a:p>
        <a:p>
          <a:endParaRPr lang="de-DE" sz="1200" b="1" i="0" u="none" strike="noStrike">
            <a:solidFill>
              <a:schemeClr val="dk1"/>
            </a:solidFill>
            <a:effectLst/>
            <a:latin typeface="+mn-lt"/>
            <a:ea typeface="+mn-ea"/>
            <a:cs typeface="+mn-cs"/>
          </a:endParaRP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Bestehende Forderungen aus</a:t>
          </a:r>
          <a:r>
            <a:rPr lang="de-DE" sz="1200" b="0" i="0" u="none" strike="noStrike" baseline="0">
              <a:solidFill>
                <a:schemeClr val="dk1"/>
              </a:solidFill>
              <a:effectLst/>
              <a:latin typeface="+mn-lt"/>
              <a:ea typeface="+mn-ea"/>
              <a:cs typeface="+mn-cs"/>
            </a:rPr>
            <a:t> Lieferungen und Leistungen (</a:t>
          </a:r>
          <a:r>
            <a:rPr lang="de-DE" sz="1200" b="0" i="0" u="none" strike="noStrike">
              <a:solidFill>
                <a:schemeClr val="dk1"/>
              </a:solidFill>
              <a:effectLst/>
              <a:latin typeface="+mn-lt"/>
              <a:ea typeface="+mn-ea"/>
              <a:cs typeface="+mn-cs"/>
            </a:rPr>
            <a:t>LuL)</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Bestehende Aufträgen; Verträge vorhanden, Daten </a:t>
          </a:r>
          <a:r>
            <a:rPr lang="de-DE" sz="1200" b="0" i="0" u="none" strike="noStrike" baseline="0">
              <a:solidFill>
                <a:schemeClr val="dk1"/>
              </a:solidFill>
              <a:effectLst/>
              <a:latin typeface="+mn-lt"/>
              <a:ea typeface="+mn-ea"/>
              <a:cs typeface="+mn-cs"/>
            </a:rPr>
            <a:t>ggfs. im Warenwirtschaftssystem</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Zu erwartetende</a:t>
          </a:r>
          <a:r>
            <a:rPr lang="de-DE" sz="1200" b="0" i="0" u="none" strike="noStrike" baseline="0">
              <a:solidFill>
                <a:schemeClr val="dk1"/>
              </a:solidFill>
              <a:effectLst/>
              <a:latin typeface="+mn-lt"/>
              <a:ea typeface="+mn-ea"/>
              <a:cs typeface="+mn-cs"/>
            </a:rPr>
            <a:t> </a:t>
          </a:r>
          <a:r>
            <a:rPr lang="de-DE" sz="1200" b="0" i="0" u="none" strike="noStrike">
              <a:solidFill>
                <a:schemeClr val="dk1"/>
              </a:solidFill>
              <a:effectLst/>
              <a:latin typeface="+mn-lt"/>
              <a:ea typeface="+mn-ea"/>
              <a:cs typeface="+mn-cs"/>
            </a:rPr>
            <a:t>Aufträge; Prognose</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Anzahlungen von Kunden</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Provisionseinnahmen</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Lizenzerträge</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Vermietung und Verpachtung</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Veräußerung von Sachanlagevermögen</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Privateinlagen von Gesellschaftern</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Zins-/Finanzerträge</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Zuschüsse,</a:t>
          </a:r>
          <a:r>
            <a:rPr lang="de-DE" sz="1200" b="0" i="0" u="none" strike="noStrike" baseline="0">
              <a:solidFill>
                <a:schemeClr val="dk1"/>
              </a:solidFill>
              <a:effectLst/>
              <a:latin typeface="+mn-lt"/>
              <a:ea typeface="+mn-ea"/>
              <a:cs typeface="+mn-cs"/>
            </a:rPr>
            <a:t> der öffentlichen Hand, Corona</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Erstattungen,</a:t>
          </a:r>
          <a:r>
            <a:rPr lang="de-DE" sz="1200" b="0" i="0" u="none" strike="noStrike" baseline="0">
              <a:solidFill>
                <a:schemeClr val="dk1"/>
              </a:solidFill>
              <a:effectLst/>
              <a:latin typeface="+mn-lt"/>
              <a:ea typeface="+mn-ea"/>
              <a:cs typeface="+mn-cs"/>
            </a:rPr>
            <a:t> z.B. Finanzamt Steuerbeträge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200" b="0" i="0">
              <a:solidFill>
                <a:schemeClr val="dk1"/>
              </a:solidFill>
              <a:effectLst/>
              <a:latin typeface="+mn-lt"/>
              <a:ea typeface="+mn-ea"/>
              <a:cs typeface="+mn-cs"/>
            </a:rPr>
            <a:t>Darlehensauszahlungen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200" b="0" i="0" u="none" strike="noStrike" baseline="0">
              <a:solidFill>
                <a:schemeClr val="dk1"/>
              </a:solidFill>
              <a:effectLst/>
              <a:latin typeface="+mn-lt"/>
              <a:ea typeface="+mn-ea"/>
              <a:cs typeface="+mn-cs"/>
            </a:rPr>
            <a:t>Einzahlungen von Gesellschaftern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200" b="0" i="0" u="none" strike="noStrike" baseline="0">
              <a:solidFill>
                <a:schemeClr val="dk1"/>
              </a:solidFill>
              <a:effectLst/>
              <a:latin typeface="+mn-lt"/>
              <a:ea typeface="+mn-ea"/>
              <a:cs typeface="+mn-cs"/>
            </a:rPr>
            <a:t>Dividendenerträge</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Zahlungseingänge in der Kasse</a:t>
          </a:r>
        </a:p>
        <a:p>
          <a:pPr marL="171450" indent="-171450">
            <a:buFont typeface="Arial" panose="020B0604020202020204" pitchFamily="34" charset="0"/>
            <a:buChar char="•"/>
          </a:pPr>
          <a:endParaRPr lang="de-DE" sz="12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pPr marL="171450" indent="-171450">
            <a:buFont typeface="Arial" panose="020B0604020202020204" pitchFamily="34" charset="0"/>
            <a:buChar char="•"/>
          </a:pPr>
          <a:r>
            <a:rPr lang="de-DE" sz="1200" b="0" i="0" u="none" strike="noStrike">
              <a:solidFill>
                <a:schemeClr val="dk1"/>
              </a:solidFill>
              <a:effectLst/>
              <a:latin typeface="+mn-lt"/>
              <a:ea typeface="+mn-ea"/>
              <a:cs typeface="+mn-cs"/>
            </a:rPr>
            <a:t> </a:t>
          </a:r>
        </a:p>
        <a:p>
          <a:endParaRPr lang="de-DE" sz="1200"/>
        </a:p>
        <a:p>
          <a:pPr marL="0" marR="0" lvl="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mn-lt"/>
              <a:ea typeface="+mn-ea"/>
              <a:cs typeface="+mn-cs"/>
            </a:rPr>
            <a:t> weiterlesen in der Premiumversion ... </a:t>
          </a:r>
          <a:endParaRPr lang="de-DE" sz="1200">
            <a:effectLst/>
          </a:endParaRPr>
        </a:p>
        <a:p>
          <a:endParaRPr lang="de-DE" sz="1200"/>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endParaRPr lang="de-DE" sz="1200" b="0" i="0" u="none" strike="noStrike">
            <a:solidFill>
              <a:schemeClr val="dk1"/>
            </a:solidFill>
            <a:effectLst/>
            <a:latin typeface="+mn-lt"/>
            <a:ea typeface="+mn-ea"/>
            <a:cs typeface="+mn-cs"/>
          </a:endParaRPr>
        </a:p>
        <a:p>
          <a:r>
            <a:rPr lang="de-DE" sz="1200" b="1" i="0" u="none" strike="noStrike">
              <a:solidFill>
                <a:schemeClr val="dk1"/>
              </a:solidFill>
              <a:effectLst/>
              <a:latin typeface="+mn-lt"/>
              <a:ea typeface="+mn-ea"/>
              <a:cs typeface="+mn-cs"/>
            </a:rPr>
            <a:t>Hilfe notwendig? </a:t>
          </a:r>
          <a:r>
            <a:rPr lang="de-DE" sz="1200" b="0" i="0" u="none" strike="noStrike">
              <a:solidFill>
                <a:schemeClr val="dk1"/>
              </a:solidFill>
              <a:effectLst/>
              <a:latin typeface="+mn-lt"/>
              <a:ea typeface="+mn-ea"/>
              <a:cs typeface="+mn-cs"/>
            </a:rPr>
            <a:t>Für </a:t>
          </a:r>
          <a:r>
            <a:rPr lang="de-DE" sz="1200" b="1" i="0" u="none" strike="noStrike">
              <a:solidFill>
                <a:schemeClr val="dk1"/>
              </a:solidFill>
              <a:effectLst/>
              <a:latin typeface="+mn-lt"/>
              <a:ea typeface="+mn-ea"/>
              <a:cs typeface="+mn-cs"/>
            </a:rPr>
            <a:t>kleines Geld </a:t>
          </a:r>
          <a:r>
            <a:rPr lang="de-DE" sz="1200" b="0" i="0" u="none" strike="noStrike">
              <a:solidFill>
                <a:schemeClr val="dk1"/>
              </a:solidFill>
              <a:effectLst/>
              <a:latin typeface="+mn-lt"/>
              <a:ea typeface="+mn-ea"/>
              <a:cs typeface="+mn-cs"/>
            </a:rPr>
            <a:t>bieten wir eine </a:t>
          </a:r>
          <a:r>
            <a:rPr lang="de-DE" sz="1200" b="1" i="0" u="none" strike="noStrike">
              <a:solidFill>
                <a:schemeClr val="dk1"/>
              </a:solidFill>
              <a:effectLst/>
              <a:latin typeface="+mn-lt"/>
              <a:ea typeface="+mn-ea"/>
              <a:cs typeface="+mn-cs"/>
            </a:rPr>
            <a:t>Schulung</a:t>
          </a:r>
          <a:r>
            <a:rPr lang="de-DE" sz="1200" b="0" i="0" u="none" strike="noStrike">
              <a:solidFill>
                <a:schemeClr val="dk1"/>
              </a:solidFill>
              <a:effectLst/>
              <a:latin typeface="+mn-lt"/>
              <a:ea typeface="+mn-ea"/>
              <a:cs typeface="+mn-cs"/>
            </a:rPr>
            <a:t> zum Einsatz und zur Pflege des Tools,</a:t>
          </a:r>
          <a:r>
            <a:rPr lang="de-DE" sz="1200" b="0" i="0" u="none" strike="noStrike" baseline="0">
              <a:solidFill>
                <a:schemeClr val="dk1"/>
              </a:solidFill>
              <a:effectLst/>
              <a:latin typeface="+mn-lt"/>
              <a:ea typeface="+mn-ea"/>
              <a:cs typeface="+mn-cs"/>
            </a:rPr>
            <a:t> betriebswirtschaftliche </a:t>
          </a:r>
          <a:r>
            <a:rPr lang="de-DE" sz="1200" b="1" i="0" u="none" strike="noStrike" baseline="0">
              <a:solidFill>
                <a:schemeClr val="dk1"/>
              </a:solidFill>
              <a:effectLst/>
              <a:latin typeface="+mn-lt"/>
              <a:ea typeface="+mn-ea"/>
              <a:cs typeface="+mn-cs"/>
            </a:rPr>
            <a:t>Beratung</a:t>
          </a:r>
          <a:r>
            <a:rPr lang="de-DE" sz="1200" b="0" i="0" u="none" strike="noStrike" baseline="0">
              <a:solidFill>
                <a:schemeClr val="dk1"/>
              </a:solidFill>
              <a:effectLst/>
              <a:latin typeface="+mn-lt"/>
              <a:ea typeface="+mn-ea"/>
              <a:cs typeface="+mn-cs"/>
            </a:rPr>
            <a:t> und </a:t>
          </a:r>
          <a:r>
            <a:rPr lang="de-DE" sz="1200" b="1" i="0" u="none" strike="noStrike" baseline="0">
              <a:solidFill>
                <a:schemeClr val="dk1"/>
              </a:solidFill>
              <a:effectLst/>
              <a:latin typeface="+mn-lt"/>
              <a:ea typeface="+mn-ea"/>
              <a:cs typeface="+mn-cs"/>
            </a:rPr>
            <a:t>Erweiterungen</a:t>
          </a:r>
          <a:r>
            <a:rPr lang="de-DE" sz="1200" b="0" i="0" u="none" strike="noStrike" baseline="0">
              <a:solidFill>
                <a:schemeClr val="dk1"/>
              </a:solidFill>
              <a:effectLst/>
              <a:latin typeface="+mn-lt"/>
              <a:ea typeface="+mn-ea"/>
              <a:cs typeface="+mn-cs"/>
            </a:rPr>
            <a:t> oder </a:t>
          </a:r>
          <a:r>
            <a:rPr lang="de-DE" sz="1200" b="1" i="0" u="none" strike="noStrike" baseline="0">
              <a:solidFill>
                <a:schemeClr val="dk1"/>
              </a:solidFill>
              <a:effectLst/>
              <a:latin typeface="+mn-lt"/>
              <a:ea typeface="+mn-ea"/>
              <a:cs typeface="+mn-cs"/>
            </a:rPr>
            <a:t>Anpassungen</a:t>
          </a:r>
          <a:r>
            <a:rPr lang="de-DE" sz="1200" b="0" i="0" u="none" strike="noStrike" baseline="0">
              <a:solidFill>
                <a:schemeClr val="dk1"/>
              </a:solidFill>
              <a:effectLst/>
              <a:latin typeface="+mn-lt"/>
              <a:ea typeface="+mn-ea"/>
              <a:cs typeface="+mn-cs"/>
            </a:rPr>
            <a:t> des Tools an Ihre Systemumgebung.</a:t>
          </a:r>
          <a:endParaRPr lang="de-DE" sz="1200"/>
        </a:p>
      </xdr:txBody>
    </xdr:sp>
    <xdr:clientData/>
  </xdr:twoCellAnchor>
  <xdr:twoCellAnchor editAs="oneCell">
    <xdr:from>
      <xdr:col>3</xdr:col>
      <xdr:colOff>3990975</xdr:colOff>
      <xdr:row>1</xdr:row>
      <xdr:rowOff>104774</xdr:rowOff>
    </xdr:from>
    <xdr:to>
      <xdr:col>5</xdr:col>
      <xdr:colOff>657224</xdr:colOff>
      <xdr:row>3</xdr:row>
      <xdr:rowOff>19049</xdr:rowOff>
    </xdr:to>
    <xdr:pic>
      <xdr:nvPicPr>
        <xdr:cNvPr id="6" name="Grafik 5" descr="Wenn meine Vorlagen weiterhelfen konnten, lasse ich mich gerne auf einen Kaffee einladen ;)" title="Buy me a coffee">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0" y="190499"/>
          <a:ext cx="1485899" cy="371475"/>
        </a:xfrm>
        <a:prstGeom prst="rect">
          <a:avLst/>
        </a:prstGeom>
      </xdr:spPr>
    </xdr:pic>
    <xdr:clientData/>
  </xdr:twoCellAnchor>
  <xdr:twoCellAnchor>
    <xdr:from>
      <xdr:col>9</xdr:col>
      <xdr:colOff>581025</xdr:colOff>
      <xdr:row>349</xdr:row>
      <xdr:rowOff>9525</xdr:rowOff>
    </xdr:from>
    <xdr:to>
      <xdr:col>9</xdr:col>
      <xdr:colOff>666750</xdr:colOff>
      <xdr:row>349</xdr:row>
      <xdr:rowOff>153525</xdr:rowOff>
    </xdr:to>
    <xdr:sp macro="" textlink="">
      <xdr:nvSpPr>
        <xdr:cNvPr id="7" name="Pfeil nach oben 6">
          <a:hlinkClick xmlns:r="http://schemas.openxmlformats.org/officeDocument/2006/relationships" r:id="rId5"/>
        </xdr:cNvPr>
        <xdr:cNvSpPr/>
      </xdr:nvSpPr>
      <xdr:spPr>
        <a:xfrm>
          <a:off x="9029700" y="3872865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7338" y="15240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13</xdr:row>
      <xdr:rowOff>19051</xdr:rowOff>
    </xdr:from>
    <xdr:to>
      <xdr:col>9</xdr:col>
      <xdr:colOff>676275</xdr:colOff>
      <xdr:row>63</xdr:row>
      <xdr:rowOff>9525</xdr:rowOff>
    </xdr:to>
    <xdr:sp macro="" textlink="">
      <xdr:nvSpPr>
        <xdr:cNvPr id="3" name="Textfeld 2"/>
        <xdr:cNvSpPr txBox="1"/>
      </xdr:nvSpPr>
      <xdr:spPr>
        <a:xfrm>
          <a:off x="276225" y="2390776"/>
          <a:ext cx="8848725" cy="9515474"/>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Das Vorgehen</a:t>
          </a:r>
          <a:r>
            <a:rPr lang="de-DE" sz="1200" baseline="0"/>
            <a:t> bei der Planung der Liquidität hängt zunächst einmal von der Ausgangslage im eigenen Unternehmen ab. So ist zuerst die Entscheidung zu treffen, für welche Zeiteinheit und welchen Zeitraum geplant werden soll.</a:t>
          </a:r>
        </a:p>
        <a:p>
          <a:r>
            <a:rPr lang="de-DE" sz="1200" baseline="0"/>
            <a:t>Bestehen bereits Zahlungsengpässe oder wird ein Untenehmen erst aufgebaut, so sind Zeiteinheiten von Tagen oder Wochen ratsam. Zur Absicherung der Zahlungsfähigkeit in bestehenden, festeren Strukturen ist eine Planung über Wochen und Monate ggfs. ausreichend.</a:t>
          </a:r>
        </a:p>
        <a:p>
          <a:r>
            <a:rPr lang="de-DE" sz="1200" baseline="0"/>
            <a:t>Die Länge des Zeitraumes hängt ebenso von den zuvor genannten Unterschieden ab. Allerdings kommt mit der Unsicherheit im erst genannten Fall noch die zusätzliche Variable der Häufigkeit hinzu. Eine Planung über drei Monate in festen, bekannten Strukturen kann sinnvoll sein. Eine erstmalige Planung von drei Monaten in unbekannten Strukturen und/oder volatilen Zahlungsströmen kann schon nach einer Woche keine Bedeutung mehr haben.</a:t>
          </a:r>
        </a:p>
        <a:p>
          <a:r>
            <a:rPr lang="de-DE" sz="1200" baseline="0"/>
            <a:t>Grundsätzlich sollte eine Planung der Liquidität mindestens über drei Monate gehen und kann bei hoher Zuverlässigkeit der Werte und einfacher Beschaffbarkeit der Daten auch darüberhinaus ausgedehnt werden. Das Aufwand-Nutzen-Verhältnis gilt es auch hier zu beachten.</a:t>
          </a:r>
        </a:p>
        <a:p>
          <a:r>
            <a:rPr lang="de-DE" sz="1200" baseline="0"/>
            <a:t>Als Empfehlung gilt: Bei ungenügender Bekanntheit der Strukturen im Unternehmen und einem geringen Know-how für die Erstellung einer Liquidiätsplanung eine kleine Zeiteinheit (Tag) wählen und zunächst über drei Monate planen. </a:t>
          </a:r>
        </a:p>
        <a:p>
          <a:r>
            <a:rPr lang="de-DE" sz="1200" baseline="0"/>
            <a:t>Eine Liquiditätsplanung ist auch mit den tatsächlich eintreffenden Ein- und Auszahlungen zu vergleichen. Eine Revision der Daten ist je nach Höhe und  Zeitverzug der Abweichungen regelmäßig durchzuführen. Die Häufigkeit der Planung kann revolvierend oder auch nur wöchentlich bis monatlich sein.</a:t>
          </a:r>
        </a:p>
        <a:p>
          <a:r>
            <a:rPr lang="de-DE" sz="1200" baseline="0"/>
            <a:t>Bevor es an die Planung geht, ist noch ein Punkt sehr wichtig zu verstehen: </a:t>
          </a:r>
        </a:p>
        <a:p>
          <a:endParaRPr lang="de-DE" sz="1200" b="1" i="0" baseline="0">
            <a:solidFill>
              <a:schemeClr val="dk1"/>
            </a:solidFill>
            <a:effectLst/>
            <a:latin typeface="+mn-lt"/>
            <a:ea typeface="+mn-ea"/>
            <a:cs typeface="+mn-cs"/>
          </a:endParaRPr>
        </a:p>
        <a:p>
          <a:endParaRPr lang="de-DE" sz="1200" b="1" i="0" baseline="0">
            <a:solidFill>
              <a:schemeClr val="dk1"/>
            </a:solidFill>
            <a:effectLst/>
            <a:latin typeface="+mn-lt"/>
            <a:ea typeface="+mn-ea"/>
            <a:cs typeface="+mn-cs"/>
          </a:endParaRPr>
        </a:p>
        <a:p>
          <a:r>
            <a:rPr lang="de-DE" sz="1200" b="1" i="0" baseline="0">
              <a:solidFill>
                <a:schemeClr val="dk1"/>
              </a:solidFill>
              <a:effectLst/>
              <a:latin typeface="+mn-lt"/>
              <a:ea typeface="+mn-ea"/>
              <a:cs typeface="+mn-cs"/>
            </a:rPr>
            <a:t>	Weiterlesen in der Premiumversion ...</a:t>
          </a:r>
          <a:endParaRPr lang="de-DE" sz="1200" b="1" i="0">
            <a:solidFill>
              <a:schemeClr val="dk1"/>
            </a:solidFill>
            <a:effectLst/>
            <a:latin typeface="+mn-lt"/>
            <a:ea typeface="+mn-ea"/>
            <a:cs typeface="+mn-cs"/>
          </a:endParaRPr>
        </a:p>
      </xdr:txBody>
    </xdr:sp>
    <xdr:clientData/>
  </xdr:twoCellAnchor>
  <xdr:twoCellAnchor>
    <xdr:from>
      <xdr:col>1</xdr:col>
      <xdr:colOff>180975</xdr:colOff>
      <xdr:row>66</xdr:row>
      <xdr:rowOff>19051</xdr:rowOff>
    </xdr:from>
    <xdr:to>
      <xdr:col>9</xdr:col>
      <xdr:colOff>676275</xdr:colOff>
      <xdr:row>88</xdr:row>
      <xdr:rowOff>0</xdr:rowOff>
    </xdr:to>
    <xdr:sp macro="" textlink="">
      <xdr:nvSpPr>
        <xdr:cNvPr id="5" name="Textfeld 4"/>
        <xdr:cNvSpPr txBox="1"/>
      </xdr:nvSpPr>
      <xdr:spPr>
        <a:xfrm>
          <a:off x="276225" y="23860126"/>
          <a:ext cx="8848725" cy="4219574"/>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Zur</a:t>
          </a:r>
          <a:r>
            <a:rPr lang="de-DE" sz="1200" baseline="0"/>
            <a:t> Verbesserung der Liquidität gibt es je nach Unternehmen(sgröße), Branche, individueller Verpflichtungen und finanzieller Struktur unterschiedliche Ansätze. Folgend einige generelle Maßnahmen und Tipps zur Verbesserung der Liquidität eines Unternehmens:</a:t>
          </a:r>
        </a:p>
        <a:p>
          <a:endParaRPr lang="de-DE" sz="1200" baseline="0"/>
        </a:p>
        <a:p>
          <a:endParaRPr lang="de-DE" sz="1100"/>
        </a:p>
      </xdr:txBody>
    </xdr:sp>
    <xdr:clientData/>
  </xdr:twoCellAnchor>
  <xdr:twoCellAnchor>
    <xdr:from>
      <xdr:col>1</xdr:col>
      <xdr:colOff>180975</xdr:colOff>
      <xdr:row>91</xdr:row>
      <xdr:rowOff>19052</xdr:rowOff>
    </xdr:from>
    <xdr:to>
      <xdr:col>9</xdr:col>
      <xdr:colOff>676275</xdr:colOff>
      <xdr:row>117</xdr:row>
      <xdr:rowOff>9525</xdr:rowOff>
    </xdr:to>
    <xdr:sp macro="" textlink="">
      <xdr:nvSpPr>
        <xdr:cNvPr id="6" name="Textfeld 5"/>
        <xdr:cNvSpPr txBox="1"/>
      </xdr:nvSpPr>
      <xdr:spPr>
        <a:xfrm>
          <a:off x="276225" y="17002127"/>
          <a:ext cx="8848725" cy="4943473"/>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Zur Insolvenzabwehr</a:t>
          </a:r>
          <a:r>
            <a:rPr lang="de-DE" sz="1200" baseline="0"/>
            <a:t> sind selbstredend zuerst eine gute Planung der Liquidität und auch deren ständige Hinterfragung und Verbesserung notwendig. Dennoch kann ein Unternehmen auch unverschuldet in Liquiditätskrisen geraten. In diesem Fall bieten sich folgende Sofortmaßnahmen an:</a:t>
          </a:r>
          <a:endParaRPr lang="de-DE" sz="1200"/>
        </a:p>
        <a:p>
          <a:endParaRPr lang="de-DE" sz="1200"/>
        </a:p>
        <a:p>
          <a:endParaRPr lang="de-DE" sz="1200"/>
        </a:p>
      </xdr:txBody>
    </xdr:sp>
    <xdr:clientData/>
  </xdr:twoCellAnchor>
  <xdr:twoCellAnchor>
    <xdr:from>
      <xdr:col>4</xdr:col>
      <xdr:colOff>171450</xdr:colOff>
      <xdr:row>1</xdr:row>
      <xdr:rowOff>47625</xdr:rowOff>
    </xdr:from>
    <xdr:to>
      <xdr:col>6</xdr:col>
      <xdr:colOff>123450</xdr:colOff>
      <xdr:row>2</xdr:row>
      <xdr:rowOff>25527</xdr:rowOff>
    </xdr:to>
    <xdr:sp macro="" textlink="">
      <xdr:nvSpPr>
        <xdr:cNvPr id="7" name="Textfeld 6">
          <a:hlinkClick xmlns:r="http://schemas.openxmlformats.org/officeDocument/2006/relationships" r:id="rId3"/>
        </xdr:cNvPr>
        <xdr:cNvSpPr txBox="1">
          <a:spLocks/>
        </xdr:cNvSpPr>
      </xdr:nvSpPr>
      <xdr:spPr>
        <a:xfrm>
          <a:off x="4810125" y="133350"/>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twoCellAnchor>
    <xdr:from>
      <xdr:col>9</xdr:col>
      <xdr:colOff>581025</xdr:colOff>
      <xdr:row>117</xdr:row>
      <xdr:rowOff>9525</xdr:rowOff>
    </xdr:from>
    <xdr:to>
      <xdr:col>9</xdr:col>
      <xdr:colOff>666750</xdr:colOff>
      <xdr:row>117</xdr:row>
      <xdr:rowOff>153525</xdr:rowOff>
    </xdr:to>
    <xdr:sp macro="" textlink="">
      <xdr:nvSpPr>
        <xdr:cNvPr id="8" name="Pfeil nach oben 7">
          <a:hlinkClick xmlns:r="http://schemas.openxmlformats.org/officeDocument/2006/relationships" r:id="rId4"/>
        </xdr:cNvPr>
        <xdr:cNvSpPr/>
      </xdr:nvSpPr>
      <xdr:spPr>
        <a:xfrm>
          <a:off x="9029700" y="59864625"/>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9188" y="15240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2</xdr:col>
      <xdr:colOff>0</xdr:colOff>
      <xdr:row>9</xdr:row>
      <xdr:rowOff>0</xdr:rowOff>
    </xdr:from>
    <xdr:to>
      <xdr:col>4</xdr:col>
      <xdr:colOff>1761633</xdr:colOff>
      <xdr:row>37</xdr:row>
      <xdr:rowOff>94538</xdr:rowOff>
    </xdr:to>
    <xdr:pic>
      <xdr:nvPicPr>
        <xdr:cNvPr id="3" name="Grafik 2"/>
        <xdr:cNvPicPr>
          <a:picLocks noChangeAspect="1"/>
        </xdr:cNvPicPr>
      </xdr:nvPicPr>
      <xdr:blipFill>
        <a:blip xmlns:r="http://schemas.openxmlformats.org/officeDocument/2006/relationships" r:embed="rId3"/>
        <a:stretch>
          <a:fillRect/>
        </a:stretch>
      </xdr:blipFill>
      <xdr:spPr>
        <a:xfrm>
          <a:off x="314325" y="1514475"/>
          <a:ext cx="3933333" cy="5695238"/>
        </a:xfrm>
        <a:prstGeom prst="rect">
          <a:avLst/>
        </a:prstGeom>
      </xdr:spPr>
    </xdr:pic>
    <xdr:clientData/>
  </xdr:twoCellAnchor>
  <xdr:twoCellAnchor editAs="oneCell">
    <xdr:from>
      <xdr:col>2</xdr:col>
      <xdr:colOff>0</xdr:colOff>
      <xdr:row>41</xdr:row>
      <xdr:rowOff>0</xdr:rowOff>
    </xdr:from>
    <xdr:to>
      <xdr:col>4</xdr:col>
      <xdr:colOff>1342586</xdr:colOff>
      <xdr:row>54</xdr:row>
      <xdr:rowOff>75865</xdr:rowOff>
    </xdr:to>
    <xdr:pic>
      <xdr:nvPicPr>
        <xdr:cNvPr id="4" name="Grafik 3"/>
        <xdr:cNvPicPr>
          <a:picLocks noChangeAspect="1"/>
        </xdr:cNvPicPr>
      </xdr:nvPicPr>
      <xdr:blipFill>
        <a:blip xmlns:r="http://schemas.openxmlformats.org/officeDocument/2006/relationships" r:embed="rId4"/>
        <a:stretch>
          <a:fillRect/>
        </a:stretch>
      </xdr:blipFill>
      <xdr:spPr>
        <a:xfrm>
          <a:off x="314325" y="7715250"/>
          <a:ext cx="3514286" cy="2676190"/>
        </a:xfrm>
        <a:prstGeom prst="rect">
          <a:avLst/>
        </a:prstGeom>
      </xdr:spPr>
    </xdr:pic>
    <xdr:clientData/>
  </xdr:twoCellAnchor>
  <xdr:twoCellAnchor>
    <xdr:from>
      <xdr:col>11</xdr:col>
      <xdr:colOff>0</xdr:colOff>
      <xdr:row>1</xdr:row>
      <xdr:rowOff>0</xdr:rowOff>
    </xdr:from>
    <xdr:to>
      <xdr:col>12</xdr:col>
      <xdr:colOff>714000</xdr:colOff>
      <xdr:row>1</xdr:row>
      <xdr:rowOff>244602</xdr:rowOff>
    </xdr:to>
    <xdr:sp macro="" textlink="">
      <xdr:nvSpPr>
        <xdr:cNvPr id="14" name="Textfeld 13">
          <a:hlinkClick xmlns:r="http://schemas.openxmlformats.org/officeDocument/2006/relationships" r:id="rId5"/>
        </xdr:cNvPr>
        <xdr:cNvSpPr txBox="1">
          <a:spLocks/>
        </xdr:cNvSpPr>
      </xdr:nvSpPr>
      <xdr:spPr>
        <a:xfrm>
          <a:off x="9734550" y="85725"/>
          <a:ext cx="1476000" cy="244602"/>
        </a:xfrm>
        <a:prstGeom prst="rect">
          <a:avLst/>
        </a:prstGeom>
        <a:solidFill>
          <a:schemeClr val="accent6">
            <a:lumMod val="40000"/>
            <a:lumOff val="6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ontrollerspielwiese.de/inhalte/toolbox/bilanzkennzahlen.php" TargetMode="External"/><Relationship Id="rId2" Type="http://schemas.openxmlformats.org/officeDocument/2006/relationships/hyperlink" Target="mailto:Service@ControllerSpielwiese.de?subject=Ich%20m&#246;chte%20das%20Excel-Tool%20Liquidit&#228;tsplanung%20%20f&#252;r%20EUR%2017,85%20erwerben" TargetMode="External"/><Relationship Id="rId1" Type="http://schemas.openxmlformats.org/officeDocument/2006/relationships/hyperlink" Target="https://www.controllerspielwiese.de/inhalte/wir/formular-mitglied-werden.php"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ko-fi.com/controllerspielwiese"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000"/>
  <sheetViews>
    <sheetView workbookViewId="0">
      <pane ySplit="10" topLeftCell="A11" activePane="bottomLeft" state="frozen"/>
      <selection pane="bottomLeft" activeCell="B11" sqref="B11"/>
    </sheetView>
  </sheetViews>
  <sheetFormatPr baseColWidth="10" defaultColWidth="11.42578125" defaultRowHeight="15" x14ac:dyDescent="0.25"/>
  <cols>
    <col min="1" max="1" width="0.7109375" style="17" customWidth="1"/>
    <col min="2" max="2" width="9.85546875" style="17" customWidth="1"/>
    <col min="3" max="3" width="10.7109375" style="17" customWidth="1"/>
    <col min="4" max="4" width="7.28515625" style="17" customWidth="1"/>
    <col min="5" max="5" width="6.140625" style="17" customWidth="1"/>
    <col min="6" max="6" width="9.85546875" style="17" customWidth="1"/>
    <col min="7" max="7" width="25.140625" style="17" customWidth="1"/>
    <col min="8" max="8" width="13.140625" style="17" customWidth="1"/>
    <col min="9" max="9" width="11.7109375" style="17" customWidth="1"/>
    <col min="10" max="10" width="11.85546875" style="17" customWidth="1"/>
    <col min="11" max="11" width="10" style="17" customWidth="1"/>
    <col min="12" max="12" width="10.7109375" style="17" customWidth="1"/>
    <col min="13" max="13" width="13.85546875" style="17" customWidth="1"/>
    <col min="14" max="15" width="11.7109375" style="17" customWidth="1"/>
    <col min="16" max="17" width="10.85546875" style="17" customWidth="1"/>
    <col min="18" max="18" width="11.42578125" style="17"/>
    <col min="19" max="19" width="10.85546875" style="17" customWidth="1"/>
    <col min="20" max="20" width="11.42578125" style="17"/>
    <col min="21" max="21" width="2" style="17" customWidth="1"/>
    <col min="22" max="22" width="10.7109375" style="17" customWidth="1"/>
    <col min="23" max="16384" width="11.42578125" style="17"/>
  </cols>
  <sheetData>
    <row r="1" spans="2:21" ht="2.25" customHeight="1" x14ac:dyDescent="0.25"/>
    <row r="2" spans="2:21" ht="21" x14ac:dyDescent="0.35">
      <c r="B2" s="12" t="s">
        <v>82</v>
      </c>
      <c r="C2" s="12"/>
      <c r="D2" s="12"/>
      <c r="E2" s="13"/>
      <c r="F2" s="13"/>
      <c r="G2" s="13"/>
      <c r="H2" s="13"/>
      <c r="I2" s="13"/>
      <c r="J2" s="13"/>
      <c r="K2" s="13"/>
      <c r="L2" s="13"/>
      <c r="M2" s="13"/>
      <c r="N2" s="13"/>
      <c r="O2" s="13"/>
      <c r="P2" s="13"/>
      <c r="Q2" s="13"/>
      <c r="R2" s="14"/>
      <c r="S2" s="13"/>
      <c r="T2" s="14"/>
    </row>
    <row r="3" spans="2:21" ht="18.75" x14ac:dyDescent="0.3">
      <c r="B3" s="10" t="s">
        <v>19</v>
      </c>
      <c r="C3" s="10"/>
      <c r="D3" s="267">
        <f>LMonat3!B4</f>
        <v>72686</v>
      </c>
      <c r="E3" s="267"/>
      <c r="F3" s="15"/>
      <c r="G3" s="10"/>
      <c r="H3" s="3"/>
      <c r="I3" s="3"/>
      <c r="J3" s="3"/>
      <c r="K3" s="3"/>
      <c r="L3" s="3"/>
      <c r="M3" s="3"/>
      <c r="N3" s="3"/>
      <c r="O3" s="3"/>
      <c r="P3" s="3"/>
      <c r="Q3" s="3"/>
      <c r="R3" s="14"/>
      <c r="S3" s="3"/>
      <c r="T3" s="14"/>
    </row>
    <row r="4" spans="2:21" ht="12.75" customHeight="1" x14ac:dyDescent="0.25">
      <c r="B4" s="16"/>
      <c r="C4" s="9"/>
      <c r="D4" s="9"/>
      <c r="E4" s="32"/>
      <c r="F4" s="32"/>
      <c r="G4" s="31"/>
      <c r="H4" s="9"/>
      <c r="I4" s="9"/>
      <c r="J4" s="6"/>
      <c r="K4" s="6"/>
      <c r="L4" s="6"/>
      <c r="M4" s="6"/>
      <c r="N4" s="6"/>
      <c r="O4" s="6"/>
      <c r="P4" s="6"/>
      <c r="Q4" s="6"/>
      <c r="R4" s="5"/>
      <c r="S4" s="6"/>
      <c r="T4" s="5"/>
    </row>
    <row r="5" spans="2:21" ht="6" customHeight="1" x14ac:dyDescent="0.25"/>
    <row r="6" spans="2:21" s="20" customFormat="1" x14ac:dyDescent="0.25">
      <c r="B6" s="127" t="s">
        <v>78</v>
      </c>
      <c r="C6" s="128" t="s">
        <v>81</v>
      </c>
      <c r="D6" s="128"/>
      <c r="E6" s="128"/>
      <c r="F6" s="128"/>
      <c r="G6" s="128"/>
      <c r="H6" s="129">
        <f>SUM(H11:H1011)</f>
        <v>35670.016000000003</v>
      </c>
      <c r="I6" s="129">
        <f>SUM(I11:I1011)</f>
        <v>1000</v>
      </c>
      <c r="J6" s="128"/>
      <c r="K6" s="128"/>
      <c r="L6" s="242" t="s">
        <v>594</v>
      </c>
      <c r="M6" s="129">
        <f>SUM(M11:M1011)-SUMIF(E11:E1011,"bez",M11:M1011)</f>
        <v>21705.999519999998</v>
      </c>
      <c r="N6" s="128"/>
      <c r="O6" s="128"/>
      <c r="P6" s="128"/>
      <c r="Q6" s="176" t="s">
        <v>250</v>
      </c>
      <c r="R6" s="131">
        <f>SUM(R11:R1011)</f>
        <v>21885.498639999998</v>
      </c>
      <c r="S6" s="268" t="s">
        <v>595</v>
      </c>
      <c r="T6" s="269"/>
    </row>
    <row r="7" spans="2:21" ht="6" customHeight="1" x14ac:dyDescent="0.25"/>
    <row r="8" spans="2:21" ht="15" customHeight="1" x14ac:dyDescent="0.25">
      <c r="B8" s="122" t="s">
        <v>69</v>
      </c>
      <c r="C8" s="116" t="s">
        <v>60</v>
      </c>
      <c r="D8" s="116" t="s">
        <v>243</v>
      </c>
      <c r="E8" s="116" t="s">
        <v>233</v>
      </c>
      <c r="F8" s="122" t="s">
        <v>239</v>
      </c>
      <c r="G8" s="123" t="s">
        <v>61</v>
      </c>
      <c r="H8" s="116" t="s">
        <v>63</v>
      </c>
      <c r="I8" s="173" t="s">
        <v>248</v>
      </c>
      <c r="J8" s="264" t="s">
        <v>70</v>
      </c>
      <c r="K8" s="265"/>
      <c r="L8" s="266"/>
      <c r="M8" s="116" t="s">
        <v>79</v>
      </c>
      <c r="N8" s="265" t="s">
        <v>73</v>
      </c>
      <c r="O8" s="266"/>
      <c r="P8" s="125" t="s">
        <v>131</v>
      </c>
      <c r="Q8" s="117" t="s">
        <v>85</v>
      </c>
      <c r="R8" s="118" t="s">
        <v>83</v>
      </c>
      <c r="S8" s="209" t="s">
        <v>85</v>
      </c>
      <c r="T8" s="243" t="s">
        <v>83</v>
      </c>
      <c r="U8" s="30"/>
    </row>
    <row r="9" spans="2:21" x14ac:dyDescent="0.25">
      <c r="B9" s="132" t="s">
        <v>68</v>
      </c>
      <c r="C9" s="133"/>
      <c r="D9" s="164" t="s">
        <v>246</v>
      </c>
      <c r="E9" s="133" t="s">
        <v>234</v>
      </c>
      <c r="F9" s="132" t="s">
        <v>68</v>
      </c>
      <c r="G9" s="134"/>
      <c r="H9" s="133" t="s">
        <v>0</v>
      </c>
      <c r="I9" s="133" t="s">
        <v>249</v>
      </c>
      <c r="J9" s="133" t="s">
        <v>65</v>
      </c>
      <c r="K9" s="133" t="s">
        <v>66</v>
      </c>
      <c r="L9" s="135" t="s">
        <v>67</v>
      </c>
      <c r="M9" s="133" t="s">
        <v>80</v>
      </c>
      <c r="N9" s="133" t="s">
        <v>71</v>
      </c>
      <c r="O9" s="134" t="s">
        <v>72</v>
      </c>
      <c r="P9" s="136" t="s">
        <v>130</v>
      </c>
      <c r="Q9" s="137" t="s">
        <v>84</v>
      </c>
      <c r="R9" s="138" t="s">
        <v>84</v>
      </c>
      <c r="S9" s="244" t="s">
        <v>596</v>
      </c>
      <c r="T9" s="245" t="s">
        <v>596</v>
      </c>
      <c r="U9" s="30"/>
    </row>
    <row r="10" spans="2:21" ht="7.5" customHeight="1" x14ac:dyDescent="0.25">
      <c r="B10" s="141"/>
      <c r="C10" s="21"/>
      <c r="D10" s="21"/>
      <c r="E10" s="21"/>
      <c r="F10" s="143"/>
      <c r="G10" s="21"/>
      <c r="H10" s="21"/>
      <c r="I10" s="21"/>
      <c r="J10" s="21"/>
      <c r="K10" s="21"/>
      <c r="L10" s="21"/>
      <c r="M10" s="119"/>
      <c r="N10" s="119"/>
      <c r="O10" s="119"/>
      <c r="P10" s="119"/>
      <c r="Q10" s="120"/>
      <c r="R10" s="121"/>
      <c r="S10" s="246"/>
      <c r="T10" s="247"/>
    </row>
    <row r="11" spans="2:21" x14ac:dyDescent="0.25">
      <c r="B11" s="142">
        <v>72662</v>
      </c>
      <c r="C11" s="23">
        <v>1001256</v>
      </c>
      <c r="D11" s="23"/>
      <c r="E11" s="23" t="s">
        <v>235</v>
      </c>
      <c r="F11" s="22">
        <v>72669</v>
      </c>
      <c r="G11" s="21" t="s">
        <v>62</v>
      </c>
      <c r="H11" s="165">
        <v>3219</v>
      </c>
      <c r="I11" s="165"/>
      <c r="J11" s="23">
        <v>10</v>
      </c>
      <c r="K11" s="27">
        <v>0.02</v>
      </c>
      <c r="L11" s="23">
        <v>30</v>
      </c>
      <c r="M11" s="166">
        <f t="shared" ref="M11:M16" si="0">IF(H11="","",IF(I11&lt;&gt;"",I11,H11*(100-(100*K11))/100))</f>
        <v>3154.62</v>
      </c>
      <c r="N11" s="48">
        <f t="shared" ref="N11:N22" si="1">IF(B11="","",IF(J11&lt;&gt;0,B11+J11,B11+L11))</f>
        <v>72672</v>
      </c>
      <c r="O11" s="49">
        <f t="shared" ref="O11:O22" si="2">IF(B11="","",B11+L11)</f>
        <v>72692</v>
      </c>
      <c r="P11" s="50">
        <f t="shared" ref="P11:P22" si="3">IF(B11="","",O11-$D$3)</f>
        <v>6</v>
      </c>
      <c r="Q11" s="51">
        <f t="shared" ref="Q11:Q22" si="4">IF(N11&lt;$D$3,IF(O11&lt;$D$3,$D$3+10,O11),N11)</f>
        <v>72692</v>
      </c>
      <c r="R11" s="168" t="str">
        <f t="shared" ref="R11:R16" si="5">IF(E11="bez","bezahlt",IF(I11&lt;&gt;"",I11,IF(N11&lt;$D$3,H11,M11)))</f>
        <v>bezahlt</v>
      </c>
      <c r="S11" s="248">
        <f>IF(Q11="","",WEEKNUM(Q11,2))</f>
        <v>2</v>
      </c>
      <c r="T11" s="249" t="str">
        <f>R11</f>
        <v>bezahlt</v>
      </c>
      <c r="U11" s="24"/>
    </row>
    <row r="12" spans="2:21" x14ac:dyDescent="0.25">
      <c r="B12" s="142">
        <v>72663</v>
      </c>
      <c r="C12" s="23">
        <v>1001257</v>
      </c>
      <c r="D12" s="23"/>
      <c r="E12" s="23"/>
      <c r="F12" s="21"/>
      <c r="G12" s="21" t="s">
        <v>64</v>
      </c>
      <c r="H12" s="165">
        <v>2956</v>
      </c>
      <c r="I12" s="165"/>
      <c r="J12" s="23">
        <v>10</v>
      </c>
      <c r="K12" s="27">
        <v>0.02</v>
      </c>
      <c r="L12" s="23">
        <v>30</v>
      </c>
      <c r="M12" s="166">
        <f t="shared" si="0"/>
        <v>2896.88</v>
      </c>
      <c r="N12" s="48">
        <f t="shared" si="1"/>
        <v>72673</v>
      </c>
      <c r="O12" s="49">
        <f t="shared" si="2"/>
        <v>72693</v>
      </c>
      <c r="P12" s="50">
        <f t="shared" si="3"/>
        <v>7</v>
      </c>
      <c r="Q12" s="51">
        <f t="shared" si="4"/>
        <v>72693</v>
      </c>
      <c r="R12" s="169">
        <f t="shared" si="5"/>
        <v>2956</v>
      </c>
      <c r="S12" s="248">
        <f>IF(Q12="","",WEEKNUM(Q12,2))</f>
        <v>2</v>
      </c>
      <c r="T12" s="250">
        <f t="shared" ref="T12:T75" si="6">R12</f>
        <v>2956</v>
      </c>
      <c r="U12" s="24"/>
    </row>
    <row r="13" spans="2:21" x14ac:dyDescent="0.25">
      <c r="B13" s="142">
        <v>72664</v>
      </c>
      <c r="C13" s="23">
        <v>1001258</v>
      </c>
      <c r="D13" s="23"/>
      <c r="E13" s="23"/>
      <c r="F13" s="21"/>
      <c r="G13" s="21" t="s">
        <v>74</v>
      </c>
      <c r="H13" s="165">
        <v>1923.24</v>
      </c>
      <c r="I13" s="165"/>
      <c r="J13" s="23">
        <v>7</v>
      </c>
      <c r="K13" s="27">
        <v>0.02</v>
      </c>
      <c r="L13" s="23">
        <v>20</v>
      </c>
      <c r="M13" s="166">
        <f t="shared" si="0"/>
        <v>1884.7751999999998</v>
      </c>
      <c r="N13" s="48">
        <f t="shared" si="1"/>
        <v>72671</v>
      </c>
      <c r="O13" s="49">
        <f t="shared" si="2"/>
        <v>72684</v>
      </c>
      <c r="P13" s="50">
        <f t="shared" si="3"/>
        <v>-2</v>
      </c>
      <c r="Q13" s="51">
        <f t="shared" si="4"/>
        <v>72696</v>
      </c>
      <c r="R13" s="169">
        <f t="shared" si="5"/>
        <v>1923.24</v>
      </c>
      <c r="S13" s="248">
        <f t="shared" ref="S13:S76" si="7">IF(Q13="","",WEEKNUM(Q13,2))</f>
        <v>2</v>
      </c>
      <c r="T13" s="250">
        <f t="shared" si="6"/>
        <v>1923.24</v>
      </c>
      <c r="U13" s="24"/>
    </row>
    <row r="14" spans="2:21" x14ac:dyDescent="0.25">
      <c r="B14" s="142">
        <v>72665</v>
      </c>
      <c r="C14" s="23">
        <v>1001259</v>
      </c>
      <c r="D14" s="23" t="s">
        <v>244</v>
      </c>
      <c r="E14" s="23"/>
      <c r="F14" s="21"/>
      <c r="G14" s="21" t="s">
        <v>75</v>
      </c>
      <c r="H14" s="165">
        <v>5000</v>
      </c>
      <c r="I14" s="165"/>
      <c r="J14" s="23">
        <v>0</v>
      </c>
      <c r="K14" s="27">
        <v>0</v>
      </c>
      <c r="L14" s="23">
        <v>30</v>
      </c>
      <c r="M14" s="166">
        <f t="shared" si="0"/>
        <v>5000</v>
      </c>
      <c r="N14" s="48">
        <f t="shared" si="1"/>
        <v>72695</v>
      </c>
      <c r="O14" s="49">
        <f t="shared" si="2"/>
        <v>72695</v>
      </c>
      <c r="P14" s="50">
        <f t="shared" si="3"/>
        <v>9</v>
      </c>
      <c r="Q14" s="51">
        <f t="shared" si="4"/>
        <v>72695</v>
      </c>
      <c r="R14" s="169">
        <f t="shared" si="5"/>
        <v>5000</v>
      </c>
      <c r="S14" s="248">
        <f t="shared" si="7"/>
        <v>2</v>
      </c>
      <c r="T14" s="250">
        <f t="shared" si="6"/>
        <v>5000</v>
      </c>
      <c r="U14" s="24"/>
    </row>
    <row r="15" spans="2:21" x14ac:dyDescent="0.25">
      <c r="B15" s="142">
        <v>72666</v>
      </c>
      <c r="C15" s="23">
        <v>1001260</v>
      </c>
      <c r="D15" s="23"/>
      <c r="E15" s="23"/>
      <c r="F15" s="21"/>
      <c r="G15" s="21" t="s">
        <v>76</v>
      </c>
      <c r="H15" s="165">
        <v>2660.4</v>
      </c>
      <c r="I15" s="165"/>
      <c r="J15" s="23">
        <v>0</v>
      </c>
      <c r="K15" s="27">
        <v>0</v>
      </c>
      <c r="L15" s="23">
        <v>30</v>
      </c>
      <c r="M15" s="166">
        <f t="shared" si="0"/>
        <v>2660.4</v>
      </c>
      <c r="N15" s="48">
        <f t="shared" si="1"/>
        <v>72696</v>
      </c>
      <c r="O15" s="49">
        <f t="shared" si="2"/>
        <v>72696</v>
      </c>
      <c r="P15" s="50">
        <f t="shared" si="3"/>
        <v>10</v>
      </c>
      <c r="Q15" s="51">
        <f t="shared" si="4"/>
        <v>72696</v>
      </c>
      <c r="R15" s="169">
        <f t="shared" si="5"/>
        <v>2660.4</v>
      </c>
      <c r="S15" s="248">
        <f t="shared" si="7"/>
        <v>2</v>
      </c>
      <c r="T15" s="250">
        <f t="shared" si="6"/>
        <v>2660.4</v>
      </c>
      <c r="U15" s="24"/>
    </row>
    <row r="16" spans="2:21" x14ac:dyDescent="0.25">
      <c r="B16" s="142">
        <v>72669</v>
      </c>
      <c r="C16" s="23">
        <v>1001261</v>
      </c>
      <c r="D16" s="23"/>
      <c r="E16" s="23"/>
      <c r="F16" s="21"/>
      <c r="G16" s="21" t="s">
        <v>77</v>
      </c>
      <c r="H16" s="165">
        <v>1730.9159999999999</v>
      </c>
      <c r="I16" s="165"/>
      <c r="J16" s="23">
        <v>10</v>
      </c>
      <c r="K16" s="27">
        <v>0.02</v>
      </c>
      <c r="L16" s="23">
        <v>30</v>
      </c>
      <c r="M16" s="166">
        <f t="shared" si="0"/>
        <v>1696.2976799999999</v>
      </c>
      <c r="N16" s="48">
        <f t="shared" si="1"/>
        <v>72679</v>
      </c>
      <c r="O16" s="49">
        <f t="shared" si="2"/>
        <v>72699</v>
      </c>
      <c r="P16" s="50">
        <f t="shared" si="3"/>
        <v>13</v>
      </c>
      <c r="Q16" s="51">
        <f t="shared" si="4"/>
        <v>72699</v>
      </c>
      <c r="R16" s="169">
        <f t="shared" si="5"/>
        <v>1730.9159999999999</v>
      </c>
      <c r="S16" s="248">
        <f t="shared" si="7"/>
        <v>3</v>
      </c>
      <c r="T16" s="250">
        <f t="shared" si="6"/>
        <v>1730.9159999999999</v>
      </c>
      <c r="U16" s="24"/>
    </row>
    <row r="17" spans="2:21" x14ac:dyDescent="0.25">
      <c r="B17" s="142">
        <v>72670</v>
      </c>
      <c r="C17" s="23">
        <v>1001262</v>
      </c>
      <c r="D17" s="23"/>
      <c r="E17" s="23"/>
      <c r="F17" s="22">
        <v>72676</v>
      </c>
      <c r="G17" s="21" t="s">
        <v>62</v>
      </c>
      <c r="H17" s="165">
        <v>10000</v>
      </c>
      <c r="I17" s="165">
        <v>1000</v>
      </c>
      <c r="J17" s="23">
        <v>10</v>
      </c>
      <c r="K17" s="27">
        <v>0.02</v>
      </c>
      <c r="L17" s="23">
        <v>30</v>
      </c>
      <c r="M17" s="166">
        <f>IF(H17="","",IF(I17&lt;&gt;"",I17,H17*(100-(100*K17))/100))</f>
        <v>1000</v>
      </c>
      <c r="N17" s="48">
        <f t="shared" si="1"/>
        <v>72680</v>
      </c>
      <c r="O17" s="49">
        <f t="shared" si="2"/>
        <v>72700</v>
      </c>
      <c r="P17" s="50">
        <f t="shared" si="3"/>
        <v>14</v>
      </c>
      <c r="Q17" s="51">
        <f t="shared" si="4"/>
        <v>72700</v>
      </c>
      <c r="R17" s="169">
        <f>IF(E17="bez","bezahlt",IF(I17&lt;&gt;"",I17,IF(N17&lt;$D$3,H17,M17)))</f>
        <v>1000</v>
      </c>
      <c r="S17" s="248">
        <f t="shared" si="7"/>
        <v>3</v>
      </c>
      <c r="T17" s="250">
        <f t="shared" si="6"/>
        <v>1000</v>
      </c>
      <c r="U17" s="24"/>
    </row>
    <row r="18" spans="2:21" x14ac:dyDescent="0.25">
      <c r="B18" s="142">
        <v>72671</v>
      </c>
      <c r="C18" s="23">
        <v>1001263</v>
      </c>
      <c r="D18" s="23"/>
      <c r="E18" s="23"/>
      <c r="F18" s="21"/>
      <c r="G18" s="21" t="s">
        <v>64</v>
      </c>
      <c r="H18" s="165">
        <v>2364.8000000000002</v>
      </c>
      <c r="I18" s="165"/>
      <c r="J18" s="23">
        <v>10</v>
      </c>
      <c r="K18" s="27">
        <v>0.02</v>
      </c>
      <c r="L18" s="23">
        <v>30</v>
      </c>
      <c r="M18" s="166">
        <f>IF(H18="","",IF(I18&lt;&gt;"",I18,H18*(100-(100*K18))/100))</f>
        <v>2317.5040000000004</v>
      </c>
      <c r="N18" s="48">
        <f t="shared" si="1"/>
        <v>72681</v>
      </c>
      <c r="O18" s="49">
        <f t="shared" si="2"/>
        <v>72701</v>
      </c>
      <c r="P18" s="50">
        <f t="shared" si="3"/>
        <v>15</v>
      </c>
      <c r="Q18" s="51">
        <f t="shared" si="4"/>
        <v>72701</v>
      </c>
      <c r="R18" s="169">
        <f t="shared" ref="R18:R22" si="8">IF(E18="bez","bezahlt",IF(I18&lt;&gt;"",I18,IF(N18&lt;$D$3,H18,M18)))</f>
        <v>2364.8000000000002</v>
      </c>
      <c r="S18" s="248">
        <f t="shared" si="7"/>
        <v>3</v>
      </c>
      <c r="T18" s="250">
        <f t="shared" si="6"/>
        <v>2364.8000000000002</v>
      </c>
      <c r="U18" s="24"/>
    </row>
    <row r="19" spans="2:21" x14ac:dyDescent="0.25">
      <c r="B19" s="142">
        <v>72672</v>
      </c>
      <c r="C19" s="23">
        <v>1001264</v>
      </c>
      <c r="D19" s="23"/>
      <c r="E19" s="23" t="s">
        <v>235</v>
      </c>
      <c r="F19" s="22">
        <v>72676</v>
      </c>
      <c r="G19" s="21" t="s">
        <v>74</v>
      </c>
      <c r="H19" s="165">
        <v>1538.5920000000001</v>
      </c>
      <c r="I19" s="165"/>
      <c r="J19" s="23">
        <v>7</v>
      </c>
      <c r="K19" s="27">
        <v>0.02</v>
      </c>
      <c r="L19" s="23">
        <v>20</v>
      </c>
      <c r="M19" s="166">
        <f t="shared" ref="M19:M22" si="9">IF(H19="","",IF(I19&lt;&gt;"",I19,H19*(100-(100*K19))/100))</f>
        <v>1507.82016</v>
      </c>
      <c r="N19" s="48">
        <f t="shared" si="1"/>
        <v>72679</v>
      </c>
      <c r="O19" s="49">
        <f t="shared" si="2"/>
        <v>72692</v>
      </c>
      <c r="P19" s="50">
        <f t="shared" si="3"/>
        <v>6</v>
      </c>
      <c r="Q19" s="51">
        <f t="shared" si="4"/>
        <v>72692</v>
      </c>
      <c r="R19" s="169" t="str">
        <f t="shared" si="8"/>
        <v>bezahlt</v>
      </c>
      <c r="S19" s="248">
        <f t="shared" si="7"/>
        <v>2</v>
      </c>
      <c r="T19" s="250" t="str">
        <f t="shared" si="6"/>
        <v>bezahlt</v>
      </c>
      <c r="U19" s="24"/>
    </row>
    <row r="20" spans="2:21" x14ac:dyDescent="0.25">
      <c r="B20" s="142">
        <v>72673</v>
      </c>
      <c r="C20" s="23">
        <v>1001265</v>
      </c>
      <c r="D20" s="23" t="s">
        <v>244</v>
      </c>
      <c r="E20" s="23"/>
      <c r="F20" s="21"/>
      <c r="G20" s="21" t="s">
        <v>75</v>
      </c>
      <c r="H20" s="165">
        <v>5000</v>
      </c>
      <c r="I20" s="165"/>
      <c r="J20" s="23">
        <v>0</v>
      </c>
      <c r="K20" s="27">
        <v>0</v>
      </c>
      <c r="L20" s="23">
        <v>30</v>
      </c>
      <c r="M20" s="166">
        <f t="shared" si="9"/>
        <v>5000</v>
      </c>
      <c r="N20" s="48">
        <f t="shared" si="1"/>
        <v>72703</v>
      </c>
      <c r="O20" s="49">
        <f t="shared" si="2"/>
        <v>72703</v>
      </c>
      <c r="P20" s="50">
        <f t="shared" si="3"/>
        <v>17</v>
      </c>
      <c r="Q20" s="51">
        <f t="shared" si="4"/>
        <v>72703</v>
      </c>
      <c r="R20" s="169">
        <f t="shared" si="8"/>
        <v>5000</v>
      </c>
      <c r="S20" s="248">
        <f t="shared" si="7"/>
        <v>3</v>
      </c>
      <c r="T20" s="250">
        <f t="shared" si="6"/>
        <v>5000</v>
      </c>
      <c r="U20" s="24"/>
    </row>
    <row r="21" spans="2:21" x14ac:dyDescent="0.25">
      <c r="B21" s="142">
        <v>72674</v>
      </c>
      <c r="C21" s="23">
        <v>1001266</v>
      </c>
      <c r="D21" s="23" t="s">
        <v>245</v>
      </c>
      <c r="E21" s="23"/>
      <c r="F21" s="21"/>
      <c r="G21" s="21" t="s">
        <v>76</v>
      </c>
      <c r="H21" s="165">
        <v>-2069.1999999999998</v>
      </c>
      <c r="I21" s="165"/>
      <c r="J21" s="23">
        <v>0</v>
      </c>
      <c r="K21" s="27">
        <v>0</v>
      </c>
      <c r="L21" s="23">
        <v>30</v>
      </c>
      <c r="M21" s="166">
        <f t="shared" si="9"/>
        <v>-2069.1999999999998</v>
      </c>
      <c r="N21" s="48">
        <f t="shared" si="1"/>
        <v>72704</v>
      </c>
      <c r="O21" s="49">
        <f t="shared" si="2"/>
        <v>72704</v>
      </c>
      <c r="P21" s="50">
        <f t="shared" si="3"/>
        <v>18</v>
      </c>
      <c r="Q21" s="51">
        <f t="shared" si="4"/>
        <v>72704</v>
      </c>
      <c r="R21" s="169">
        <f t="shared" si="8"/>
        <v>-2069.1999999999998</v>
      </c>
      <c r="S21" s="248">
        <f t="shared" si="7"/>
        <v>4</v>
      </c>
      <c r="T21" s="250">
        <f t="shared" si="6"/>
        <v>-2069.1999999999998</v>
      </c>
      <c r="U21" s="24"/>
    </row>
    <row r="22" spans="2:21" x14ac:dyDescent="0.25">
      <c r="B22" s="142">
        <v>72675</v>
      </c>
      <c r="C22" s="23">
        <v>1001267</v>
      </c>
      <c r="D22" s="23"/>
      <c r="E22" s="23"/>
      <c r="F22" s="21"/>
      <c r="G22" s="21" t="s">
        <v>77</v>
      </c>
      <c r="H22" s="165">
        <v>1346.268</v>
      </c>
      <c r="I22" s="165"/>
      <c r="J22" s="23">
        <v>20</v>
      </c>
      <c r="K22" s="27">
        <v>0.02</v>
      </c>
      <c r="L22" s="23">
        <v>30</v>
      </c>
      <c r="M22" s="166">
        <f t="shared" si="9"/>
        <v>1319.3426399999998</v>
      </c>
      <c r="N22" s="48">
        <f t="shared" si="1"/>
        <v>72695</v>
      </c>
      <c r="O22" s="49">
        <f t="shared" si="2"/>
        <v>72705</v>
      </c>
      <c r="P22" s="50">
        <f t="shared" si="3"/>
        <v>19</v>
      </c>
      <c r="Q22" s="51">
        <f t="shared" si="4"/>
        <v>72695</v>
      </c>
      <c r="R22" s="169">
        <f t="shared" si="8"/>
        <v>1319.3426399999998</v>
      </c>
      <c r="S22" s="248">
        <f t="shared" si="7"/>
        <v>2</v>
      </c>
      <c r="T22" s="250">
        <f t="shared" si="6"/>
        <v>1319.3426399999998</v>
      </c>
      <c r="U22" s="24"/>
    </row>
    <row r="23" spans="2:21" x14ac:dyDescent="0.25">
      <c r="B23" s="142"/>
      <c r="C23" s="23"/>
      <c r="D23" s="23"/>
      <c r="E23" s="23"/>
      <c r="F23" s="21"/>
      <c r="G23" s="21"/>
      <c r="H23" s="165"/>
      <c r="I23" s="165"/>
      <c r="J23" s="23"/>
      <c r="K23" s="27"/>
      <c r="L23" s="23"/>
      <c r="M23" s="166" t="str">
        <f t="shared" ref="M23:M86" si="10">IF(H23="","",IF(I23&lt;&gt;"",I23,H23*(100-(100*K23))/100))</f>
        <v/>
      </c>
      <c r="N23" s="48" t="str">
        <f t="shared" ref="N23:N86" si="11">IF(B23="","",IF(J23&lt;&gt;0,B23+J23,B23+L23))</f>
        <v/>
      </c>
      <c r="O23" s="49" t="str">
        <f t="shared" ref="O23:O86" si="12">IF(B23="","",B23+L23)</f>
        <v/>
      </c>
      <c r="P23" s="50" t="str">
        <f t="shared" ref="P23:P86" si="13">IF(B23="","",O23-$D$3)</f>
        <v/>
      </c>
      <c r="Q23" s="51" t="str">
        <f t="shared" ref="Q23:Q86" si="14">IF(N23&lt;$D$3,IF(O23&lt;$D$3,$D$3+10,O23),N23)</f>
        <v/>
      </c>
      <c r="R23" s="169" t="str">
        <f t="shared" ref="R23:R86" si="15">IF(E23="bez","bezahlt",IF(I23&lt;&gt;"",I23,IF(N23&lt;$D$3,H23,M23)))</f>
        <v/>
      </c>
      <c r="S23" s="248" t="str">
        <f t="shared" si="7"/>
        <v/>
      </c>
      <c r="T23" s="250" t="str">
        <f t="shared" si="6"/>
        <v/>
      </c>
    </row>
    <row r="24" spans="2:21" x14ac:dyDescent="0.25">
      <c r="B24" s="142"/>
      <c r="C24" s="23"/>
      <c r="D24" s="23"/>
      <c r="E24" s="23"/>
      <c r="F24" s="21"/>
      <c r="G24" s="21"/>
      <c r="H24" s="165"/>
      <c r="I24" s="165"/>
      <c r="J24" s="23"/>
      <c r="K24" s="27"/>
      <c r="L24" s="23"/>
      <c r="M24" s="166" t="str">
        <f t="shared" si="10"/>
        <v/>
      </c>
      <c r="N24" s="48" t="str">
        <f t="shared" si="11"/>
        <v/>
      </c>
      <c r="O24" s="49" t="str">
        <f t="shared" si="12"/>
        <v/>
      </c>
      <c r="P24" s="50" t="str">
        <f t="shared" si="13"/>
        <v/>
      </c>
      <c r="Q24" s="51" t="str">
        <f t="shared" si="14"/>
        <v/>
      </c>
      <c r="R24" s="169" t="str">
        <f t="shared" si="15"/>
        <v/>
      </c>
      <c r="S24" s="248" t="str">
        <f t="shared" si="7"/>
        <v/>
      </c>
      <c r="T24" s="250" t="str">
        <f t="shared" si="6"/>
        <v/>
      </c>
    </row>
    <row r="25" spans="2:21" x14ac:dyDescent="0.25">
      <c r="B25" s="142"/>
      <c r="C25" s="23"/>
      <c r="D25" s="23"/>
      <c r="E25" s="23"/>
      <c r="F25" s="21"/>
      <c r="G25" s="21"/>
      <c r="H25" s="165"/>
      <c r="I25" s="165"/>
      <c r="J25" s="23"/>
      <c r="K25" s="27"/>
      <c r="L25" s="23"/>
      <c r="M25" s="166" t="str">
        <f t="shared" si="10"/>
        <v/>
      </c>
      <c r="N25" s="48" t="str">
        <f t="shared" si="11"/>
        <v/>
      </c>
      <c r="O25" s="49" t="str">
        <f t="shared" si="12"/>
        <v/>
      </c>
      <c r="P25" s="50" t="str">
        <f t="shared" si="13"/>
        <v/>
      </c>
      <c r="Q25" s="51" t="str">
        <f t="shared" si="14"/>
        <v/>
      </c>
      <c r="R25" s="169" t="str">
        <f t="shared" si="15"/>
        <v/>
      </c>
      <c r="S25" s="248" t="str">
        <f t="shared" si="7"/>
        <v/>
      </c>
      <c r="T25" s="250" t="str">
        <f t="shared" si="6"/>
        <v/>
      </c>
    </row>
    <row r="26" spans="2:21" x14ac:dyDescent="0.25">
      <c r="B26" s="142"/>
      <c r="C26" s="23"/>
      <c r="D26" s="23"/>
      <c r="E26" s="23"/>
      <c r="F26" s="21"/>
      <c r="G26" s="21"/>
      <c r="H26" s="165"/>
      <c r="I26" s="165"/>
      <c r="J26" s="23"/>
      <c r="K26" s="27"/>
      <c r="L26" s="23"/>
      <c r="M26" s="166" t="str">
        <f t="shared" si="10"/>
        <v/>
      </c>
      <c r="N26" s="48" t="str">
        <f t="shared" si="11"/>
        <v/>
      </c>
      <c r="O26" s="49" t="str">
        <f t="shared" si="12"/>
        <v/>
      </c>
      <c r="P26" s="50" t="str">
        <f t="shared" si="13"/>
        <v/>
      </c>
      <c r="Q26" s="51" t="str">
        <f t="shared" si="14"/>
        <v/>
      </c>
      <c r="R26" s="169" t="str">
        <f t="shared" si="15"/>
        <v/>
      </c>
      <c r="S26" s="248" t="str">
        <f t="shared" si="7"/>
        <v/>
      </c>
      <c r="T26" s="250" t="str">
        <f t="shared" si="6"/>
        <v/>
      </c>
    </row>
    <row r="27" spans="2:21" x14ac:dyDescent="0.25">
      <c r="B27" s="142"/>
      <c r="C27" s="23"/>
      <c r="D27" s="23"/>
      <c r="E27" s="23"/>
      <c r="F27" s="21"/>
      <c r="G27" s="21"/>
      <c r="H27" s="165"/>
      <c r="I27" s="165"/>
      <c r="J27" s="23"/>
      <c r="K27" s="27"/>
      <c r="L27" s="23"/>
      <c r="M27" s="166" t="str">
        <f t="shared" si="10"/>
        <v/>
      </c>
      <c r="N27" s="48" t="str">
        <f t="shared" si="11"/>
        <v/>
      </c>
      <c r="O27" s="49" t="str">
        <f t="shared" si="12"/>
        <v/>
      </c>
      <c r="P27" s="50" t="str">
        <f t="shared" si="13"/>
        <v/>
      </c>
      <c r="Q27" s="51" t="str">
        <f t="shared" si="14"/>
        <v/>
      </c>
      <c r="R27" s="169" t="str">
        <f t="shared" si="15"/>
        <v/>
      </c>
      <c r="S27" s="248" t="str">
        <f t="shared" si="7"/>
        <v/>
      </c>
      <c r="T27" s="250" t="str">
        <f t="shared" si="6"/>
        <v/>
      </c>
    </row>
    <row r="28" spans="2:21" x14ac:dyDescent="0.25">
      <c r="B28" s="142"/>
      <c r="C28" s="23"/>
      <c r="D28" s="23"/>
      <c r="E28" s="23"/>
      <c r="F28" s="21"/>
      <c r="G28" s="21"/>
      <c r="H28" s="165"/>
      <c r="I28" s="165"/>
      <c r="J28" s="23"/>
      <c r="K28" s="27"/>
      <c r="L28" s="23"/>
      <c r="M28" s="166" t="str">
        <f t="shared" si="10"/>
        <v/>
      </c>
      <c r="N28" s="48" t="str">
        <f t="shared" si="11"/>
        <v/>
      </c>
      <c r="O28" s="49" t="str">
        <f t="shared" si="12"/>
        <v/>
      </c>
      <c r="P28" s="50" t="str">
        <f t="shared" si="13"/>
        <v/>
      </c>
      <c r="Q28" s="51" t="str">
        <f t="shared" si="14"/>
        <v/>
      </c>
      <c r="R28" s="169" t="str">
        <f t="shared" si="15"/>
        <v/>
      </c>
      <c r="S28" s="248" t="str">
        <f t="shared" si="7"/>
        <v/>
      </c>
      <c r="T28" s="250" t="str">
        <f t="shared" si="6"/>
        <v/>
      </c>
    </row>
    <row r="29" spans="2:21" x14ac:dyDescent="0.25">
      <c r="B29" s="142"/>
      <c r="C29" s="23"/>
      <c r="D29" s="23"/>
      <c r="E29" s="23"/>
      <c r="F29" s="21"/>
      <c r="G29" s="21"/>
      <c r="H29" s="165"/>
      <c r="I29" s="165"/>
      <c r="J29" s="23"/>
      <c r="K29" s="27"/>
      <c r="L29" s="23"/>
      <c r="M29" s="166" t="str">
        <f t="shared" si="10"/>
        <v/>
      </c>
      <c r="N29" s="48" t="str">
        <f t="shared" si="11"/>
        <v/>
      </c>
      <c r="O29" s="49" t="str">
        <f t="shared" si="12"/>
        <v/>
      </c>
      <c r="P29" s="50" t="str">
        <f t="shared" si="13"/>
        <v/>
      </c>
      <c r="Q29" s="51" t="str">
        <f t="shared" si="14"/>
        <v/>
      </c>
      <c r="R29" s="169" t="str">
        <f t="shared" si="15"/>
        <v/>
      </c>
      <c r="S29" s="248" t="str">
        <f t="shared" si="7"/>
        <v/>
      </c>
      <c r="T29" s="250" t="str">
        <f t="shared" si="6"/>
        <v/>
      </c>
    </row>
    <row r="30" spans="2:21" x14ac:dyDescent="0.25">
      <c r="B30" s="142"/>
      <c r="C30" s="23"/>
      <c r="D30" s="23"/>
      <c r="E30" s="23"/>
      <c r="F30" s="21"/>
      <c r="G30" s="21"/>
      <c r="H30" s="165"/>
      <c r="I30" s="165"/>
      <c r="J30" s="23"/>
      <c r="K30" s="27"/>
      <c r="L30" s="23"/>
      <c r="M30" s="166" t="str">
        <f t="shared" si="10"/>
        <v/>
      </c>
      <c r="N30" s="48" t="str">
        <f t="shared" si="11"/>
        <v/>
      </c>
      <c r="O30" s="49" t="str">
        <f t="shared" si="12"/>
        <v/>
      </c>
      <c r="P30" s="50" t="str">
        <f t="shared" si="13"/>
        <v/>
      </c>
      <c r="Q30" s="51" t="str">
        <f t="shared" si="14"/>
        <v/>
      </c>
      <c r="R30" s="169" t="str">
        <f t="shared" si="15"/>
        <v/>
      </c>
      <c r="S30" s="248" t="str">
        <f t="shared" si="7"/>
        <v/>
      </c>
      <c r="T30" s="250" t="str">
        <f t="shared" si="6"/>
        <v/>
      </c>
    </row>
    <row r="31" spans="2:21" x14ac:dyDescent="0.25">
      <c r="B31" s="142"/>
      <c r="C31" s="23"/>
      <c r="D31" s="23"/>
      <c r="E31" s="23"/>
      <c r="F31" s="21"/>
      <c r="G31" s="21"/>
      <c r="H31" s="165"/>
      <c r="I31" s="165"/>
      <c r="J31" s="23"/>
      <c r="K31" s="27"/>
      <c r="L31" s="23"/>
      <c r="M31" s="166" t="str">
        <f t="shared" si="10"/>
        <v/>
      </c>
      <c r="N31" s="48" t="str">
        <f t="shared" si="11"/>
        <v/>
      </c>
      <c r="O31" s="49" t="str">
        <f t="shared" si="12"/>
        <v/>
      </c>
      <c r="P31" s="50" t="str">
        <f t="shared" si="13"/>
        <v/>
      </c>
      <c r="Q31" s="51" t="str">
        <f t="shared" si="14"/>
        <v/>
      </c>
      <c r="R31" s="169" t="str">
        <f t="shared" si="15"/>
        <v/>
      </c>
      <c r="S31" s="248" t="str">
        <f t="shared" si="7"/>
        <v/>
      </c>
      <c r="T31" s="250" t="str">
        <f t="shared" si="6"/>
        <v/>
      </c>
    </row>
    <row r="32" spans="2:21" x14ac:dyDescent="0.25">
      <c r="B32" s="142"/>
      <c r="C32" s="23"/>
      <c r="D32" s="23"/>
      <c r="E32" s="23"/>
      <c r="F32" s="21"/>
      <c r="G32" s="21"/>
      <c r="H32" s="165"/>
      <c r="I32" s="165"/>
      <c r="J32" s="23"/>
      <c r="K32" s="27"/>
      <c r="L32" s="23"/>
      <c r="M32" s="166" t="str">
        <f t="shared" si="10"/>
        <v/>
      </c>
      <c r="N32" s="48" t="str">
        <f t="shared" si="11"/>
        <v/>
      </c>
      <c r="O32" s="49" t="str">
        <f t="shared" si="12"/>
        <v/>
      </c>
      <c r="P32" s="50" t="str">
        <f t="shared" si="13"/>
        <v/>
      </c>
      <c r="Q32" s="51" t="str">
        <f t="shared" si="14"/>
        <v/>
      </c>
      <c r="R32" s="169" t="str">
        <f t="shared" si="15"/>
        <v/>
      </c>
      <c r="S32" s="248" t="str">
        <f t="shared" si="7"/>
        <v/>
      </c>
      <c r="T32" s="250" t="str">
        <f t="shared" si="6"/>
        <v/>
      </c>
    </row>
    <row r="33" spans="2:20" x14ac:dyDescent="0.25">
      <c r="B33" s="142"/>
      <c r="C33" s="23"/>
      <c r="D33" s="23"/>
      <c r="E33" s="23"/>
      <c r="F33" s="21"/>
      <c r="G33" s="21"/>
      <c r="H33" s="165"/>
      <c r="I33" s="165"/>
      <c r="J33" s="23"/>
      <c r="K33" s="27"/>
      <c r="L33" s="23"/>
      <c r="M33" s="166" t="str">
        <f t="shared" si="10"/>
        <v/>
      </c>
      <c r="N33" s="48" t="str">
        <f t="shared" si="11"/>
        <v/>
      </c>
      <c r="O33" s="49" t="str">
        <f t="shared" si="12"/>
        <v/>
      </c>
      <c r="P33" s="50" t="str">
        <f t="shared" si="13"/>
        <v/>
      </c>
      <c r="Q33" s="51" t="str">
        <f t="shared" si="14"/>
        <v/>
      </c>
      <c r="R33" s="169" t="str">
        <f t="shared" si="15"/>
        <v/>
      </c>
      <c r="S33" s="248" t="str">
        <f t="shared" si="7"/>
        <v/>
      </c>
      <c r="T33" s="250" t="str">
        <f t="shared" si="6"/>
        <v/>
      </c>
    </row>
    <row r="34" spans="2:20" x14ac:dyDescent="0.25">
      <c r="B34" s="142"/>
      <c r="C34" s="23"/>
      <c r="D34" s="23"/>
      <c r="E34" s="23"/>
      <c r="F34" s="21"/>
      <c r="G34" s="21"/>
      <c r="H34" s="165"/>
      <c r="I34" s="165"/>
      <c r="J34" s="23"/>
      <c r="K34" s="27"/>
      <c r="L34" s="23"/>
      <c r="M34" s="166" t="str">
        <f t="shared" si="10"/>
        <v/>
      </c>
      <c r="N34" s="48" t="str">
        <f t="shared" si="11"/>
        <v/>
      </c>
      <c r="O34" s="49" t="str">
        <f t="shared" si="12"/>
        <v/>
      </c>
      <c r="P34" s="50" t="str">
        <f t="shared" si="13"/>
        <v/>
      </c>
      <c r="Q34" s="51" t="str">
        <f t="shared" si="14"/>
        <v/>
      </c>
      <c r="R34" s="169" t="str">
        <f t="shared" si="15"/>
        <v/>
      </c>
      <c r="S34" s="248" t="str">
        <f t="shared" si="7"/>
        <v/>
      </c>
      <c r="T34" s="250" t="str">
        <f t="shared" si="6"/>
        <v/>
      </c>
    </row>
    <row r="35" spans="2:20" x14ac:dyDescent="0.25">
      <c r="B35" s="142"/>
      <c r="C35" s="23"/>
      <c r="D35" s="23"/>
      <c r="E35" s="23"/>
      <c r="F35" s="21"/>
      <c r="G35" s="21"/>
      <c r="H35" s="165"/>
      <c r="I35" s="165"/>
      <c r="J35" s="23"/>
      <c r="K35" s="27"/>
      <c r="L35" s="23"/>
      <c r="M35" s="166" t="str">
        <f t="shared" si="10"/>
        <v/>
      </c>
      <c r="N35" s="48" t="str">
        <f t="shared" si="11"/>
        <v/>
      </c>
      <c r="O35" s="49" t="str">
        <f t="shared" si="12"/>
        <v/>
      </c>
      <c r="P35" s="50" t="str">
        <f t="shared" si="13"/>
        <v/>
      </c>
      <c r="Q35" s="51" t="str">
        <f t="shared" si="14"/>
        <v/>
      </c>
      <c r="R35" s="169" t="str">
        <f t="shared" si="15"/>
        <v/>
      </c>
      <c r="S35" s="248" t="str">
        <f t="shared" si="7"/>
        <v/>
      </c>
      <c r="T35" s="250" t="str">
        <f t="shared" si="6"/>
        <v/>
      </c>
    </row>
    <row r="36" spans="2:20" x14ac:dyDescent="0.25">
      <c r="B36" s="142"/>
      <c r="C36" s="23"/>
      <c r="D36" s="23"/>
      <c r="E36" s="23"/>
      <c r="F36" s="21"/>
      <c r="G36" s="21"/>
      <c r="H36" s="165"/>
      <c r="I36" s="165"/>
      <c r="J36" s="23"/>
      <c r="K36" s="27"/>
      <c r="L36" s="23"/>
      <c r="M36" s="166" t="str">
        <f t="shared" si="10"/>
        <v/>
      </c>
      <c r="N36" s="48" t="str">
        <f t="shared" si="11"/>
        <v/>
      </c>
      <c r="O36" s="49" t="str">
        <f t="shared" si="12"/>
        <v/>
      </c>
      <c r="P36" s="50" t="str">
        <f t="shared" si="13"/>
        <v/>
      </c>
      <c r="Q36" s="51" t="str">
        <f t="shared" si="14"/>
        <v/>
      </c>
      <c r="R36" s="169" t="str">
        <f t="shared" si="15"/>
        <v/>
      </c>
      <c r="S36" s="248" t="str">
        <f t="shared" si="7"/>
        <v/>
      </c>
      <c r="T36" s="250" t="str">
        <f t="shared" si="6"/>
        <v/>
      </c>
    </row>
    <row r="37" spans="2:20" x14ac:dyDescent="0.25">
      <c r="B37" s="142"/>
      <c r="C37" s="23"/>
      <c r="D37" s="23"/>
      <c r="E37" s="23"/>
      <c r="F37" s="21"/>
      <c r="G37" s="21"/>
      <c r="H37" s="165"/>
      <c r="I37" s="165"/>
      <c r="J37" s="23"/>
      <c r="K37" s="27"/>
      <c r="L37" s="23"/>
      <c r="M37" s="166" t="str">
        <f t="shared" si="10"/>
        <v/>
      </c>
      <c r="N37" s="48" t="str">
        <f t="shared" si="11"/>
        <v/>
      </c>
      <c r="O37" s="49" t="str">
        <f t="shared" si="12"/>
        <v/>
      </c>
      <c r="P37" s="50" t="str">
        <f t="shared" si="13"/>
        <v/>
      </c>
      <c r="Q37" s="51" t="str">
        <f t="shared" si="14"/>
        <v/>
      </c>
      <c r="R37" s="169" t="str">
        <f t="shared" si="15"/>
        <v/>
      </c>
      <c r="S37" s="248" t="str">
        <f t="shared" si="7"/>
        <v/>
      </c>
      <c r="T37" s="250" t="str">
        <f t="shared" si="6"/>
        <v/>
      </c>
    </row>
    <row r="38" spans="2:20" x14ac:dyDescent="0.25">
      <c r="B38" s="142"/>
      <c r="C38" s="23"/>
      <c r="D38" s="23"/>
      <c r="E38" s="23"/>
      <c r="F38" s="21"/>
      <c r="G38" s="21"/>
      <c r="H38" s="165"/>
      <c r="I38" s="165"/>
      <c r="J38" s="23"/>
      <c r="K38" s="27"/>
      <c r="L38" s="23"/>
      <c r="M38" s="166" t="str">
        <f t="shared" si="10"/>
        <v/>
      </c>
      <c r="N38" s="48" t="str">
        <f t="shared" si="11"/>
        <v/>
      </c>
      <c r="O38" s="49" t="str">
        <f t="shared" si="12"/>
        <v/>
      </c>
      <c r="P38" s="50" t="str">
        <f t="shared" si="13"/>
        <v/>
      </c>
      <c r="Q38" s="51" t="str">
        <f t="shared" si="14"/>
        <v/>
      </c>
      <c r="R38" s="169" t="str">
        <f t="shared" si="15"/>
        <v/>
      </c>
      <c r="S38" s="248" t="str">
        <f t="shared" si="7"/>
        <v/>
      </c>
      <c r="T38" s="250" t="str">
        <f t="shared" si="6"/>
        <v/>
      </c>
    </row>
    <row r="39" spans="2:20" x14ac:dyDescent="0.25">
      <c r="B39" s="142"/>
      <c r="C39" s="23"/>
      <c r="D39" s="23"/>
      <c r="E39" s="23"/>
      <c r="F39" s="21"/>
      <c r="G39" s="21"/>
      <c r="H39" s="165"/>
      <c r="I39" s="165"/>
      <c r="J39" s="23"/>
      <c r="K39" s="27"/>
      <c r="L39" s="23"/>
      <c r="M39" s="166" t="str">
        <f t="shared" si="10"/>
        <v/>
      </c>
      <c r="N39" s="48" t="str">
        <f t="shared" si="11"/>
        <v/>
      </c>
      <c r="O39" s="49" t="str">
        <f t="shared" si="12"/>
        <v/>
      </c>
      <c r="P39" s="50" t="str">
        <f t="shared" si="13"/>
        <v/>
      </c>
      <c r="Q39" s="51" t="str">
        <f t="shared" si="14"/>
        <v/>
      </c>
      <c r="R39" s="169" t="str">
        <f t="shared" si="15"/>
        <v/>
      </c>
      <c r="S39" s="248" t="str">
        <f t="shared" si="7"/>
        <v/>
      </c>
      <c r="T39" s="250" t="str">
        <f t="shared" si="6"/>
        <v/>
      </c>
    </row>
    <row r="40" spans="2:20" x14ac:dyDescent="0.25">
      <c r="B40" s="142"/>
      <c r="C40" s="23"/>
      <c r="D40" s="23"/>
      <c r="E40" s="23"/>
      <c r="F40" s="21"/>
      <c r="G40" s="21"/>
      <c r="H40" s="165"/>
      <c r="I40" s="165"/>
      <c r="J40" s="23"/>
      <c r="K40" s="27"/>
      <c r="L40" s="23"/>
      <c r="M40" s="166" t="str">
        <f t="shared" si="10"/>
        <v/>
      </c>
      <c r="N40" s="48" t="str">
        <f t="shared" si="11"/>
        <v/>
      </c>
      <c r="O40" s="49" t="str">
        <f t="shared" si="12"/>
        <v/>
      </c>
      <c r="P40" s="50" t="str">
        <f t="shared" si="13"/>
        <v/>
      </c>
      <c r="Q40" s="51" t="str">
        <f t="shared" si="14"/>
        <v/>
      </c>
      <c r="R40" s="169" t="str">
        <f t="shared" si="15"/>
        <v/>
      </c>
      <c r="S40" s="248" t="str">
        <f t="shared" si="7"/>
        <v/>
      </c>
      <c r="T40" s="250" t="str">
        <f t="shared" si="6"/>
        <v/>
      </c>
    </row>
    <row r="41" spans="2:20" x14ac:dyDescent="0.25">
      <c r="B41" s="142"/>
      <c r="C41" s="23"/>
      <c r="D41" s="23"/>
      <c r="E41" s="23"/>
      <c r="F41" s="21"/>
      <c r="G41" s="21"/>
      <c r="H41" s="165"/>
      <c r="I41" s="165"/>
      <c r="J41" s="23"/>
      <c r="K41" s="27"/>
      <c r="L41" s="23"/>
      <c r="M41" s="166" t="str">
        <f t="shared" si="10"/>
        <v/>
      </c>
      <c r="N41" s="48" t="str">
        <f t="shared" si="11"/>
        <v/>
      </c>
      <c r="O41" s="49" t="str">
        <f t="shared" si="12"/>
        <v/>
      </c>
      <c r="P41" s="50" t="str">
        <f t="shared" si="13"/>
        <v/>
      </c>
      <c r="Q41" s="51" t="str">
        <f t="shared" si="14"/>
        <v/>
      </c>
      <c r="R41" s="169" t="str">
        <f t="shared" si="15"/>
        <v/>
      </c>
      <c r="S41" s="248" t="str">
        <f t="shared" si="7"/>
        <v/>
      </c>
      <c r="T41" s="250" t="str">
        <f t="shared" si="6"/>
        <v/>
      </c>
    </row>
    <row r="42" spans="2:20" x14ac:dyDescent="0.25">
      <c r="B42" s="142"/>
      <c r="C42" s="23"/>
      <c r="D42" s="23"/>
      <c r="E42" s="23"/>
      <c r="F42" s="21"/>
      <c r="G42" s="21"/>
      <c r="H42" s="165"/>
      <c r="I42" s="165"/>
      <c r="J42" s="23"/>
      <c r="K42" s="27"/>
      <c r="L42" s="23"/>
      <c r="M42" s="166" t="str">
        <f t="shared" si="10"/>
        <v/>
      </c>
      <c r="N42" s="48" t="str">
        <f t="shared" si="11"/>
        <v/>
      </c>
      <c r="O42" s="49" t="str">
        <f t="shared" si="12"/>
        <v/>
      </c>
      <c r="P42" s="50" t="str">
        <f t="shared" si="13"/>
        <v/>
      </c>
      <c r="Q42" s="51" t="str">
        <f t="shared" si="14"/>
        <v/>
      </c>
      <c r="R42" s="169" t="str">
        <f t="shared" si="15"/>
        <v/>
      </c>
      <c r="S42" s="248" t="str">
        <f t="shared" si="7"/>
        <v/>
      </c>
      <c r="T42" s="250" t="str">
        <f t="shared" si="6"/>
        <v/>
      </c>
    </row>
    <row r="43" spans="2:20" x14ac:dyDescent="0.25">
      <c r="B43" s="142"/>
      <c r="C43" s="23"/>
      <c r="D43" s="23"/>
      <c r="E43" s="23"/>
      <c r="F43" s="21"/>
      <c r="G43" s="21"/>
      <c r="H43" s="165"/>
      <c r="I43" s="165"/>
      <c r="J43" s="23"/>
      <c r="K43" s="27"/>
      <c r="L43" s="23"/>
      <c r="M43" s="166" t="str">
        <f t="shared" si="10"/>
        <v/>
      </c>
      <c r="N43" s="48" t="str">
        <f t="shared" si="11"/>
        <v/>
      </c>
      <c r="O43" s="49" t="str">
        <f t="shared" si="12"/>
        <v/>
      </c>
      <c r="P43" s="50" t="str">
        <f t="shared" si="13"/>
        <v/>
      </c>
      <c r="Q43" s="51" t="str">
        <f t="shared" si="14"/>
        <v/>
      </c>
      <c r="R43" s="169" t="str">
        <f t="shared" si="15"/>
        <v/>
      </c>
      <c r="S43" s="248" t="str">
        <f t="shared" si="7"/>
        <v/>
      </c>
      <c r="T43" s="250" t="str">
        <f t="shared" si="6"/>
        <v/>
      </c>
    </row>
    <row r="44" spans="2:20" x14ac:dyDescent="0.25">
      <c r="B44" s="142"/>
      <c r="C44" s="23"/>
      <c r="D44" s="23"/>
      <c r="E44" s="23"/>
      <c r="F44" s="21"/>
      <c r="G44" s="21"/>
      <c r="H44" s="165"/>
      <c r="I44" s="165"/>
      <c r="J44" s="23"/>
      <c r="K44" s="27"/>
      <c r="L44" s="23"/>
      <c r="M44" s="166" t="str">
        <f t="shared" si="10"/>
        <v/>
      </c>
      <c r="N44" s="48" t="str">
        <f t="shared" si="11"/>
        <v/>
      </c>
      <c r="O44" s="49" t="str">
        <f t="shared" si="12"/>
        <v/>
      </c>
      <c r="P44" s="50" t="str">
        <f t="shared" si="13"/>
        <v/>
      </c>
      <c r="Q44" s="51" t="str">
        <f t="shared" si="14"/>
        <v/>
      </c>
      <c r="R44" s="169" t="str">
        <f t="shared" si="15"/>
        <v/>
      </c>
      <c r="S44" s="248" t="str">
        <f t="shared" si="7"/>
        <v/>
      </c>
      <c r="T44" s="250" t="str">
        <f t="shared" si="6"/>
        <v/>
      </c>
    </row>
    <row r="45" spans="2:20" x14ac:dyDescent="0.25">
      <c r="B45" s="142"/>
      <c r="C45" s="23"/>
      <c r="D45" s="23"/>
      <c r="E45" s="23"/>
      <c r="F45" s="21"/>
      <c r="G45" s="21"/>
      <c r="H45" s="165"/>
      <c r="I45" s="165"/>
      <c r="J45" s="23"/>
      <c r="K45" s="27"/>
      <c r="L45" s="23"/>
      <c r="M45" s="166" t="str">
        <f t="shared" si="10"/>
        <v/>
      </c>
      <c r="N45" s="48" t="str">
        <f t="shared" si="11"/>
        <v/>
      </c>
      <c r="O45" s="49" t="str">
        <f t="shared" si="12"/>
        <v/>
      </c>
      <c r="P45" s="50" t="str">
        <f t="shared" si="13"/>
        <v/>
      </c>
      <c r="Q45" s="51" t="str">
        <f t="shared" si="14"/>
        <v/>
      </c>
      <c r="R45" s="169" t="str">
        <f t="shared" si="15"/>
        <v/>
      </c>
      <c r="S45" s="248" t="str">
        <f t="shared" si="7"/>
        <v/>
      </c>
      <c r="T45" s="250" t="str">
        <f t="shared" si="6"/>
        <v/>
      </c>
    </row>
    <row r="46" spans="2:20" x14ac:dyDescent="0.25">
      <c r="B46" s="142"/>
      <c r="C46" s="23"/>
      <c r="D46" s="23"/>
      <c r="E46" s="23"/>
      <c r="F46" s="21"/>
      <c r="G46" s="21"/>
      <c r="H46" s="165"/>
      <c r="I46" s="165"/>
      <c r="J46" s="23"/>
      <c r="K46" s="27"/>
      <c r="L46" s="23"/>
      <c r="M46" s="166" t="str">
        <f t="shared" si="10"/>
        <v/>
      </c>
      <c r="N46" s="48" t="str">
        <f t="shared" si="11"/>
        <v/>
      </c>
      <c r="O46" s="49" t="str">
        <f t="shared" si="12"/>
        <v/>
      </c>
      <c r="P46" s="50" t="str">
        <f t="shared" si="13"/>
        <v/>
      </c>
      <c r="Q46" s="51" t="str">
        <f t="shared" si="14"/>
        <v/>
      </c>
      <c r="R46" s="169" t="str">
        <f t="shared" si="15"/>
        <v/>
      </c>
      <c r="S46" s="248" t="str">
        <f t="shared" si="7"/>
        <v/>
      </c>
      <c r="T46" s="250" t="str">
        <f t="shared" si="6"/>
        <v/>
      </c>
    </row>
    <row r="47" spans="2:20" x14ac:dyDescent="0.25">
      <c r="B47" s="142"/>
      <c r="C47" s="23"/>
      <c r="D47" s="23"/>
      <c r="E47" s="23"/>
      <c r="F47" s="21"/>
      <c r="G47" s="21"/>
      <c r="H47" s="165"/>
      <c r="I47" s="165"/>
      <c r="J47" s="23"/>
      <c r="K47" s="27"/>
      <c r="L47" s="23"/>
      <c r="M47" s="166" t="str">
        <f t="shared" si="10"/>
        <v/>
      </c>
      <c r="N47" s="48" t="str">
        <f t="shared" si="11"/>
        <v/>
      </c>
      <c r="O47" s="49" t="str">
        <f t="shared" si="12"/>
        <v/>
      </c>
      <c r="P47" s="50" t="str">
        <f t="shared" si="13"/>
        <v/>
      </c>
      <c r="Q47" s="51" t="str">
        <f t="shared" si="14"/>
        <v/>
      </c>
      <c r="R47" s="169" t="str">
        <f t="shared" si="15"/>
        <v/>
      </c>
      <c r="S47" s="248" t="str">
        <f t="shared" si="7"/>
        <v/>
      </c>
      <c r="T47" s="250" t="str">
        <f t="shared" si="6"/>
        <v/>
      </c>
    </row>
    <row r="48" spans="2:20" x14ac:dyDescent="0.25">
      <c r="B48" s="142"/>
      <c r="C48" s="23"/>
      <c r="D48" s="23"/>
      <c r="E48" s="23"/>
      <c r="F48" s="21"/>
      <c r="G48" s="21"/>
      <c r="H48" s="165"/>
      <c r="I48" s="165"/>
      <c r="J48" s="23"/>
      <c r="K48" s="27"/>
      <c r="L48" s="23"/>
      <c r="M48" s="166" t="str">
        <f t="shared" si="10"/>
        <v/>
      </c>
      <c r="N48" s="48" t="str">
        <f t="shared" si="11"/>
        <v/>
      </c>
      <c r="O48" s="49" t="str">
        <f t="shared" si="12"/>
        <v/>
      </c>
      <c r="P48" s="50" t="str">
        <f t="shared" si="13"/>
        <v/>
      </c>
      <c r="Q48" s="51" t="str">
        <f t="shared" si="14"/>
        <v/>
      </c>
      <c r="R48" s="169" t="str">
        <f t="shared" si="15"/>
        <v/>
      </c>
      <c r="S48" s="248" t="str">
        <f t="shared" si="7"/>
        <v/>
      </c>
      <c r="T48" s="250" t="str">
        <f t="shared" si="6"/>
        <v/>
      </c>
    </row>
    <row r="49" spans="2:20" x14ac:dyDescent="0.25">
      <c r="B49" s="142"/>
      <c r="C49" s="23"/>
      <c r="D49" s="23"/>
      <c r="E49" s="23"/>
      <c r="F49" s="21"/>
      <c r="G49" s="21"/>
      <c r="H49" s="165"/>
      <c r="I49" s="165"/>
      <c r="J49" s="23"/>
      <c r="K49" s="27"/>
      <c r="L49" s="23"/>
      <c r="M49" s="166" t="str">
        <f t="shared" si="10"/>
        <v/>
      </c>
      <c r="N49" s="48" t="str">
        <f t="shared" si="11"/>
        <v/>
      </c>
      <c r="O49" s="49" t="str">
        <f t="shared" si="12"/>
        <v/>
      </c>
      <c r="P49" s="50" t="str">
        <f t="shared" si="13"/>
        <v/>
      </c>
      <c r="Q49" s="51" t="str">
        <f t="shared" si="14"/>
        <v/>
      </c>
      <c r="R49" s="169" t="str">
        <f t="shared" si="15"/>
        <v/>
      </c>
      <c r="S49" s="248" t="str">
        <f t="shared" si="7"/>
        <v/>
      </c>
      <c r="T49" s="250" t="str">
        <f t="shared" si="6"/>
        <v/>
      </c>
    </row>
    <row r="50" spans="2:20" x14ac:dyDescent="0.25">
      <c r="B50" s="142"/>
      <c r="C50" s="23"/>
      <c r="D50" s="23"/>
      <c r="E50" s="23"/>
      <c r="F50" s="21"/>
      <c r="G50" s="21"/>
      <c r="H50" s="165"/>
      <c r="I50" s="165"/>
      <c r="J50" s="23"/>
      <c r="K50" s="27"/>
      <c r="L50" s="23"/>
      <c r="M50" s="166" t="str">
        <f t="shared" si="10"/>
        <v/>
      </c>
      <c r="N50" s="48" t="str">
        <f t="shared" si="11"/>
        <v/>
      </c>
      <c r="O50" s="49" t="str">
        <f t="shared" si="12"/>
        <v/>
      </c>
      <c r="P50" s="50" t="str">
        <f t="shared" si="13"/>
        <v/>
      </c>
      <c r="Q50" s="51" t="str">
        <f t="shared" si="14"/>
        <v/>
      </c>
      <c r="R50" s="169" t="str">
        <f t="shared" si="15"/>
        <v/>
      </c>
      <c r="S50" s="248" t="str">
        <f t="shared" si="7"/>
        <v/>
      </c>
      <c r="T50" s="250" t="str">
        <f t="shared" si="6"/>
        <v/>
      </c>
    </row>
    <row r="51" spans="2:20" x14ac:dyDescent="0.25">
      <c r="B51" s="142"/>
      <c r="C51" s="23"/>
      <c r="D51" s="23"/>
      <c r="E51" s="23"/>
      <c r="F51" s="21"/>
      <c r="G51" s="21"/>
      <c r="H51" s="165"/>
      <c r="I51" s="165"/>
      <c r="J51" s="23"/>
      <c r="K51" s="27"/>
      <c r="L51" s="23"/>
      <c r="M51" s="166" t="str">
        <f t="shared" si="10"/>
        <v/>
      </c>
      <c r="N51" s="48" t="str">
        <f t="shared" si="11"/>
        <v/>
      </c>
      <c r="O51" s="49" t="str">
        <f t="shared" si="12"/>
        <v/>
      </c>
      <c r="P51" s="50" t="str">
        <f t="shared" si="13"/>
        <v/>
      </c>
      <c r="Q51" s="51" t="str">
        <f t="shared" si="14"/>
        <v/>
      </c>
      <c r="R51" s="169" t="str">
        <f t="shared" si="15"/>
        <v/>
      </c>
      <c r="S51" s="248" t="str">
        <f t="shared" si="7"/>
        <v/>
      </c>
      <c r="T51" s="250" t="str">
        <f t="shared" si="6"/>
        <v/>
      </c>
    </row>
    <row r="52" spans="2:20" x14ac:dyDescent="0.25">
      <c r="B52" s="142"/>
      <c r="C52" s="23"/>
      <c r="D52" s="23"/>
      <c r="E52" s="23"/>
      <c r="F52" s="21"/>
      <c r="G52" s="21"/>
      <c r="H52" s="165"/>
      <c r="I52" s="165"/>
      <c r="J52" s="23"/>
      <c r="K52" s="27"/>
      <c r="L52" s="23"/>
      <c r="M52" s="166" t="str">
        <f t="shared" si="10"/>
        <v/>
      </c>
      <c r="N52" s="48" t="str">
        <f t="shared" si="11"/>
        <v/>
      </c>
      <c r="O52" s="49" t="str">
        <f t="shared" si="12"/>
        <v/>
      </c>
      <c r="P52" s="50" t="str">
        <f t="shared" si="13"/>
        <v/>
      </c>
      <c r="Q52" s="51" t="str">
        <f t="shared" si="14"/>
        <v/>
      </c>
      <c r="R52" s="169" t="str">
        <f t="shared" si="15"/>
        <v/>
      </c>
      <c r="S52" s="248" t="str">
        <f t="shared" si="7"/>
        <v/>
      </c>
      <c r="T52" s="250" t="str">
        <f t="shared" si="6"/>
        <v/>
      </c>
    </row>
    <row r="53" spans="2:20" x14ac:dyDescent="0.25">
      <c r="B53" s="142"/>
      <c r="C53" s="23"/>
      <c r="D53" s="23"/>
      <c r="E53" s="23"/>
      <c r="F53" s="21"/>
      <c r="G53" s="21"/>
      <c r="H53" s="165"/>
      <c r="I53" s="165"/>
      <c r="J53" s="23"/>
      <c r="K53" s="27"/>
      <c r="L53" s="23"/>
      <c r="M53" s="166" t="str">
        <f t="shared" si="10"/>
        <v/>
      </c>
      <c r="N53" s="48" t="str">
        <f t="shared" si="11"/>
        <v/>
      </c>
      <c r="O53" s="49" t="str">
        <f t="shared" si="12"/>
        <v/>
      </c>
      <c r="P53" s="50" t="str">
        <f t="shared" si="13"/>
        <v/>
      </c>
      <c r="Q53" s="51" t="str">
        <f t="shared" si="14"/>
        <v/>
      </c>
      <c r="R53" s="169" t="str">
        <f t="shared" si="15"/>
        <v/>
      </c>
      <c r="S53" s="248" t="str">
        <f t="shared" si="7"/>
        <v/>
      </c>
      <c r="T53" s="250" t="str">
        <f t="shared" si="6"/>
        <v/>
      </c>
    </row>
    <row r="54" spans="2:20" x14ac:dyDescent="0.25">
      <c r="B54" s="142"/>
      <c r="C54" s="23"/>
      <c r="D54" s="23"/>
      <c r="E54" s="23"/>
      <c r="F54" s="21"/>
      <c r="G54" s="21"/>
      <c r="H54" s="165"/>
      <c r="I54" s="165"/>
      <c r="J54" s="23"/>
      <c r="K54" s="27"/>
      <c r="L54" s="23"/>
      <c r="M54" s="166" t="str">
        <f t="shared" si="10"/>
        <v/>
      </c>
      <c r="N54" s="48" t="str">
        <f t="shared" si="11"/>
        <v/>
      </c>
      <c r="O54" s="49" t="str">
        <f t="shared" si="12"/>
        <v/>
      </c>
      <c r="P54" s="50" t="str">
        <f t="shared" si="13"/>
        <v/>
      </c>
      <c r="Q54" s="51" t="str">
        <f t="shared" si="14"/>
        <v/>
      </c>
      <c r="R54" s="169" t="str">
        <f t="shared" si="15"/>
        <v/>
      </c>
      <c r="S54" s="248" t="str">
        <f t="shared" si="7"/>
        <v/>
      </c>
      <c r="T54" s="250" t="str">
        <f t="shared" si="6"/>
        <v/>
      </c>
    </row>
    <row r="55" spans="2:20" x14ac:dyDescent="0.25">
      <c r="B55" s="142"/>
      <c r="C55" s="23"/>
      <c r="D55" s="23"/>
      <c r="E55" s="23"/>
      <c r="F55" s="21"/>
      <c r="G55" s="21"/>
      <c r="H55" s="165"/>
      <c r="I55" s="165"/>
      <c r="J55" s="23"/>
      <c r="K55" s="27"/>
      <c r="L55" s="23"/>
      <c r="M55" s="166" t="str">
        <f t="shared" si="10"/>
        <v/>
      </c>
      <c r="N55" s="48" t="str">
        <f t="shared" si="11"/>
        <v/>
      </c>
      <c r="O55" s="49" t="str">
        <f t="shared" si="12"/>
        <v/>
      </c>
      <c r="P55" s="50" t="str">
        <f t="shared" si="13"/>
        <v/>
      </c>
      <c r="Q55" s="51" t="str">
        <f t="shared" si="14"/>
        <v/>
      </c>
      <c r="R55" s="169" t="str">
        <f t="shared" si="15"/>
        <v/>
      </c>
      <c r="S55" s="248" t="str">
        <f t="shared" si="7"/>
        <v/>
      </c>
      <c r="T55" s="250" t="str">
        <f t="shared" si="6"/>
        <v/>
      </c>
    </row>
    <row r="56" spans="2:20" x14ac:dyDescent="0.25">
      <c r="B56" s="142"/>
      <c r="C56" s="23"/>
      <c r="D56" s="23"/>
      <c r="E56" s="23"/>
      <c r="F56" s="21"/>
      <c r="G56" s="21"/>
      <c r="H56" s="165"/>
      <c r="I56" s="165"/>
      <c r="J56" s="23"/>
      <c r="K56" s="27"/>
      <c r="L56" s="23"/>
      <c r="M56" s="166" t="str">
        <f t="shared" si="10"/>
        <v/>
      </c>
      <c r="N56" s="48" t="str">
        <f t="shared" si="11"/>
        <v/>
      </c>
      <c r="O56" s="49" t="str">
        <f t="shared" si="12"/>
        <v/>
      </c>
      <c r="P56" s="50" t="str">
        <f t="shared" si="13"/>
        <v/>
      </c>
      <c r="Q56" s="51" t="str">
        <f t="shared" si="14"/>
        <v/>
      </c>
      <c r="R56" s="169" t="str">
        <f t="shared" si="15"/>
        <v/>
      </c>
      <c r="S56" s="248" t="str">
        <f t="shared" si="7"/>
        <v/>
      </c>
      <c r="T56" s="250" t="str">
        <f t="shared" si="6"/>
        <v/>
      </c>
    </row>
    <row r="57" spans="2:20" x14ac:dyDescent="0.25">
      <c r="B57" s="142"/>
      <c r="C57" s="23"/>
      <c r="D57" s="23"/>
      <c r="E57" s="23"/>
      <c r="F57" s="21"/>
      <c r="G57" s="21"/>
      <c r="H57" s="165"/>
      <c r="I57" s="165"/>
      <c r="J57" s="23"/>
      <c r="K57" s="27"/>
      <c r="L57" s="23"/>
      <c r="M57" s="166" t="str">
        <f t="shared" si="10"/>
        <v/>
      </c>
      <c r="N57" s="48" t="str">
        <f t="shared" si="11"/>
        <v/>
      </c>
      <c r="O57" s="49" t="str">
        <f t="shared" si="12"/>
        <v/>
      </c>
      <c r="P57" s="50" t="str">
        <f t="shared" si="13"/>
        <v/>
      </c>
      <c r="Q57" s="51" t="str">
        <f t="shared" si="14"/>
        <v/>
      </c>
      <c r="R57" s="169" t="str">
        <f t="shared" si="15"/>
        <v/>
      </c>
      <c r="S57" s="248" t="str">
        <f t="shared" si="7"/>
        <v/>
      </c>
      <c r="T57" s="250" t="str">
        <f t="shared" si="6"/>
        <v/>
      </c>
    </row>
    <row r="58" spans="2:20" x14ac:dyDescent="0.25">
      <c r="B58" s="142"/>
      <c r="C58" s="23"/>
      <c r="D58" s="23"/>
      <c r="E58" s="23"/>
      <c r="F58" s="21"/>
      <c r="G58" s="21"/>
      <c r="H58" s="165"/>
      <c r="I58" s="165"/>
      <c r="J58" s="23"/>
      <c r="K58" s="27"/>
      <c r="L58" s="23"/>
      <c r="M58" s="166" t="str">
        <f t="shared" si="10"/>
        <v/>
      </c>
      <c r="N58" s="48" t="str">
        <f t="shared" si="11"/>
        <v/>
      </c>
      <c r="O58" s="49" t="str">
        <f t="shared" si="12"/>
        <v/>
      </c>
      <c r="P58" s="50" t="str">
        <f t="shared" si="13"/>
        <v/>
      </c>
      <c r="Q58" s="51" t="str">
        <f t="shared" si="14"/>
        <v/>
      </c>
      <c r="R58" s="169" t="str">
        <f t="shared" si="15"/>
        <v/>
      </c>
      <c r="S58" s="248" t="str">
        <f t="shared" si="7"/>
        <v/>
      </c>
      <c r="T58" s="250" t="str">
        <f t="shared" si="6"/>
        <v/>
      </c>
    </row>
    <row r="59" spans="2:20" x14ac:dyDescent="0.25">
      <c r="B59" s="142"/>
      <c r="C59" s="23"/>
      <c r="D59" s="23"/>
      <c r="E59" s="23"/>
      <c r="F59" s="21"/>
      <c r="G59" s="21"/>
      <c r="H59" s="165"/>
      <c r="I59" s="165"/>
      <c r="J59" s="23"/>
      <c r="K59" s="27"/>
      <c r="L59" s="23"/>
      <c r="M59" s="166" t="str">
        <f t="shared" si="10"/>
        <v/>
      </c>
      <c r="N59" s="48" t="str">
        <f t="shared" si="11"/>
        <v/>
      </c>
      <c r="O59" s="49" t="str">
        <f t="shared" si="12"/>
        <v/>
      </c>
      <c r="P59" s="50" t="str">
        <f t="shared" si="13"/>
        <v/>
      </c>
      <c r="Q59" s="51" t="str">
        <f t="shared" si="14"/>
        <v/>
      </c>
      <c r="R59" s="169" t="str">
        <f t="shared" si="15"/>
        <v/>
      </c>
      <c r="S59" s="248" t="str">
        <f t="shared" si="7"/>
        <v/>
      </c>
      <c r="T59" s="250" t="str">
        <f t="shared" si="6"/>
        <v/>
      </c>
    </row>
    <row r="60" spans="2:20" x14ac:dyDescent="0.25">
      <c r="B60" s="142"/>
      <c r="C60" s="23"/>
      <c r="D60" s="23"/>
      <c r="E60" s="23"/>
      <c r="F60" s="21"/>
      <c r="G60" s="21"/>
      <c r="H60" s="165"/>
      <c r="I60" s="165"/>
      <c r="J60" s="23"/>
      <c r="K60" s="27"/>
      <c r="L60" s="23"/>
      <c r="M60" s="166" t="str">
        <f t="shared" si="10"/>
        <v/>
      </c>
      <c r="N60" s="48" t="str">
        <f t="shared" si="11"/>
        <v/>
      </c>
      <c r="O60" s="49" t="str">
        <f t="shared" si="12"/>
        <v/>
      </c>
      <c r="P60" s="50" t="str">
        <f t="shared" si="13"/>
        <v/>
      </c>
      <c r="Q60" s="51" t="str">
        <f t="shared" si="14"/>
        <v/>
      </c>
      <c r="R60" s="169" t="str">
        <f t="shared" si="15"/>
        <v/>
      </c>
      <c r="S60" s="248" t="str">
        <f t="shared" si="7"/>
        <v/>
      </c>
      <c r="T60" s="250" t="str">
        <f t="shared" si="6"/>
        <v/>
      </c>
    </row>
    <row r="61" spans="2:20" x14ac:dyDescent="0.25">
      <c r="B61" s="142"/>
      <c r="C61" s="23"/>
      <c r="D61" s="23"/>
      <c r="E61" s="23"/>
      <c r="F61" s="21"/>
      <c r="G61" s="21"/>
      <c r="H61" s="165"/>
      <c r="I61" s="165"/>
      <c r="J61" s="23"/>
      <c r="K61" s="27"/>
      <c r="L61" s="23"/>
      <c r="M61" s="166" t="str">
        <f t="shared" si="10"/>
        <v/>
      </c>
      <c r="N61" s="48" t="str">
        <f t="shared" si="11"/>
        <v/>
      </c>
      <c r="O61" s="49" t="str">
        <f t="shared" si="12"/>
        <v/>
      </c>
      <c r="P61" s="50" t="str">
        <f t="shared" si="13"/>
        <v/>
      </c>
      <c r="Q61" s="51" t="str">
        <f t="shared" si="14"/>
        <v/>
      </c>
      <c r="R61" s="169" t="str">
        <f t="shared" si="15"/>
        <v/>
      </c>
      <c r="S61" s="248" t="str">
        <f t="shared" si="7"/>
        <v/>
      </c>
      <c r="T61" s="250" t="str">
        <f t="shared" si="6"/>
        <v/>
      </c>
    </row>
    <row r="62" spans="2:20" x14ac:dyDescent="0.25">
      <c r="B62" s="142"/>
      <c r="C62" s="23"/>
      <c r="D62" s="23"/>
      <c r="E62" s="23"/>
      <c r="F62" s="21"/>
      <c r="G62" s="21"/>
      <c r="H62" s="165"/>
      <c r="I62" s="165"/>
      <c r="J62" s="23"/>
      <c r="K62" s="27"/>
      <c r="L62" s="23"/>
      <c r="M62" s="166" t="str">
        <f t="shared" si="10"/>
        <v/>
      </c>
      <c r="N62" s="48" t="str">
        <f t="shared" si="11"/>
        <v/>
      </c>
      <c r="O62" s="49" t="str">
        <f t="shared" si="12"/>
        <v/>
      </c>
      <c r="P62" s="50" t="str">
        <f t="shared" si="13"/>
        <v/>
      </c>
      <c r="Q62" s="51" t="str">
        <f t="shared" si="14"/>
        <v/>
      </c>
      <c r="R62" s="169" t="str">
        <f t="shared" si="15"/>
        <v/>
      </c>
      <c r="S62" s="248" t="str">
        <f t="shared" si="7"/>
        <v/>
      </c>
      <c r="T62" s="250" t="str">
        <f t="shared" si="6"/>
        <v/>
      </c>
    </row>
    <row r="63" spans="2:20" x14ac:dyDescent="0.25">
      <c r="B63" s="142"/>
      <c r="C63" s="23"/>
      <c r="D63" s="23"/>
      <c r="E63" s="23"/>
      <c r="F63" s="21"/>
      <c r="G63" s="21"/>
      <c r="H63" s="165"/>
      <c r="I63" s="165"/>
      <c r="J63" s="23"/>
      <c r="K63" s="27"/>
      <c r="L63" s="23"/>
      <c r="M63" s="166" t="str">
        <f t="shared" si="10"/>
        <v/>
      </c>
      <c r="N63" s="48" t="str">
        <f t="shared" si="11"/>
        <v/>
      </c>
      <c r="O63" s="49" t="str">
        <f t="shared" si="12"/>
        <v/>
      </c>
      <c r="P63" s="50" t="str">
        <f t="shared" si="13"/>
        <v/>
      </c>
      <c r="Q63" s="51" t="str">
        <f t="shared" si="14"/>
        <v/>
      </c>
      <c r="R63" s="169" t="str">
        <f t="shared" si="15"/>
        <v/>
      </c>
      <c r="S63" s="248" t="str">
        <f t="shared" si="7"/>
        <v/>
      </c>
      <c r="T63" s="250" t="str">
        <f t="shared" si="6"/>
        <v/>
      </c>
    </row>
    <row r="64" spans="2:20" x14ac:dyDescent="0.25">
      <c r="B64" s="142"/>
      <c r="C64" s="23"/>
      <c r="D64" s="23"/>
      <c r="E64" s="23"/>
      <c r="F64" s="21"/>
      <c r="G64" s="21"/>
      <c r="H64" s="165"/>
      <c r="I64" s="165"/>
      <c r="J64" s="23"/>
      <c r="K64" s="27"/>
      <c r="L64" s="23"/>
      <c r="M64" s="166" t="str">
        <f t="shared" si="10"/>
        <v/>
      </c>
      <c r="N64" s="48" t="str">
        <f t="shared" si="11"/>
        <v/>
      </c>
      <c r="O64" s="49" t="str">
        <f t="shared" si="12"/>
        <v/>
      </c>
      <c r="P64" s="50" t="str">
        <f t="shared" si="13"/>
        <v/>
      </c>
      <c r="Q64" s="51" t="str">
        <f t="shared" si="14"/>
        <v/>
      </c>
      <c r="R64" s="169" t="str">
        <f t="shared" si="15"/>
        <v/>
      </c>
      <c r="S64" s="248" t="str">
        <f t="shared" si="7"/>
        <v/>
      </c>
      <c r="T64" s="250" t="str">
        <f t="shared" si="6"/>
        <v/>
      </c>
    </row>
    <row r="65" spans="2:20" x14ac:dyDescent="0.25">
      <c r="B65" s="142"/>
      <c r="C65" s="23"/>
      <c r="D65" s="23"/>
      <c r="E65" s="23"/>
      <c r="F65" s="21"/>
      <c r="G65" s="21"/>
      <c r="H65" s="165"/>
      <c r="I65" s="165"/>
      <c r="J65" s="23"/>
      <c r="K65" s="27"/>
      <c r="L65" s="23"/>
      <c r="M65" s="166" t="str">
        <f t="shared" si="10"/>
        <v/>
      </c>
      <c r="N65" s="48" t="str">
        <f t="shared" si="11"/>
        <v/>
      </c>
      <c r="O65" s="49" t="str">
        <f t="shared" si="12"/>
        <v/>
      </c>
      <c r="P65" s="50" t="str">
        <f t="shared" si="13"/>
        <v/>
      </c>
      <c r="Q65" s="51" t="str">
        <f t="shared" si="14"/>
        <v/>
      </c>
      <c r="R65" s="169" t="str">
        <f t="shared" si="15"/>
        <v/>
      </c>
      <c r="S65" s="248" t="str">
        <f t="shared" si="7"/>
        <v/>
      </c>
      <c r="T65" s="250" t="str">
        <f t="shared" si="6"/>
        <v/>
      </c>
    </row>
    <row r="66" spans="2:20" x14ac:dyDescent="0.25">
      <c r="B66" s="142"/>
      <c r="C66" s="23"/>
      <c r="D66" s="23"/>
      <c r="E66" s="23"/>
      <c r="F66" s="21"/>
      <c r="G66" s="21"/>
      <c r="H66" s="165"/>
      <c r="I66" s="165"/>
      <c r="J66" s="23"/>
      <c r="K66" s="27"/>
      <c r="L66" s="23"/>
      <c r="M66" s="166" t="str">
        <f t="shared" si="10"/>
        <v/>
      </c>
      <c r="N66" s="48" t="str">
        <f t="shared" si="11"/>
        <v/>
      </c>
      <c r="O66" s="49" t="str">
        <f t="shared" si="12"/>
        <v/>
      </c>
      <c r="P66" s="50" t="str">
        <f t="shared" si="13"/>
        <v/>
      </c>
      <c r="Q66" s="51" t="str">
        <f t="shared" si="14"/>
        <v/>
      </c>
      <c r="R66" s="169" t="str">
        <f t="shared" si="15"/>
        <v/>
      </c>
      <c r="S66" s="248" t="str">
        <f t="shared" si="7"/>
        <v/>
      </c>
      <c r="T66" s="250" t="str">
        <f t="shared" si="6"/>
        <v/>
      </c>
    </row>
    <row r="67" spans="2:20" x14ac:dyDescent="0.25">
      <c r="B67" s="142"/>
      <c r="C67" s="23"/>
      <c r="D67" s="23"/>
      <c r="E67" s="23"/>
      <c r="F67" s="21"/>
      <c r="G67" s="21"/>
      <c r="H67" s="165"/>
      <c r="I67" s="165"/>
      <c r="J67" s="23"/>
      <c r="K67" s="27"/>
      <c r="L67" s="23"/>
      <c r="M67" s="166" t="str">
        <f t="shared" si="10"/>
        <v/>
      </c>
      <c r="N67" s="48" t="str">
        <f t="shared" si="11"/>
        <v/>
      </c>
      <c r="O67" s="49" t="str">
        <f t="shared" si="12"/>
        <v/>
      </c>
      <c r="P67" s="50" t="str">
        <f t="shared" si="13"/>
        <v/>
      </c>
      <c r="Q67" s="51" t="str">
        <f t="shared" si="14"/>
        <v/>
      </c>
      <c r="R67" s="169" t="str">
        <f t="shared" si="15"/>
        <v/>
      </c>
      <c r="S67" s="248" t="str">
        <f t="shared" si="7"/>
        <v/>
      </c>
      <c r="T67" s="250" t="str">
        <f t="shared" si="6"/>
        <v/>
      </c>
    </row>
    <row r="68" spans="2:20" x14ac:dyDescent="0.25">
      <c r="B68" s="142"/>
      <c r="C68" s="23"/>
      <c r="D68" s="23"/>
      <c r="E68" s="23"/>
      <c r="F68" s="21"/>
      <c r="G68" s="21"/>
      <c r="H68" s="165"/>
      <c r="I68" s="165"/>
      <c r="J68" s="23"/>
      <c r="K68" s="27"/>
      <c r="L68" s="23"/>
      <c r="M68" s="166" t="str">
        <f t="shared" si="10"/>
        <v/>
      </c>
      <c r="N68" s="48" t="str">
        <f t="shared" si="11"/>
        <v/>
      </c>
      <c r="O68" s="49" t="str">
        <f t="shared" si="12"/>
        <v/>
      </c>
      <c r="P68" s="50" t="str">
        <f t="shared" si="13"/>
        <v/>
      </c>
      <c r="Q68" s="51" t="str">
        <f t="shared" si="14"/>
        <v/>
      </c>
      <c r="R68" s="169" t="str">
        <f t="shared" si="15"/>
        <v/>
      </c>
      <c r="S68" s="248" t="str">
        <f t="shared" si="7"/>
        <v/>
      </c>
      <c r="T68" s="250" t="str">
        <f t="shared" si="6"/>
        <v/>
      </c>
    </row>
    <row r="69" spans="2:20" x14ac:dyDescent="0.25">
      <c r="B69" s="142"/>
      <c r="C69" s="23"/>
      <c r="D69" s="23"/>
      <c r="E69" s="23"/>
      <c r="F69" s="21"/>
      <c r="G69" s="21"/>
      <c r="H69" s="165"/>
      <c r="I69" s="165"/>
      <c r="J69" s="23"/>
      <c r="K69" s="27"/>
      <c r="L69" s="23"/>
      <c r="M69" s="166" t="str">
        <f t="shared" si="10"/>
        <v/>
      </c>
      <c r="N69" s="48" t="str">
        <f t="shared" si="11"/>
        <v/>
      </c>
      <c r="O69" s="49" t="str">
        <f t="shared" si="12"/>
        <v/>
      </c>
      <c r="P69" s="50" t="str">
        <f t="shared" si="13"/>
        <v/>
      </c>
      <c r="Q69" s="51" t="str">
        <f t="shared" si="14"/>
        <v/>
      </c>
      <c r="R69" s="169" t="str">
        <f t="shared" si="15"/>
        <v/>
      </c>
      <c r="S69" s="248" t="str">
        <f t="shared" si="7"/>
        <v/>
      </c>
      <c r="T69" s="250" t="str">
        <f t="shared" si="6"/>
        <v/>
      </c>
    </row>
    <row r="70" spans="2:20" x14ac:dyDescent="0.25">
      <c r="B70" s="142"/>
      <c r="C70" s="23"/>
      <c r="D70" s="23"/>
      <c r="E70" s="23"/>
      <c r="F70" s="21"/>
      <c r="G70" s="21"/>
      <c r="H70" s="165"/>
      <c r="I70" s="165"/>
      <c r="J70" s="23"/>
      <c r="K70" s="27"/>
      <c r="L70" s="23"/>
      <c r="M70" s="166" t="str">
        <f t="shared" si="10"/>
        <v/>
      </c>
      <c r="N70" s="48" t="str">
        <f t="shared" si="11"/>
        <v/>
      </c>
      <c r="O70" s="49" t="str">
        <f t="shared" si="12"/>
        <v/>
      </c>
      <c r="P70" s="50" t="str">
        <f t="shared" si="13"/>
        <v/>
      </c>
      <c r="Q70" s="51" t="str">
        <f t="shared" si="14"/>
        <v/>
      </c>
      <c r="R70" s="169" t="str">
        <f t="shared" si="15"/>
        <v/>
      </c>
      <c r="S70" s="248" t="str">
        <f t="shared" si="7"/>
        <v/>
      </c>
      <c r="T70" s="250" t="str">
        <f t="shared" si="6"/>
        <v/>
      </c>
    </row>
    <row r="71" spans="2:20" x14ac:dyDescent="0.25">
      <c r="B71" s="142"/>
      <c r="C71" s="23"/>
      <c r="D71" s="23"/>
      <c r="E71" s="23"/>
      <c r="F71" s="21"/>
      <c r="G71" s="21"/>
      <c r="H71" s="165"/>
      <c r="I71" s="165"/>
      <c r="J71" s="23"/>
      <c r="K71" s="27"/>
      <c r="L71" s="23"/>
      <c r="M71" s="166" t="str">
        <f t="shared" si="10"/>
        <v/>
      </c>
      <c r="N71" s="48" t="str">
        <f t="shared" si="11"/>
        <v/>
      </c>
      <c r="O71" s="49" t="str">
        <f t="shared" si="12"/>
        <v/>
      </c>
      <c r="P71" s="50" t="str">
        <f t="shared" si="13"/>
        <v/>
      </c>
      <c r="Q71" s="51" t="str">
        <f t="shared" si="14"/>
        <v/>
      </c>
      <c r="R71" s="169" t="str">
        <f t="shared" si="15"/>
        <v/>
      </c>
      <c r="S71" s="248" t="str">
        <f t="shared" si="7"/>
        <v/>
      </c>
      <c r="T71" s="250" t="str">
        <f t="shared" si="6"/>
        <v/>
      </c>
    </row>
    <row r="72" spans="2:20" x14ac:dyDescent="0.25">
      <c r="B72" s="142"/>
      <c r="C72" s="23"/>
      <c r="D72" s="23"/>
      <c r="E72" s="23"/>
      <c r="F72" s="21"/>
      <c r="G72" s="21"/>
      <c r="H72" s="165"/>
      <c r="I72" s="165"/>
      <c r="J72" s="23"/>
      <c r="K72" s="27"/>
      <c r="L72" s="23"/>
      <c r="M72" s="166" t="str">
        <f t="shared" si="10"/>
        <v/>
      </c>
      <c r="N72" s="48" t="str">
        <f t="shared" si="11"/>
        <v/>
      </c>
      <c r="O72" s="49" t="str">
        <f t="shared" si="12"/>
        <v/>
      </c>
      <c r="P72" s="50" t="str">
        <f t="shared" si="13"/>
        <v/>
      </c>
      <c r="Q72" s="51" t="str">
        <f t="shared" si="14"/>
        <v/>
      </c>
      <c r="R72" s="169" t="str">
        <f t="shared" si="15"/>
        <v/>
      </c>
      <c r="S72" s="248" t="str">
        <f t="shared" si="7"/>
        <v/>
      </c>
      <c r="T72" s="250" t="str">
        <f t="shared" si="6"/>
        <v/>
      </c>
    </row>
    <row r="73" spans="2:20" x14ac:dyDescent="0.25">
      <c r="B73" s="142"/>
      <c r="C73" s="23"/>
      <c r="D73" s="23"/>
      <c r="E73" s="23"/>
      <c r="F73" s="21"/>
      <c r="G73" s="21"/>
      <c r="H73" s="165"/>
      <c r="I73" s="165"/>
      <c r="J73" s="23"/>
      <c r="K73" s="27"/>
      <c r="L73" s="23"/>
      <c r="M73" s="166" t="str">
        <f t="shared" si="10"/>
        <v/>
      </c>
      <c r="N73" s="48" t="str">
        <f t="shared" si="11"/>
        <v/>
      </c>
      <c r="O73" s="49" t="str">
        <f t="shared" si="12"/>
        <v/>
      </c>
      <c r="P73" s="50" t="str">
        <f t="shared" si="13"/>
        <v/>
      </c>
      <c r="Q73" s="51" t="str">
        <f t="shared" si="14"/>
        <v/>
      </c>
      <c r="R73" s="169" t="str">
        <f t="shared" si="15"/>
        <v/>
      </c>
      <c r="S73" s="248" t="str">
        <f t="shared" si="7"/>
        <v/>
      </c>
      <c r="T73" s="250" t="str">
        <f t="shared" si="6"/>
        <v/>
      </c>
    </row>
    <row r="74" spans="2:20" x14ac:dyDescent="0.25">
      <c r="B74" s="142"/>
      <c r="C74" s="23"/>
      <c r="D74" s="23"/>
      <c r="E74" s="23"/>
      <c r="F74" s="21"/>
      <c r="G74" s="21"/>
      <c r="H74" s="165"/>
      <c r="I74" s="165"/>
      <c r="J74" s="23"/>
      <c r="K74" s="27"/>
      <c r="L74" s="23"/>
      <c r="M74" s="166" t="str">
        <f t="shared" si="10"/>
        <v/>
      </c>
      <c r="N74" s="48" t="str">
        <f t="shared" si="11"/>
        <v/>
      </c>
      <c r="O74" s="49" t="str">
        <f t="shared" si="12"/>
        <v/>
      </c>
      <c r="P74" s="50" t="str">
        <f t="shared" si="13"/>
        <v/>
      </c>
      <c r="Q74" s="51" t="str">
        <f t="shared" si="14"/>
        <v/>
      </c>
      <c r="R74" s="169" t="str">
        <f t="shared" si="15"/>
        <v/>
      </c>
      <c r="S74" s="248" t="str">
        <f t="shared" si="7"/>
        <v/>
      </c>
      <c r="T74" s="250" t="str">
        <f t="shared" si="6"/>
        <v/>
      </c>
    </row>
    <row r="75" spans="2:20" x14ac:dyDescent="0.25">
      <c r="B75" s="142"/>
      <c r="C75" s="23"/>
      <c r="D75" s="23"/>
      <c r="E75" s="23"/>
      <c r="F75" s="21"/>
      <c r="G75" s="21"/>
      <c r="H75" s="165"/>
      <c r="I75" s="165"/>
      <c r="J75" s="23"/>
      <c r="K75" s="27"/>
      <c r="L75" s="23"/>
      <c r="M75" s="166" t="str">
        <f t="shared" si="10"/>
        <v/>
      </c>
      <c r="N75" s="48" t="str">
        <f t="shared" si="11"/>
        <v/>
      </c>
      <c r="O75" s="49" t="str">
        <f t="shared" si="12"/>
        <v/>
      </c>
      <c r="P75" s="50" t="str">
        <f t="shared" si="13"/>
        <v/>
      </c>
      <c r="Q75" s="51" t="str">
        <f t="shared" si="14"/>
        <v/>
      </c>
      <c r="R75" s="169" t="str">
        <f t="shared" si="15"/>
        <v/>
      </c>
      <c r="S75" s="248" t="str">
        <f t="shared" si="7"/>
        <v/>
      </c>
      <c r="T75" s="250" t="str">
        <f t="shared" si="6"/>
        <v/>
      </c>
    </row>
    <row r="76" spans="2:20" x14ac:dyDescent="0.25">
      <c r="B76" s="142"/>
      <c r="C76" s="23"/>
      <c r="D76" s="23"/>
      <c r="E76" s="23"/>
      <c r="F76" s="21"/>
      <c r="G76" s="21"/>
      <c r="H76" s="165"/>
      <c r="I76" s="165"/>
      <c r="J76" s="23"/>
      <c r="K76" s="27"/>
      <c r="L76" s="23"/>
      <c r="M76" s="166" t="str">
        <f t="shared" si="10"/>
        <v/>
      </c>
      <c r="N76" s="48" t="str">
        <f t="shared" si="11"/>
        <v/>
      </c>
      <c r="O76" s="49" t="str">
        <f t="shared" si="12"/>
        <v/>
      </c>
      <c r="P76" s="50" t="str">
        <f t="shared" si="13"/>
        <v/>
      </c>
      <c r="Q76" s="51" t="str">
        <f t="shared" si="14"/>
        <v/>
      </c>
      <c r="R76" s="169" t="str">
        <f t="shared" si="15"/>
        <v/>
      </c>
      <c r="S76" s="248" t="str">
        <f t="shared" si="7"/>
        <v/>
      </c>
      <c r="T76" s="250" t="str">
        <f t="shared" ref="T76:T139" si="16">R76</f>
        <v/>
      </c>
    </row>
    <row r="77" spans="2:20" x14ac:dyDescent="0.25">
      <c r="B77" s="142"/>
      <c r="C77" s="23"/>
      <c r="D77" s="23"/>
      <c r="E77" s="23"/>
      <c r="F77" s="21"/>
      <c r="G77" s="21"/>
      <c r="H77" s="165"/>
      <c r="I77" s="165"/>
      <c r="J77" s="23"/>
      <c r="K77" s="27"/>
      <c r="L77" s="23"/>
      <c r="M77" s="166" t="str">
        <f t="shared" si="10"/>
        <v/>
      </c>
      <c r="N77" s="48" t="str">
        <f t="shared" si="11"/>
        <v/>
      </c>
      <c r="O77" s="49" t="str">
        <f t="shared" si="12"/>
        <v/>
      </c>
      <c r="P77" s="50" t="str">
        <f t="shared" si="13"/>
        <v/>
      </c>
      <c r="Q77" s="51" t="str">
        <f t="shared" si="14"/>
        <v/>
      </c>
      <c r="R77" s="169" t="str">
        <f t="shared" si="15"/>
        <v/>
      </c>
      <c r="S77" s="248" t="str">
        <f t="shared" ref="S77:S140" si="17">IF(Q77="","",WEEKNUM(Q77,2))</f>
        <v/>
      </c>
      <c r="T77" s="250" t="str">
        <f t="shared" si="16"/>
        <v/>
      </c>
    </row>
    <row r="78" spans="2:20" x14ac:dyDescent="0.25">
      <c r="B78" s="142"/>
      <c r="C78" s="23"/>
      <c r="D78" s="23"/>
      <c r="E78" s="23"/>
      <c r="F78" s="21"/>
      <c r="G78" s="21"/>
      <c r="H78" s="165"/>
      <c r="I78" s="165"/>
      <c r="J78" s="23"/>
      <c r="K78" s="27"/>
      <c r="L78" s="23"/>
      <c r="M78" s="166" t="str">
        <f t="shared" si="10"/>
        <v/>
      </c>
      <c r="N78" s="48" t="str">
        <f t="shared" si="11"/>
        <v/>
      </c>
      <c r="O78" s="49" t="str">
        <f t="shared" si="12"/>
        <v/>
      </c>
      <c r="P78" s="50" t="str">
        <f t="shared" si="13"/>
        <v/>
      </c>
      <c r="Q78" s="51" t="str">
        <f t="shared" si="14"/>
        <v/>
      </c>
      <c r="R78" s="169" t="str">
        <f t="shared" si="15"/>
        <v/>
      </c>
      <c r="S78" s="248" t="str">
        <f t="shared" si="17"/>
        <v/>
      </c>
      <c r="T78" s="250" t="str">
        <f t="shared" si="16"/>
        <v/>
      </c>
    </row>
    <row r="79" spans="2:20" x14ac:dyDescent="0.25">
      <c r="B79" s="142"/>
      <c r="C79" s="23"/>
      <c r="D79" s="23"/>
      <c r="E79" s="23"/>
      <c r="F79" s="21"/>
      <c r="G79" s="21"/>
      <c r="H79" s="165"/>
      <c r="I79" s="165"/>
      <c r="J79" s="23"/>
      <c r="K79" s="27"/>
      <c r="L79" s="23"/>
      <c r="M79" s="166" t="str">
        <f t="shared" si="10"/>
        <v/>
      </c>
      <c r="N79" s="48" t="str">
        <f t="shared" si="11"/>
        <v/>
      </c>
      <c r="O79" s="49" t="str">
        <f t="shared" si="12"/>
        <v/>
      </c>
      <c r="P79" s="50" t="str">
        <f t="shared" si="13"/>
        <v/>
      </c>
      <c r="Q79" s="51" t="str">
        <f t="shared" si="14"/>
        <v/>
      </c>
      <c r="R79" s="169" t="str">
        <f t="shared" si="15"/>
        <v/>
      </c>
      <c r="S79" s="248" t="str">
        <f t="shared" si="17"/>
        <v/>
      </c>
      <c r="T79" s="250" t="str">
        <f t="shared" si="16"/>
        <v/>
      </c>
    </row>
    <row r="80" spans="2:20" x14ac:dyDescent="0.25">
      <c r="B80" s="142"/>
      <c r="C80" s="23"/>
      <c r="D80" s="23"/>
      <c r="E80" s="23"/>
      <c r="F80" s="21"/>
      <c r="G80" s="21"/>
      <c r="H80" s="165"/>
      <c r="I80" s="165"/>
      <c r="J80" s="23"/>
      <c r="K80" s="27"/>
      <c r="L80" s="23"/>
      <c r="M80" s="166" t="str">
        <f t="shared" si="10"/>
        <v/>
      </c>
      <c r="N80" s="48" t="str">
        <f t="shared" si="11"/>
        <v/>
      </c>
      <c r="O80" s="49" t="str">
        <f t="shared" si="12"/>
        <v/>
      </c>
      <c r="P80" s="50" t="str">
        <f t="shared" si="13"/>
        <v/>
      </c>
      <c r="Q80" s="51" t="str">
        <f t="shared" si="14"/>
        <v/>
      </c>
      <c r="R80" s="169" t="str">
        <f t="shared" si="15"/>
        <v/>
      </c>
      <c r="S80" s="248" t="str">
        <f t="shared" si="17"/>
        <v/>
      </c>
      <c r="T80" s="250" t="str">
        <f t="shared" si="16"/>
        <v/>
      </c>
    </row>
    <row r="81" spans="2:20" x14ac:dyDescent="0.25">
      <c r="B81" s="142"/>
      <c r="C81" s="23"/>
      <c r="D81" s="23"/>
      <c r="E81" s="23"/>
      <c r="F81" s="21"/>
      <c r="G81" s="21"/>
      <c r="H81" s="165"/>
      <c r="I81" s="165"/>
      <c r="J81" s="23"/>
      <c r="K81" s="27"/>
      <c r="L81" s="23"/>
      <c r="M81" s="166" t="str">
        <f t="shared" si="10"/>
        <v/>
      </c>
      <c r="N81" s="48" t="str">
        <f t="shared" si="11"/>
        <v/>
      </c>
      <c r="O81" s="49" t="str">
        <f t="shared" si="12"/>
        <v/>
      </c>
      <c r="P81" s="50" t="str">
        <f t="shared" si="13"/>
        <v/>
      </c>
      <c r="Q81" s="51" t="str">
        <f t="shared" si="14"/>
        <v/>
      </c>
      <c r="R81" s="169" t="str">
        <f t="shared" si="15"/>
        <v/>
      </c>
      <c r="S81" s="248" t="str">
        <f t="shared" si="17"/>
        <v/>
      </c>
      <c r="T81" s="250" t="str">
        <f t="shared" si="16"/>
        <v/>
      </c>
    </row>
    <row r="82" spans="2:20" x14ac:dyDescent="0.25">
      <c r="B82" s="142"/>
      <c r="C82" s="23"/>
      <c r="D82" s="23"/>
      <c r="E82" s="23"/>
      <c r="F82" s="21"/>
      <c r="G82" s="21"/>
      <c r="H82" s="165"/>
      <c r="I82" s="165"/>
      <c r="J82" s="23"/>
      <c r="K82" s="27"/>
      <c r="L82" s="23"/>
      <c r="M82" s="166" t="str">
        <f t="shared" si="10"/>
        <v/>
      </c>
      <c r="N82" s="48" t="str">
        <f t="shared" si="11"/>
        <v/>
      </c>
      <c r="O82" s="49" t="str">
        <f t="shared" si="12"/>
        <v/>
      </c>
      <c r="P82" s="50" t="str">
        <f t="shared" si="13"/>
        <v/>
      </c>
      <c r="Q82" s="51" t="str">
        <f t="shared" si="14"/>
        <v/>
      </c>
      <c r="R82" s="169" t="str">
        <f t="shared" si="15"/>
        <v/>
      </c>
      <c r="S82" s="248" t="str">
        <f t="shared" si="17"/>
        <v/>
      </c>
      <c r="T82" s="250" t="str">
        <f t="shared" si="16"/>
        <v/>
      </c>
    </row>
    <row r="83" spans="2:20" x14ac:dyDescent="0.25">
      <c r="B83" s="142"/>
      <c r="C83" s="23"/>
      <c r="D83" s="23"/>
      <c r="E83" s="23"/>
      <c r="F83" s="21"/>
      <c r="G83" s="21"/>
      <c r="H83" s="165"/>
      <c r="I83" s="165"/>
      <c r="J83" s="23"/>
      <c r="K83" s="27"/>
      <c r="L83" s="23"/>
      <c r="M83" s="166" t="str">
        <f t="shared" si="10"/>
        <v/>
      </c>
      <c r="N83" s="48" t="str">
        <f t="shared" si="11"/>
        <v/>
      </c>
      <c r="O83" s="49" t="str">
        <f t="shared" si="12"/>
        <v/>
      </c>
      <c r="P83" s="50" t="str">
        <f t="shared" si="13"/>
        <v/>
      </c>
      <c r="Q83" s="51" t="str">
        <f t="shared" si="14"/>
        <v/>
      </c>
      <c r="R83" s="169" t="str">
        <f t="shared" si="15"/>
        <v/>
      </c>
      <c r="S83" s="248" t="str">
        <f t="shared" si="17"/>
        <v/>
      </c>
      <c r="T83" s="250" t="str">
        <f t="shared" si="16"/>
        <v/>
      </c>
    </row>
    <row r="84" spans="2:20" x14ac:dyDescent="0.25">
      <c r="B84" s="142"/>
      <c r="C84" s="23"/>
      <c r="D84" s="23"/>
      <c r="E84" s="23"/>
      <c r="F84" s="21"/>
      <c r="G84" s="21"/>
      <c r="H84" s="165"/>
      <c r="I84" s="165"/>
      <c r="J84" s="23"/>
      <c r="K84" s="27"/>
      <c r="L84" s="23"/>
      <c r="M84" s="166" t="str">
        <f t="shared" si="10"/>
        <v/>
      </c>
      <c r="N84" s="48" t="str">
        <f t="shared" si="11"/>
        <v/>
      </c>
      <c r="O84" s="49" t="str">
        <f t="shared" si="12"/>
        <v/>
      </c>
      <c r="P84" s="50" t="str">
        <f t="shared" si="13"/>
        <v/>
      </c>
      <c r="Q84" s="51" t="str">
        <f t="shared" si="14"/>
        <v/>
      </c>
      <c r="R84" s="169" t="str">
        <f t="shared" si="15"/>
        <v/>
      </c>
      <c r="S84" s="248" t="str">
        <f t="shared" si="17"/>
        <v/>
      </c>
      <c r="T84" s="250" t="str">
        <f t="shared" si="16"/>
        <v/>
      </c>
    </row>
    <row r="85" spans="2:20" x14ac:dyDescent="0.25">
      <c r="B85" s="142"/>
      <c r="C85" s="23"/>
      <c r="D85" s="23"/>
      <c r="E85" s="23"/>
      <c r="F85" s="21"/>
      <c r="G85" s="21"/>
      <c r="H85" s="165"/>
      <c r="I85" s="165"/>
      <c r="J85" s="23"/>
      <c r="K85" s="27"/>
      <c r="L85" s="23"/>
      <c r="M85" s="166" t="str">
        <f t="shared" si="10"/>
        <v/>
      </c>
      <c r="N85" s="48" t="str">
        <f t="shared" si="11"/>
        <v/>
      </c>
      <c r="O85" s="49" t="str">
        <f t="shared" si="12"/>
        <v/>
      </c>
      <c r="P85" s="50" t="str">
        <f t="shared" si="13"/>
        <v/>
      </c>
      <c r="Q85" s="51" t="str">
        <f t="shared" si="14"/>
        <v/>
      </c>
      <c r="R85" s="169" t="str">
        <f t="shared" si="15"/>
        <v/>
      </c>
      <c r="S85" s="248" t="str">
        <f t="shared" si="17"/>
        <v/>
      </c>
      <c r="T85" s="250" t="str">
        <f t="shared" si="16"/>
        <v/>
      </c>
    </row>
    <row r="86" spans="2:20" x14ac:dyDescent="0.25">
      <c r="B86" s="142"/>
      <c r="C86" s="23"/>
      <c r="D86" s="23"/>
      <c r="E86" s="23"/>
      <c r="F86" s="21"/>
      <c r="G86" s="21"/>
      <c r="H86" s="165"/>
      <c r="I86" s="165"/>
      <c r="J86" s="23"/>
      <c r="K86" s="27"/>
      <c r="L86" s="23"/>
      <c r="M86" s="166" t="str">
        <f t="shared" si="10"/>
        <v/>
      </c>
      <c r="N86" s="48" t="str">
        <f t="shared" si="11"/>
        <v/>
      </c>
      <c r="O86" s="49" t="str">
        <f t="shared" si="12"/>
        <v/>
      </c>
      <c r="P86" s="50" t="str">
        <f t="shared" si="13"/>
        <v/>
      </c>
      <c r="Q86" s="51" t="str">
        <f t="shared" si="14"/>
        <v/>
      </c>
      <c r="R86" s="169" t="str">
        <f t="shared" si="15"/>
        <v/>
      </c>
      <c r="S86" s="248" t="str">
        <f t="shared" si="17"/>
        <v/>
      </c>
      <c r="T86" s="250" t="str">
        <f t="shared" si="16"/>
        <v/>
      </c>
    </row>
    <row r="87" spans="2:20" x14ac:dyDescent="0.25">
      <c r="B87" s="142"/>
      <c r="C87" s="23"/>
      <c r="D87" s="23"/>
      <c r="E87" s="23"/>
      <c r="F87" s="21"/>
      <c r="G87" s="21"/>
      <c r="H87" s="165"/>
      <c r="I87" s="165"/>
      <c r="J87" s="23"/>
      <c r="K87" s="27"/>
      <c r="L87" s="23"/>
      <c r="M87" s="166" t="str">
        <f t="shared" ref="M87:M150" si="18">IF(H87="","",IF(I87&lt;&gt;"",I87,H87*(100-(100*K87))/100))</f>
        <v/>
      </c>
      <c r="N87" s="48" t="str">
        <f t="shared" ref="N87:N150" si="19">IF(B87="","",IF(J87&lt;&gt;0,B87+J87,B87+L87))</f>
        <v/>
      </c>
      <c r="O87" s="49" t="str">
        <f t="shared" ref="O87:O150" si="20">IF(B87="","",B87+L87)</f>
        <v/>
      </c>
      <c r="P87" s="50" t="str">
        <f t="shared" ref="P87:P150" si="21">IF(B87="","",O87-$D$3)</f>
        <v/>
      </c>
      <c r="Q87" s="51" t="str">
        <f t="shared" ref="Q87:Q150" si="22">IF(N87&lt;$D$3,IF(O87&lt;$D$3,$D$3+10,O87),N87)</f>
        <v/>
      </c>
      <c r="R87" s="169" t="str">
        <f t="shared" ref="R87:R150" si="23">IF(E87="bez","bezahlt",IF(I87&lt;&gt;"",I87,IF(N87&lt;$D$3,H87,M87)))</f>
        <v/>
      </c>
      <c r="S87" s="248" t="str">
        <f t="shared" si="17"/>
        <v/>
      </c>
      <c r="T87" s="250" t="str">
        <f t="shared" si="16"/>
        <v/>
      </c>
    </row>
    <row r="88" spans="2:20" x14ac:dyDescent="0.25">
      <c r="B88" s="142"/>
      <c r="C88" s="23"/>
      <c r="D88" s="23"/>
      <c r="E88" s="23"/>
      <c r="F88" s="21"/>
      <c r="G88" s="21"/>
      <c r="H88" s="165"/>
      <c r="I88" s="165"/>
      <c r="J88" s="23"/>
      <c r="K88" s="27"/>
      <c r="L88" s="23"/>
      <c r="M88" s="166" t="str">
        <f t="shared" si="18"/>
        <v/>
      </c>
      <c r="N88" s="48" t="str">
        <f t="shared" si="19"/>
        <v/>
      </c>
      <c r="O88" s="49" t="str">
        <f t="shared" si="20"/>
        <v/>
      </c>
      <c r="P88" s="50" t="str">
        <f t="shared" si="21"/>
        <v/>
      </c>
      <c r="Q88" s="51" t="str">
        <f t="shared" si="22"/>
        <v/>
      </c>
      <c r="R88" s="169" t="str">
        <f t="shared" si="23"/>
        <v/>
      </c>
      <c r="S88" s="248" t="str">
        <f t="shared" si="17"/>
        <v/>
      </c>
      <c r="T88" s="250" t="str">
        <f t="shared" si="16"/>
        <v/>
      </c>
    </row>
    <row r="89" spans="2:20" x14ac:dyDescent="0.25">
      <c r="B89" s="142"/>
      <c r="C89" s="23"/>
      <c r="D89" s="23"/>
      <c r="E89" s="23"/>
      <c r="F89" s="21"/>
      <c r="G89" s="21"/>
      <c r="H89" s="165"/>
      <c r="I89" s="165"/>
      <c r="J89" s="23"/>
      <c r="K89" s="27"/>
      <c r="L89" s="23"/>
      <c r="M89" s="166" t="str">
        <f t="shared" si="18"/>
        <v/>
      </c>
      <c r="N89" s="48" t="str">
        <f t="shared" si="19"/>
        <v/>
      </c>
      <c r="O89" s="49" t="str">
        <f t="shared" si="20"/>
        <v/>
      </c>
      <c r="P89" s="50" t="str">
        <f t="shared" si="21"/>
        <v/>
      </c>
      <c r="Q89" s="51" t="str">
        <f t="shared" si="22"/>
        <v/>
      </c>
      <c r="R89" s="169" t="str">
        <f t="shared" si="23"/>
        <v/>
      </c>
      <c r="S89" s="248" t="str">
        <f t="shared" si="17"/>
        <v/>
      </c>
      <c r="T89" s="250" t="str">
        <f t="shared" si="16"/>
        <v/>
      </c>
    </row>
    <row r="90" spans="2:20" x14ac:dyDescent="0.25">
      <c r="B90" s="142"/>
      <c r="C90" s="23"/>
      <c r="D90" s="23"/>
      <c r="E90" s="23"/>
      <c r="F90" s="21"/>
      <c r="G90" s="21"/>
      <c r="H90" s="165"/>
      <c r="I90" s="165"/>
      <c r="J90" s="23"/>
      <c r="K90" s="27"/>
      <c r="L90" s="23"/>
      <c r="M90" s="166" t="str">
        <f t="shared" si="18"/>
        <v/>
      </c>
      <c r="N90" s="48" t="str">
        <f t="shared" si="19"/>
        <v/>
      </c>
      <c r="O90" s="49" t="str">
        <f t="shared" si="20"/>
        <v/>
      </c>
      <c r="P90" s="50" t="str">
        <f t="shared" si="21"/>
        <v/>
      </c>
      <c r="Q90" s="51" t="str">
        <f t="shared" si="22"/>
        <v/>
      </c>
      <c r="R90" s="169" t="str">
        <f t="shared" si="23"/>
        <v/>
      </c>
      <c r="S90" s="248" t="str">
        <f t="shared" si="17"/>
        <v/>
      </c>
      <c r="T90" s="250" t="str">
        <f t="shared" si="16"/>
        <v/>
      </c>
    </row>
    <row r="91" spans="2:20" x14ac:dyDescent="0.25">
      <c r="B91" s="142"/>
      <c r="C91" s="23"/>
      <c r="D91" s="23"/>
      <c r="E91" s="23"/>
      <c r="F91" s="21"/>
      <c r="G91" s="21"/>
      <c r="H91" s="165"/>
      <c r="I91" s="165"/>
      <c r="J91" s="23"/>
      <c r="K91" s="27"/>
      <c r="L91" s="23"/>
      <c r="M91" s="166" t="str">
        <f t="shared" si="18"/>
        <v/>
      </c>
      <c r="N91" s="48" t="str">
        <f t="shared" si="19"/>
        <v/>
      </c>
      <c r="O91" s="49" t="str">
        <f t="shared" si="20"/>
        <v/>
      </c>
      <c r="P91" s="50" t="str">
        <f t="shared" si="21"/>
        <v/>
      </c>
      <c r="Q91" s="51" t="str">
        <f t="shared" si="22"/>
        <v/>
      </c>
      <c r="R91" s="169" t="str">
        <f t="shared" si="23"/>
        <v/>
      </c>
      <c r="S91" s="248" t="str">
        <f t="shared" si="17"/>
        <v/>
      </c>
      <c r="T91" s="250" t="str">
        <f t="shared" si="16"/>
        <v/>
      </c>
    </row>
    <row r="92" spans="2:20" x14ac:dyDescent="0.25">
      <c r="B92" s="142"/>
      <c r="C92" s="23"/>
      <c r="D92" s="23"/>
      <c r="E92" s="23"/>
      <c r="F92" s="21"/>
      <c r="G92" s="21"/>
      <c r="H92" s="165"/>
      <c r="I92" s="165"/>
      <c r="J92" s="23"/>
      <c r="K92" s="27"/>
      <c r="L92" s="23"/>
      <c r="M92" s="166" t="str">
        <f t="shared" si="18"/>
        <v/>
      </c>
      <c r="N92" s="48" t="str">
        <f t="shared" si="19"/>
        <v/>
      </c>
      <c r="O92" s="49" t="str">
        <f t="shared" si="20"/>
        <v/>
      </c>
      <c r="P92" s="50" t="str">
        <f t="shared" si="21"/>
        <v/>
      </c>
      <c r="Q92" s="51" t="str">
        <f t="shared" si="22"/>
        <v/>
      </c>
      <c r="R92" s="169" t="str">
        <f t="shared" si="23"/>
        <v/>
      </c>
      <c r="S92" s="248" t="str">
        <f t="shared" si="17"/>
        <v/>
      </c>
      <c r="T92" s="250" t="str">
        <f t="shared" si="16"/>
        <v/>
      </c>
    </row>
    <row r="93" spans="2:20" x14ac:dyDescent="0.25">
      <c r="B93" s="142"/>
      <c r="C93" s="23"/>
      <c r="D93" s="23"/>
      <c r="E93" s="23"/>
      <c r="F93" s="21"/>
      <c r="G93" s="21"/>
      <c r="H93" s="165"/>
      <c r="I93" s="165"/>
      <c r="J93" s="23"/>
      <c r="K93" s="27"/>
      <c r="L93" s="23"/>
      <c r="M93" s="166" t="str">
        <f t="shared" si="18"/>
        <v/>
      </c>
      <c r="N93" s="48" t="str">
        <f t="shared" si="19"/>
        <v/>
      </c>
      <c r="O93" s="49" t="str">
        <f t="shared" si="20"/>
        <v/>
      </c>
      <c r="P93" s="50" t="str">
        <f t="shared" si="21"/>
        <v/>
      </c>
      <c r="Q93" s="51" t="str">
        <f t="shared" si="22"/>
        <v/>
      </c>
      <c r="R93" s="169" t="str">
        <f t="shared" si="23"/>
        <v/>
      </c>
      <c r="S93" s="248" t="str">
        <f t="shared" si="17"/>
        <v/>
      </c>
      <c r="T93" s="250" t="str">
        <f t="shared" si="16"/>
        <v/>
      </c>
    </row>
    <row r="94" spans="2:20" x14ac:dyDescent="0.25">
      <c r="B94" s="142"/>
      <c r="C94" s="23"/>
      <c r="D94" s="23"/>
      <c r="E94" s="23"/>
      <c r="F94" s="21"/>
      <c r="G94" s="21"/>
      <c r="H94" s="165"/>
      <c r="I94" s="165"/>
      <c r="J94" s="23"/>
      <c r="K94" s="27"/>
      <c r="L94" s="23"/>
      <c r="M94" s="166" t="str">
        <f t="shared" si="18"/>
        <v/>
      </c>
      <c r="N94" s="48" t="str">
        <f t="shared" si="19"/>
        <v/>
      </c>
      <c r="O94" s="49" t="str">
        <f t="shared" si="20"/>
        <v/>
      </c>
      <c r="P94" s="50" t="str">
        <f t="shared" si="21"/>
        <v/>
      </c>
      <c r="Q94" s="51" t="str">
        <f t="shared" si="22"/>
        <v/>
      </c>
      <c r="R94" s="169" t="str">
        <f t="shared" si="23"/>
        <v/>
      </c>
      <c r="S94" s="248" t="str">
        <f t="shared" si="17"/>
        <v/>
      </c>
      <c r="T94" s="250" t="str">
        <f t="shared" si="16"/>
        <v/>
      </c>
    </row>
    <row r="95" spans="2:20" x14ac:dyDescent="0.25">
      <c r="B95" s="142"/>
      <c r="C95" s="23"/>
      <c r="D95" s="23"/>
      <c r="E95" s="23"/>
      <c r="F95" s="21"/>
      <c r="G95" s="21"/>
      <c r="H95" s="165"/>
      <c r="I95" s="165"/>
      <c r="J95" s="23"/>
      <c r="K95" s="27"/>
      <c r="L95" s="23"/>
      <c r="M95" s="166" t="str">
        <f t="shared" si="18"/>
        <v/>
      </c>
      <c r="N95" s="48" t="str">
        <f t="shared" si="19"/>
        <v/>
      </c>
      <c r="O95" s="49" t="str">
        <f t="shared" si="20"/>
        <v/>
      </c>
      <c r="P95" s="50" t="str">
        <f t="shared" si="21"/>
        <v/>
      </c>
      <c r="Q95" s="51" t="str">
        <f t="shared" si="22"/>
        <v/>
      </c>
      <c r="R95" s="169" t="str">
        <f t="shared" si="23"/>
        <v/>
      </c>
      <c r="S95" s="248" t="str">
        <f t="shared" si="17"/>
        <v/>
      </c>
      <c r="T95" s="250" t="str">
        <f t="shared" si="16"/>
        <v/>
      </c>
    </row>
    <row r="96" spans="2:20" x14ac:dyDescent="0.25">
      <c r="B96" s="142"/>
      <c r="C96" s="23"/>
      <c r="D96" s="23"/>
      <c r="E96" s="23"/>
      <c r="F96" s="21"/>
      <c r="G96" s="21"/>
      <c r="H96" s="165"/>
      <c r="I96" s="165"/>
      <c r="J96" s="23"/>
      <c r="K96" s="27"/>
      <c r="L96" s="23"/>
      <c r="M96" s="166" t="str">
        <f t="shared" si="18"/>
        <v/>
      </c>
      <c r="N96" s="48" t="str">
        <f t="shared" si="19"/>
        <v/>
      </c>
      <c r="O96" s="49" t="str">
        <f t="shared" si="20"/>
        <v/>
      </c>
      <c r="P96" s="50" t="str">
        <f t="shared" si="21"/>
        <v/>
      </c>
      <c r="Q96" s="51" t="str">
        <f t="shared" si="22"/>
        <v/>
      </c>
      <c r="R96" s="169" t="str">
        <f t="shared" si="23"/>
        <v/>
      </c>
      <c r="S96" s="248" t="str">
        <f t="shared" si="17"/>
        <v/>
      </c>
      <c r="T96" s="250" t="str">
        <f t="shared" si="16"/>
        <v/>
      </c>
    </row>
    <row r="97" spans="2:20" x14ac:dyDescent="0.25">
      <c r="B97" s="142"/>
      <c r="C97" s="23"/>
      <c r="D97" s="23"/>
      <c r="E97" s="23"/>
      <c r="F97" s="21"/>
      <c r="G97" s="21"/>
      <c r="H97" s="165"/>
      <c r="I97" s="165"/>
      <c r="J97" s="23"/>
      <c r="K97" s="27"/>
      <c r="L97" s="23"/>
      <c r="M97" s="166" t="str">
        <f t="shared" si="18"/>
        <v/>
      </c>
      <c r="N97" s="48" t="str">
        <f t="shared" si="19"/>
        <v/>
      </c>
      <c r="O97" s="49" t="str">
        <f t="shared" si="20"/>
        <v/>
      </c>
      <c r="P97" s="50" t="str">
        <f t="shared" si="21"/>
        <v/>
      </c>
      <c r="Q97" s="51" t="str">
        <f t="shared" si="22"/>
        <v/>
      </c>
      <c r="R97" s="169" t="str">
        <f t="shared" si="23"/>
        <v/>
      </c>
      <c r="S97" s="248" t="str">
        <f t="shared" si="17"/>
        <v/>
      </c>
      <c r="T97" s="250" t="str">
        <f t="shared" si="16"/>
        <v/>
      </c>
    </row>
    <row r="98" spans="2:20" x14ac:dyDescent="0.25">
      <c r="B98" s="142"/>
      <c r="C98" s="23"/>
      <c r="D98" s="23"/>
      <c r="E98" s="23"/>
      <c r="F98" s="21"/>
      <c r="G98" s="21"/>
      <c r="H98" s="165"/>
      <c r="I98" s="165"/>
      <c r="J98" s="23"/>
      <c r="K98" s="27"/>
      <c r="L98" s="23"/>
      <c r="M98" s="166" t="str">
        <f t="shared" si="18"/>
        <v/>
      </c>
      <c r="N98" s="48" t="str">
        <f t="shared" si="19"/>
        <v/>
      </c>
      <c r="O98" s="49" t="str">
        <f t="shared" si="20"/>
        <v/>
      </c>
      <c r="P98" s="50" t="str">
        <f t="shared" si="21"/>
        <v/>
      </c>
      <c r="Q98" s="51" t="str">
        <f t="shared" si="22"/>
        <v/>
      </c>
      <c r="R98" s="169" t="str">
        <f t="shared" si="23"/>
        <v/>
      </c>
      <c r="S98" s="248" t="str">
        <f t="shared" si="17"/>
        <v/>
      </c>
      <c r="T98" s="250" t="str">
        <f t="shared" si="16"/>
        <v/>
      </c>
    </row>
    <row r="99" spans="2:20" x14ac:dyDescent="0.25">
      <c r="B99" s="142"/>
      <c r="C99" s="23"/>
      <c r="D99" s="23"/>
      <c r="E99" s="23"/>
      <c r="F99" s="21"/>
      <c r="G99" s="21"/>
      <c r="H99" s="165"/>
      <c r="I99" s="165"/>
      <c r="J99" s="23"/>
      <c r="K99" s="27"/>
      <c r="L99" s="23"/>
      <c r="M99" s="166" t="str">
        <f t="shared" si="18"/>
        <v/>
      </c>
      <c r="N99" s="48" t="str">
        <f t="shared" si="19"/>
        <v/>
      </c>
      <c r="O99" s="49" t="str">
        <f t="shared" si="20"/>
        <v/>
      </c>
      <c r="P99" s="50" t="str">
        <f t="shared" si="21"/>
        <v/>
      </c>
      <c r="Q99" s="51" t="str">
        <f t="shared" si="22"/>
        <v/>
      </c>
      <c r="R99" s="169" t="str">
        <f t="shared" si="23"/>
        <v/>
      </c>
      <c r="S99" s="248" t="str">
        <f t="shared" si="17"/>
        <v/>
      </c>
      <c r="T99" s="250" t="str">
        <f t="shared" si="16"/>
        <v/>
      </c>
    </row>
    <row r="100" spans="2:20" x14ac:dyDescent="0.25">
      <c r="B100" s="142"/>
      <c r="C100" s="23"/>
      <c r="D100" s="23"/>
      <c r="E100" s="23"/>
      <c r="F100" s="21"/>
      <c r="G100" s="21"/>
      <c r="H100" s="165"/>
      <c r="I100" s="165"/>
      <c r="J100" s="23"/>
      <c r="K100" s="27"/>
      <c r="L100" s="23"/>
      <c r="M100" s="166" t="str">
        <f t="shared" si="18"/>
        <v/>
      </c>
      <c r="N100" s="48" t="str">
        <f t="shared" si="19"/>
        <v/>
      </c>
      <c r="O100" s="49" t="str">
        <f t="shared" si="20"/>
        <v/>
      </c>
      <c r="P100" s="50" t="str">
        <f t="shared" si="21"/>
        <v/>
      </c>
      <c r="Q100" s="51" t="str">
        <f t="shared" si="22"/>
        <v/>
      </c>
      <c r="R100" s="169" t="str">
        <f t="shared" si="23"/>
        <v/>
      </c>
      <c r="S100" s="248" t="str">
        <f t="shared" si="17"/>
        <v/>
      </c>
      <c r="T100" s="250" t="str">
        <f t="shared" si="16"/>
        <v/>
      </c>
    </row>
    <row r="101" spans="2:20" x14ac:dyDescent="0.25">
      <c r="B101" s="142"/>
      <c r="C101" s="23"/>
      <c r="D101" s="23"/>
      <c r="E101" s="23"/>
      <c r="F101" s="21"/>
      <c r="G101" s="21"/>
      <c r="H101" s="165"/>
      <c r="I101" s="165"/>
      <c r="J101" s="23"/>
      <c r="K101" s="27"/>
      <c r="L101" s="23"/>
      <c r="M101" s="166" t="str">
        <f t="shared" si="18"/>
        <v/>
      </c>
      <c r="N101" s="48" t="str">
        <f t="shared" si="19"/>
        <v/>
      </c>
      <c r="O101" s="49" t="str">
        <f t="shared" si="20"/>
        <v/>
      </c>
      <c r="P101" s="50" t="str">
        <f t="shared" si="21"/>
        <v/>
      </c>
      <c r="Q101" s="51" t="str">
        <f t="shared" si="22"/>
        <v/>
      </c>
      <c r="R101" s="169" t="str">
        <f t="shared" si="23"/>
        <v/>
      </c>
      <c r="S101" s="248" t="str">
        <f t="shared" si="17"/>
        <v/>
      </c>
      <c r="T101" s="250" t="str">
        <f t="shared" si="16"/>
        <v/>
      </c>
    </row>
    <row r="102" spans="2:20" x14ac:dyDescent="0.25">
      <c r="B102" s="142"/>
      <c r="C102" s="23"/>
      <c r="D102" s="23"/>
      <c r="E102" s="23"/>
      <c r="F102" s="21"/>
      <c r="G102" s="21"/>
      <c r="H102" s="165"/>
      <c r="I102" s="165"/>
      <c r="J102" s="23"/>
      <c r="K102" s="27"/>
      <c r="L102" s="23"/>
      <c r="M102" s="166" t="str">
        <f t="shared" si="18"/>
        <v/>
      </c>
      <c r="N102" s="48" t="str">
        <f t="shared" si="19"/>
        <v/>
      </c>
      <c r="O102" s="49" t="str">
        <f t="shared" si="20"/>
        <v/>
      </c>
      <c r="P102" s="50" t="str">
        <f t="shared" si="21"/>
        <v/>
      </c>
      <c r="Q102" s="51" t="str">
        <f t="shared" si="22"/>
        <v/>
      </c>
      <c r="R102" s="169" t="str">
        <f t="shared" si="23"/>
        <v/>
      </c>
      <c r="S102" s="248" t="str">
        <f t="shared" si="17"/>
        <v/>
      </c>
      <c r="T102" s="250" t="str">
        <f t="shared" si="16"/>
        <v/>
      </c>
    </row>
    <row r="103" spans="2:20" x14ac:dyDescent="0.25">
      <c r="B103" s="142"/>
      <c r="C103" s="23"/>
      <c r="D103" s="23"/>
      <c r="E103" s="23"/>
      <c r="F103" s="21"/>
      <c r="G103" s="21"/>
      <c r="H103" s="165"/>
      <c r="I103" s="165"/>
      <c r="J103" s="23"/>
      <c r="K103" s="27"/>
      <c r="L103" s="23"/>
      <c r="M103" s="166" t="str">
        <f t="shared" si="18"/>
        <v/>
      </c>
      <c r="N103" s="48" t="str">
        <f t="shared" si="19"/>
        <v/>
      </c>
      <c r="O103" s="49" t="str">
        <f t="shared" si="20"/>
        <v/>
      </c>
      <c r="P103" s="50" t="str">
        <f t="shared" si="21"/>
        <v/>
      </c>
      <c r="Q103" s="51" t="str">
        <f t="shared" si="22"/>
        <v/>
      </c>
      <c r="R103" s="169" t="str">
        <f t="shared" si="23"/>
        <v/>
      </c>
      <c r="S103" s="248" t="str">
        <f t="shared" si="17"/>
        <v/>
      </c>
      <c r="T103" s="250" t="str">
        <f t="shared" si="16"/>
        <v/>
      </c>
    </row>
    <row r="104" spans="2:20" x14ac:dyDescent="0.25">
      <c r="B104" s="142"/>
      <c r="C104" s="23"/>
      <c r="D104" s="23"/>
      <c r="E104" s="23"/>
      <c r="F104" s="21"/>
      <c r="G104" s="21"/>
      <c r="H104" s="165"/>
      <c r="I104" s="165"/>
      <c r="J104" s="23"/>
      <c r="K104" s="27"/>
      <c r="L104" s="23"/>
      <c r="M104" s="166" t="str">
        <f t="shared" si="18"/>
        <v/>
      </c>
      <c r="N104" s="48" t="str">
        <f t="shared" si="19"/>
        <v/>
      </c>
      <c r="O104" s="49" t="str">
        <f t="shared" si="20"/>
        <v/>
      </c>
      <c r="P104" s="50" t="str">
        <f t="shared" si="21"/>
        <v/>
      </c>
      <c r="Q104" s="51" t="str">
        <f t="shared" si="22"/>
        <v/>
      </c>
      <c r="R104" s="169" t="str">
        <f t="shared" si="23"/>
        <v/>
      </c>
      <c r="S104" s="248" t="str">
        <f t="shared" si="17"/>
        <v/>
      </c>
      <c r="T104" s="250" t="str">
        <f t="shared" si="16"/>
        <v/>
      </c>
    </row>
    <row r="105" spans="2:20" x14ac:dyDescent="0.25">
      <c r="B105" s="142"/>
      <c r="C105" s="23"/>
      <c r="D105" s="23"/>
      <c r="E105" s="23"/>
      <c r="F105" s="21"/>
      <c r="G105" s="21"/>
      <c r="H105" s="165"/>
      <c r="I105" s="165"/>
      <c r="J105" s="23"/>
      <c r="K105" s="27"/>
      <c r="L105" s="23"/>
      <c r="M105" s="166" t="str">
        <f t="shared" si="18"/>
        <v/>
      </c>
      <c r="N105" s="48" t="str">
        <f t="shared" si="19"/>
        <v/>
      </c>
      <c r="O105" s="49" t="str">
        <f t="shared" si="20"/>
        <v/>
      </c>
      <c r="P105" s="50" t="str">
        <f t="shared" si="21"/>
        <v/>
      </c>
      <c r="Q105" s="51" t="str">
        <f t="shared" si="22"/>
        <v/>
      </c>
      <c r="R105" s="169" t="str">
        <f t="shared" si="23"/>
        <v/>
      </c>
      <c r="S105" s="248" t="str">
        <f t="shared" si="17"/>
        <v/>
      </c>
      <c r="T105" s="250" t="str">
        <f t="shared" si="16"/>
        <v/>
      </c>
    </row>
    <row r="106" spans="2:20" x14ac:dyDescent="0.25">
      <c r="B106" s="142"/>
      <c r="C106" s="23"/>
      <c r="D106" s="23"/>
      <c r="E106" s="23"/>
      <c r="F106" s="21"/>
      <c r="G106" s="21"/>
      <c r="H106" s="165"/>
      <c r="I106" s="165"/>
      <c r="J106" s="23"/>
      <c r="K106" s="27"/>
      <c r="L106" s="23"/>
      <c r="M106" s="166" t="str">
        <f t="shared" si="18"/>
        <v/>
      </c>
      <c r="N106" s="48" t="str">
        <f t="shared" si="19"/>
        <v/>
      </c>
      <c r="O106" s="49" t="str">
        <f t="shared" si="20"/>
        <v/>
      </c>
      <c r="P106" s="50" t="str">
        <f t="shared" si="21"/>
        <v/>
      </c>
      <c r="Q106" s="51" t="str">
        <f t="shared" si="22"/>
        <v/>
      </c>
      <c r="R106" s="169" t="str">
        <f t="shared" si="23"/>
        <v/>
      </c>
      <c r="S106" s="248" t="str">
        <f t="shared" si="17"/>
        <v/>
      </c>
      <c r="T106" s="250" t="str">
        <f t="shared" si="16"/>
        <v/>
      </c>
    </row>
    <row r="107" spans="2:20" x14ac:dyDescent="0.25">
      <c r="B107" s="142"/>
      <c r="C107" s="23"/>
      <c r="D107" s="23"/>
      <c r="E107" s="23"/>
      <c r="F107" s="21"/>
      <c r="G107" s="21"/>
      <c r="H107" s="165"/>
      <c r="I107" s="165"/>
      <c r="J107" s="23"/>
      <c r="K107" s="27"/>
      <c r="L107" s="23"/>
      <c r="M107" s="166" t="str">
        <f t="shared" si="18"/>
        <v/>
      </c>
      <c r="N107" s="48" t="str">
        <f t="shared" si="19"/>
        <v/>
      </c>
      <c r="O107" s="49" t="str">
        <f t="shared" si="20"/>
        <v/>
      </c>
      <c r="P107" s="50" t="str">
        <f t="shared" si="21"/>
        <v/>
      </c>
      <c r="Q107" s="51" t="str">
        <f t="shared" si="22"/>
        <v/>
      </c>
      <c r="R107" s="169" t="str">
        <f t="shared" si="23"/>
        <v/>
      </c>
      <c r="S107" s="248" t="str">
        <f t="shared" si="17"/>
        <v/>
      </c>
      <c r="T107" s="250" t="str">
        <f t="shared" si="16"/>
        <v/>
      </c>
    </row>
    <row r="108" spans="2:20" x14ac:dyDescent="0.25">
      <c r="B108" s="142"/>
      <c r="C108" s="23"/>
      <c r="D108" s="23"/>
      <c r="E108" s="23"/>
      <c r="F108" s="21"/>
      <c r="G108" s="21"/>
      <c r="H108" s="165"/>
      <c r="I108" s="165"/>
      <c r="J108" s="23"/>
      <c r="K108" s="27"/>
      <c r="L108" s="23"/>
      <c r="M108" s="166" t="str">
        <f t="shared" si="18"/>
        <v/>
      </c>
      <c r="N108" s="48" t="str">
        <f t="shared" si="19"/>
        <v/>
      </c>
      <c r="O108" s="49" t="str">
        <f t="shared" si="20"/>
        <v/>
      </c>
      <c r="P108" s="50" t="str">
        <f t="shared" si="21"/>
        <v/>
      </c>
      <c r="Q108" s="51" t="str">
        <f t="shared" si="22"/>
        <v/>
      </c>
      <c r="R108" s="169" t="str">
        <f t="shared" si="23"/>
        <v/>
      </c>
      <c r="S108" s="248" t="str">
        <f t="shared" si="17"/>
        <v/>
      </c>
      <c r="T108" s="250" t="str">
        <f t="shared" si="16"/>
        <v/>
      </c>
    </row>
    <row r="109" spans="2:20" x14ac:dyDescent="0.25">
      <c r="B109" s="142"/>
      <c r="C109" s="23"/>
      <c r="D109" s="23"/>
      <c r="E109" s="23"/>
      <c r="F109" s="21"/>
      <c r="G109" s="21"/>
      <c r="H109" s="165"/>
      <c r="I109" s="165"/>
      <c r="J109" s="23"/>
      <c r="K109" s="27"/>
      <c r="L109" s="23"/>
      <c r="M109" s="166" t="str">
        <f t="shared" si="18"/>
        <v/>
      </c>
      <c r="N109" s="48" t="str">
        <f t="shared" si="19"/>
        <v/>
      </c>
      <c r="O109" s="49" t="str">
        <f t="shared" si="20"/>
        <v/>
      </c>
      <c r="P109" s="50" t="str">
        <f t="shared" si="21"/>
        <v/>
      </c>
      <c r="Q109" s="51" t="str">
        <f t="shared" si="22"/>
        <v/>
      </c>
      <c r="R109" s="169" t="str">
        <f t="shared" si="23"/>
        <v/>
      </c>
      <c r="S109" s="248" t="str">
        <f t="shared" si="17"/>
        <v/>
      </c>
      <c r="T109" s="250" t="str">
        <f t="shared" si="16"/>
        <v/>
      </c>
    </row>
    <row r="110" spans="2:20" x14ac:dyDescent="0.25">
      <c r="B110" s="142"/>
      <c r="C110" s="23"/>
      <c r="D110" s="23"/>
      <c r="E110" s="23"/>
      <c r="F110" s="21"/>
      <c r="G110" s="21"/>
      <c r="H110" s="165"/>
      <c r="I110" s="165"/>
      <c r="J110" s="23"/>
      <c r="K110" s="27"/>
      <c r="L110" s="23"/>
      <c r="M110" s="166" t="str">
        <f t="shared" si="18"/>
        <v/>
      </c>
      <c r="N110" s="48" t="str">
        <f t="shared" si="19"/>
        <v/>
      </c>
      <c r="O110" s="49" t="str">
        <f t="shared" si="20"/>
        <v/>
      </c>
      <c r="P110" s="50" t="str">
        <f t="shared" si="21"/>
        <v/>
      </c>
      <c r="Q110" s="51" t="str">
        <f t="shared" si="22"/>
        <v/>
      </c>
      <c r="R110" s="169" t="str">
        <f t="shared" si="23"/>
        <v/>
      </c>
      <c r="S110" s="248" t="str">
        <f t="shared" si="17"/>
        <v/>
      </c>
      <c r="T110" s="250" t="str">
        <f t="shared" si="16"/>
        <v/>
      </c>
    </row>
    <row r="111" spans="2:20" x14ac:dyDescent="0.25">
      <c r="B111" s="142"/>
      <c r="C111" s="23"/>
      <c r="D111" s="23"/>
      <c r="E111" s="23"/>
      <c r="F111" s="21"/>
      <c r="G111" s="21"/>
      <c r="H111" s="165"/>
      <c r="I111" s="165"/>
      <c r="J111" s="23"/>
      <c r="K111" s="27"/>
      <c r="L111" s="23"/>
      <c r="M111" s="166" t="str">
        <f t="shared" si="18"/>
        <v/>
      </c>
      <c r="N111" s="48" t="str">
        <f t="shared" si="19"/>
        <v/>
      </c>
      <c r="O111" s="49" t="str">
        <f t="shared" si="20"/>
        <v/>
      </c>
      <c r="P111" s="50" t="str">
        <f t="shared" si="21"/>
        <v/>
      </c>
      <c r="Q111" s="51" t="str">
        <f t="shared" si="22"/>
        <v/>
      </c>
      <c r="R111" s="169" t="str">
        <f t="shared" si="23"/>
        <v/>
      </c>
      <c r="S111" s="248" t="str">
        <f t="shared" si="17"/>
        <v/>
      </c>
      <c r="T111" s="250" t="str">
        <f t="shared" si="16"/>
        <v/>
      </c>
    </row>
    <row r="112" spans="2:20" x14ac:dyDescent="0.25">
      <c r="B112" s="142"/>
      <c r="C112" s="23"/>
      <c r="D112" s="23"/>
      <c r="E112" s="23"/>
      <c r="F112" s="21"/>
      <c r="G112" s="21"/>
      <c r="H112" s="165"/>
      <c r="I112" s="165"/>
      <c r="J112" s="23"/>
      <c r="K112" s="27"/>
      <c r="L112" s="23"/>
      <c r="M112" s="166" t="str">
        <f t="shared" si="18"/>
        <v/>
      </c>
      <c r="N112" s="48" t="str">
        <f t="shared" si="19"/>
        <v/>
      </c>
      <c r="O112" s="49" t="str">
        <f t="shared" si="20"/>
        <v/>
      </c>
      <c r="P112" s="50" t="str">
        <f t="shared" si="21"/>
        <v/>
      </c>
      <c r="Q112" s="51" t="str">
        <f t="shared" si="22"/>
        <v/>
      </c>
      <c r="R112" s="169" t="str">
        <f t="shared" si="23"/>
        <v/>
      </c>
      <c r="S112" s="248" t="str">
        <f t="shared" si="17"/>
        <v/>
      </c>
      <c r="T112" s="250" t="str">
        <f t="shared" si="16"/>
        <v/>
      </c>
    </row>
    <row r="113" spans="2:20" x14ac:dyDescent="0.25">
      <c r="B113" s="142"/>
      <c r="C113" s="23"/>
      <c r="D113" s="23"/>
      <c r="E113" s="23"/>
      <c r="F113" s="21"/>
      <c r="G113" s="21"/>
      <c r="H113" s="165"/>
      <c r="I113" s="165"/>
      <c r="J113" s="23"/>
      <c r="K113" s="27"/>
      <c r="L113" s="23"/>
      <c r="M113" s="166" t="str">
        <f t="shared" si="18"/>
        <v/>
      </c>
      <c r="N113" s="48" t="str">
        <f t="shared" si="19"/>
        <v/>
      </c>
      <c r="O113" s="49" t="str">
        <f t="shared" si="20"/>
        <v/>
      </c>
      <c r="P113" s="50" t="str">
        <f t="shared" si="21"/>
        <v/>
      </c>
      <c r="Q113" s="51" t="str">
        <f t="shared" si="22"/>
        <v/>
      </c>
      <c r="R113" s="169" t="str">
        <f t="shared" si="23"/>
        <v/>
      </c>
      <c r="S113" s="248" t="str">
        <f t="shared" si="17"/>
        <v/>
      </c>
      <c r="T113" s="250" t="str">
        <f t="shared" si="16"/>
        <v/>
      </c>
    </row>
    <row r="114" spans="2:20" x14ac:dyDescent="0.25">
      <c r="B114" s="142"/>
      <c r="C114" s="23"/>
      <c r="D114" s="23"/>
      <c r="E114" s="23"/>
      <c r="F114" s="21"/>
      <c r="G114" s="21"/>
      <c r="H114" s="165"/>
      <c r="I114" s="165"/>
      <c r="J114" s="23"/>
      <c r="K114" s="27"/>
      <c r="L114" s="23"/>
      <c r="M114" s="166" t="str">
        <f t="shared" si="18"/>
        <v/>
      </c>
      <c r="N114" s="48" t="str">
        <f t="shared" si="19"/>
        <v/>
      </c>
      <c r="O114" s="49" t="str">
        <f t="shared" si="20"/>
        <v/>
      </c>
      <c r="P114" s="50" t="str">
        <f t="shared" si="21"/>
        <v/>
      </c>
      <c r="Q114" s="51" t="str">
        <f t="shared" si="22"/>
        <v/>
      </c>
      <c r="R114" s="169" t="str">
        <f t="shared" si="23"/>
        <v/>
      </c>
      <c r="S114" s="248" t="str">
        <f t="shared" si="17"/>
        <v/>
      </c>
      <c r="T114" s="250" t="str">
        <f t="shared" si="16"/>
        <v/>
      </c>
    </row>
    <row r="115" spans="2:20" x14ac:dyDescent="0.25">
      <c r="B115" s="142"/>
      <c r="C115" s="23"/>
      <c r="D115" s="23"/>
      <c r="E115" s="23"/>
      <c r="F115" s="21"/>
      <c r="G115" s="21"/>
      <c r="H115" s="165"/>
      <c r="I115" s="165"/>
      <c r="J115" s="23"/>
      <c r="K115" s="27"/>
      <c r="L115" s="23"/>
      <c r="M115" s="166" t="str">
        <f t="shared" si="18"/>
        <v/>
      </c>
      <c r="N115" s="48" t="str">
        <f t="shared" si="19"/>
        <v/>
      </c>
      <c r="O115" s="49" t="str">
        <f t="shared" si="20"/>
        <v/>
      </c>
      <c r="P115" s="50" t="str">
        <f t="shared" si="21"/>
        <v/>
      </c>
      <c r="Q115" s="51" t="str">
        <f t="shared" si="22"/>
        <v/>
      </c>
      <c r="R115" s="169" t="str">
        <f t="shared" si="23"/>
        <v/>
      </c>
      <c r="S115" s="248" t="str">
        <f t="shared" si="17"/>
        <v/>
      </c>
      <c r="T115" s="250" t="str">
        <f t="shared" si="16"/>
        <v/>
      </c>
    </row>
    <row r="116" spans="2:20" x14ac:dyDescent="0.25">
      <c r="B116" s="142"/>
      <c r="C116" s="23"/>
      <c r="D116" s="23"/>
      <c r="E116" s="23"/>
      <c r="F116" s="21"/>
      <c r="G116" s="21"/>
      <c r="H116" s="165"/>
      <c r="I116" s="165"/>
      <c r="J116" s="23"/>
      <c r="K116" s="27"/>
      <c r="L116" s="23"/>
      <c r="M116" s="166" t="str">
        <f t="shared" si="18"/>
        <v/>
      </c>
      <c r="N116" s="48" t="str">
        <f t="shared" si="19"/>
        <v/>
      </c>
      <c r="O116" s="49" t="str">
        <f t="shared" si="20"/>
        <v/>
      </c>
      <c r="P116" s="50" t="str">
        <f t="shared" si="21"/>
        <v/>
      </c>
      <c r="Q116" s="51" t="str">
        <f t="shared" si="22"/>
        <v/>
      </c>
      <c r="R116" s="169" t="str">
        <f t="shared" si="23"/>
        <v/>
      </c>
      <c r="S116" s="248" t="str">
        <f t="shared" si="17"/>
        <v/>
      </c>
      <c r="T116" s="250" t="str">
        <f t="shared" si="16"/>
        <v/>
      </c>
    </row>
    <row r="117" spans="2:20" x14ac:dyDescent="0.25">
      <c r="B117" s="142"/>
      <c r="C117" s="23"/>
      <c r="D117" s="23"/>
      <c r="E117" s="23"/>
      <c r="F117" s="21"/>
      <c r="G117" s="21"/>
      <c r="H117" s="165"/>
      <c r="I117" s="165"/>
      <c r="J117" s="23"/>
      <c r="K117" s="27"/>
      <c r="L117" s="23"/>
      <c r="M117" s="166" t="str">
        <f t="shared" si="18"/>
        <v/>
      </c>
      <c r="N117" s="48" t="str">
        <f t="shared" si="19"/>
        <v/>
      </c>
      <c r="O117" s="49" t="str">
        <f t="shared" si="20"/>
        <v/>
      </c>
      <c r="P117" s="50" t="str">
        <f t="shared" si="21"/>
        <v/>
      </c>
      <c r="Q117" s="51" t="str">
        <f t="shared" si="22"/>
        <v/>
      </c>
      <c r="R117" s="169" t="str">
        <f t="shared" si="23"/>
        <v/>
      </c>
      <c r="S117" s="248" t="str">
        <f t="shared" si="17"/>
        <v/>
      </c>
      <c r="T117" s="250" t="str">
        <f t="shared" si="16"/>
        <v/>
      </c>
    </row>
    <row r="118" spans="2:20" x14ac:dyDescent="0.25">
      <c r="B118" s="142"/>
      <c r="C118" s="23"/>
      <c r="D118" s="23"/>
      <c r="E118" s="23"/>
      <c r="F118" s="21"/>
      <c r="G118" s="21"/>
      <c r="H118" s="165"/>
      <c r="I118" s="165"/>
      <c r="J118" s="23"/>
      <c r="K118" s="27"/>
      <c r="L118" s="23"/>
      <c r="M118" s="166" t="str">
        <f t="shared" si="18"/>
        <v/>
      </c>
      <c r="N118" s="48" t="str">
        <f t="shared" si="19"/>
        <v/>
      </c>
      <c r="O118" s="49" t="str">
        <f t="shared" si="20"/>
        <v/>
      </c>
      <c r="P118" s="50" t="str">
        <f t="shared" si="21"/>
        <v/>
      </c>
      <c r="Q118" s="51" t="str">
        <f t="shared" si="22"/>
        <v/>
      </c>
      <c r="R118" s="169" t="str">
        <f t="shared" si="23"/>
        <v/>
      </c>
      <c r="S118" s="248" t="str">
        <f t="shared" si="17"/>
        <v/>
      </c>
      <c r="T118" s="250" t="str">
        <f t="shared" si="16"/>
        <v/>
      </c>
    </row>
    <row r="119" spans="2:20" x14ac:dyDescent="0.25">
      <c r="B119" s="142"/>
      <c r="C119" s="23"/>
      <c r="D119" s="23"/>
      <c r="E119" s="23"/>
      <c r="F119" s="21"/>
      <c r="G119" s="21"/>
      <c r="H119" s="165"/>
      <c r="I119" s="165"/>
      <c r="J119" s="23"/>
      <c r="K119" s="27"/>
      <c r="L119" s="23"/>
      <c r="M119" s="166" t="str">
        <f t="shared" si="18"/>
        <v/>
      </c>
      <c r="N119" s="48" t="str">
        <f t="shared" si="19"/>
        <v/>
      </c>
      <c r="O119" s="49" t="str">
        <f t="shared" si="20"/>
        <v/>
      </c>
      <c r="P119" s="50" t="str">
        <f t="shared" si="21"/>
        <v/>
      </c>
      <c r="Q119" s="51" t="str">
        <f t="shared" si="22"/>
        <v/>
      </c>
      <c r="R119" s="169" t="str">
        <f t="shared" si="23"/>
        <v/>
      </c>
      <c r="S119" s="248" t="str">
        <f t="shared" si="17"/>
        <v/>
      </c>
      <c r="T119" s="250" t="str">
        <f t="shared" si="16"/>
        <v/>
      </c>
    </row>
    <row r="120" spans="2:20" x14ac:dyDescent="0.25">
      <c r="B120" s="142"/>
      <c r="C120" s="23"/>
      <c r="D120" s="23"/>
      <c r="E120" s="23"/>
      <c r="F120" s="21"/>
      <c r="G120" s="21"/>
      <c r="H120" s="165"/>
      <c r="I120" s="165"/>
      <c r="J120" s="23"/>
      <c r="K120" s="27"/>
      <c r="L120" s="23"/>
      <c r="M120" s="166" t="str">
        <f t="shared" si="18"/>
        <v/>
      </c>
      <c r="N120" s="48" t="str">
        <f t="shared" si="19"/>
        <v/>
      </c>
      <c r="O120" s="49" t="str">
        <f t="shared" si="20"/>
        <v/>
      </c>
      <c r="P120" s="50" t="str">
        <f t="shared" si="21"/>
        <v/>
      </c>
      <c r="Q120" s="51" t="str">
        <f t="shared" si="22"/>
        <v/>
      </c>
      <c r="R120" s="169" t="str">
        <f t="shared" si="23"/>
        <v/>
      </c>
      <c r="S120" s="248" t="str">
        <f t="shared" si="17"/>
        <v/>
      </c>
      <c r="T120" s="250" t="str">
        <f t="shared" si="16"/>
        <v/>
      </c>
    </row>
    <row r="121" spans="2:20" x14ac:dyDescent="0.25">
      <c r="B121" s="142"/>
      <c r="C121" s="23"/>
      <c r="D121" s="23"/>
      <c r="E121" s="23"/>
      <c r="F121" s="21"/>
      <c r="G121" s="21"/>
      <c r="H121" s="165"/>
      <c r="I121" s="165"/>
      <c r="J121" s="23"/>
      <c r="K121" s="27"/>
      <c r="L121" s="23"/>
      <c r="M121" s="166" t="str">
        <f t="shared" si="18"/>
        <v/>
      </c>
      <c r="N121" s="48" t="str">
        <f t="shared" si="19"/>
        <v/>
      </c>
      <c r="O121" s="49" t="str">
        <f t="shared" si="20"/>
        <v/>
      </c>
      <c r="P121" s="50" t="str">
        <f t="shared" si="21"/>
        <v/>
      </c>
      <c r="Q121" s="51" t="str">
        <f t="shared" si="22"/>
        <v/>
      </c>
      <c r="R121" s="169" t="str">
        <f t="shared" si="23"/>
        <v/>
      </c>
      <c r="S121" s="248" t="str">
        <f t="shared" si="17"/>
        <v/>
      </c>
      <c r="T121" s="250" t="str">
        <f t="shared" si="16"/>
        <v/>
      </c>
    </row>
    <row r="122" spans="2:20" x14ac:dyDescent="0.25">
      <c r="B122" s="142"/>
      <c r="C122" s="23"/>
      <c r="D122" s="23"/>
      <c r="E122" s="23"/>
      <c r="F122" s="21"/>
      <c r="G122" s="21"/>
      <c r="H122" s="165"/>
      <c r="I122" s="165"/>
      <c r="J122" s="23"/>
      <c r="K122" s="27"/>
      <c r="L122" s="23"/>
      <c r="M122" s="166" t="str">
        <f t="shared" si="18"/>
        <v/>
      </c>
      <c r="N122" s="48" t="str">
        <f t="shared" si="19"/>
        <v/>
      </c>
      <c r="O122" s="49" t="str">
        <f t="shared" si="20"/>
        <v/>
      </c>
      <c r="P122" s="50" t="str">
        <f t="shared" si="21"/>
        <v/>
      </c>
      <c r="Q122" s="51" t="str">
        <f t="shared" si="22"/>
        <v/>
      </c>
      <c r="R122" s="169" t="str">
        <f t="shared" si="23"/>
        <v/>
      </c>
      <c r="S122" s="248" t="str">
        <f t="shared" si="17"/>
        <v/>
      </c>
      <c r="T122" s="250" t="str">
        <f t="shared" si="16"/>
        <v/>
      </c>
    </row>
    <row r="123" spans="2:20" x14ac:dyDescent="0.25">
      <c r="B123" s="142"/>
      <c r="C123" s="23"/>
      <c r="D123" s="23"/>
      <c r="E123" s="23"/>
      <c r="F123" s="21"/>
      <c r="G123" s="21"/>
      <c r="H123" s="165"/>
      <c r="I123" s="165"/>
      <c r="J123" s="23"/>
      <c r="K123" s="27"/>
      <c r="L123" s="23"/>
      <c r="M123" s="166" t="str">
        <f t="shared" si="18"/>
        <v/>
      </c>
      <c r="N123" s="48" t="str">
        <f t="shared" si="19"/>
        <v/>
      </c>
      <c r="O123" s="49" t="str">
        <f t="shared" si="20"/>
        <v/>
      </c>
      <c r="P123" s="50" t="str">
        <f t="shared" si="21"/>
        <v/>
      </c>
      <c r="Q123" s="51" t="str">
        <f t="shared" si="22"/>
        <v/>
      </c>
      <c r="R123" s="169" t="str">
        <f t="shared" si="23"/>
        <v/>
      </c>
      <c r="S123" s="248" t="str">
        <f t="shared" si="17"/>
        <v/>
      </c>
      <c r="T123" s="250" t="str">
        <f t="shared" si="16"/>
        <v/>
      </c>
    </row>
    <row r="124" spans="2:20" x14ac:dyDescent="0.25">
      <c r="B124" s="142"/>
      <c r="C124" s="23"/>
      <c r="D124" s="23"/>
      <c r="E124" s="23"/>
      <c r="F124" s="21"/>
      <c r="G124" s="21"/>
      <c r="H124" s="165"/>
      <c r="I124" s="165"/>
      <c r="J124" s="23"/>
      <c r="K124" s="27"/>
      <c r="L124" s="23"/>
      <c r="M124" s="166" t="str">
        <f t="shared" si="18"/>
        <v/>
      </c>
      <c r="N124" s="48" t="str">
        <f t="shared" si="19"/>
        <v/>
      </c>
      <c r="O124" s="49" t="str">
        <f t="shared" si="20"/>
        <v/>
      </c>
      <c r="P124" s="50" t="str">
        <f t="shared" si="21"/>
        <v/>
      </c>
      <c r="Q124" s="51" t="str">
        <f t="shared" si="22"/>
        <v/>
      </c>
      <c r="R124" s="169" t="str">
        <f t="shared" si="23"/>
        <v/>
      </c>
      <c r="S124" s="248" t="str">
        <f t="shared" si="17"/>
        <v/>
      </c>
      <c r="T124" s="250" t="str">
        <f t="shared" si="16"/>
        <v/>
      </c>
    </row>
    <row r="125" spans="2:20" x14ac:dyDescent="0.25">
      <c r="B125" s="142"/>
      <c r="C125" s="23"/>
      <c r="D125" s="23"/>
      <c r="E125" s="23"/>
      <c r="F125" s="21"/>
      <c r="G125" s="21"/>
      <c r="H125" s="165"/>
      <c r="I125" s="165"/>
      <c r="J125" s="23"/>
      <c r="K125" s="27"/>
      <c r="L125" s="23"/>
      <c r="M125" s="166" t="str">
        <f t="shared" si="18"/>
        <v/>
      </c>
      <c r="N125" s="48" t="str">
        <f t="shared" si="19"/>
        <v/>
      </c>
      <c r="O125" s="49" t="str">
        <f t="shared" si="20"/>
        <v/>
      </c>
      <c r="P125" s="50" t="str">
        <f t="shared" si="21"/>
        <v/>
      </c>
      <c r="Q125" s="51" t="str">
        <f t="shared" si="22"/>
        <v/>
      </c>
      <c r="R125" s="169" t="str">
        <f t="shared" si="23"/>
        <v/>
      </c>
      <c r="S125" s="248" t="str">
        <f t="shared" si="17"/>
        <v/>
      </c>
      <c r="T125" s="250" t="str">
        <f t="shared" si="16"/>
        <v/>
      </c>
    </row>
    <row r="126" spans="2:20" x14ac:dyDescent="0.25">
      <c r="B126" s="142"/>
      <c r="C126" s="23"/>
      <c r="D126" s="23"/>
      <c r="E126" s="23"/>
      <c r="F126" s="21"/>
      <c r="G126" s="21"/>
      <c r="H126" s="165"/>
      <c r="I126" s="165"/>
      <c r="J126" s="23"/>
      <c r="K126" s="27"/>
      <c r="L126" s="23"/>
      <c r="M126" s="166" t="str">
        <f t="shared" si="18"/>
        <v/>
      </c>
      <c r="N126" s="48" t="str">
        <f t="shared" si="19"/>
        <v/>
      </c>
      <c r="O126" s="49" t="str">
        <f t="shared" si="20"/>
        <v/>
      </c>
      <c r="P126" s="50" t="str">
        <f t="shared" si="21"/>
        <v/>
      </c>
      <c r="Q126" s="51" t="str">
        <f t="shared" si="22"/>
        <v/>
      </c>
      <c r="R126" s="169" t="str">
        <f t="shared" si="23"/>
        <v/>
      </c>
      <c r="S126" s="248" t="str">
        <f t="shared" si="17"/>
        <v/>
      </c>
      <c r="T126" s="250" t="str">
        <f t="shared" si="16"/>
        <v/>
      </c>
    </row>
    <row r="127" spans="2:20" x14ac:dyDescent="0.25">
      <c r="B127" s="142"/>
      <c r="C127" s="23"/>
      <c r="D127" s="23"/>
      <c r="E127" s="23"/>
      <c r="F127" s="21"/>
      <c r="G127" s="21"/>
      <c r="H127" s="165"/>
      <c r="I127" s="165"/>
      <c r="J127" s="23"/>
      <c r="K127" s="27"/>
      <c r="L127" s="23"/>
      <c r="M127" s="166" t="str">
        <f t="shared" si="18"/>
        <v/>
      </c>
      <c r="N127" s="48" t="str">
        <f t="shared" si="19"/>
        <v/>
      </c>
      <c r="O127" s="49" t="str">
        <f t="shared" si="20"/>
        <v/>
      </c>
      <c r="P127" s="50" t="str">
        <f t="shared" si="21"/>
        <v/>
      </c>
      <c r="Q127" s="51" t="str">
        <f t="shared" si="22"/>
        <v/>
      </c>
      <c r="R127" s="169" t="str">
        <f t="shared" si="23"/>
        <v/>
      </c>
      <c r="S127" s="248" t="str">
        <f t="shared" si="17"/>
        <v/>
      </c>
      <c r="T127" s="250" t="str">
        <f t="shared" si="16"/>
        <v/>
      </c>
    </row>
    <row r="128" spans="2:20" x14ac:dyDescent="0.25">
      <c r="B128" s="142"/>
      <c r="C128" s="23"/>
      <c r="D128" s="23"/>
      <c r="E128" s="23"/>
      <c r="F128" s="21"/>
      <c r="G128" s="21"/>
      <c r="H128" s="165"/>
      <c r="I128" s="165"/>
      <c r="J128" s="23"/>
      <c r="K128" s="27"/>
      <c r="L128" s="23"/>
      <c r="M128" s="166" t="str">
        <f t="shared" si="18"/>
        <v/>
      </c>
      <c r="N128" s="48" t="str">
        <f t="shared" si="19"/>
        <v/>
      </c>
      <c r="O128" s="49" t="str">
        <f t="shared" si="20"/>
        <v/>
      </c>
      <c r="P128" s="50" t="str">
        <f t="shared" si="21"/>
        <v/>
      </c>
      <c r="Q128" s="51" t="str">
        <f t="shared" si="22"/>
        <v/>
      </c>
      <c r="R128" s="169" t="str">
        <f t="shared" si="23"/>
        <v/>
      </c>
      <c r="S128" s="248" t="str">
        <f t="shared" si="17"/>
        <v/>
      </c>
      <c r="T128" s="250" t="str">
        <f t="shared" si="16"/>
        <v/>
      </c>
    </row>
    <row r="129" spans="2:20" x14ac:dyDescent="0.25">
      <c r="B129" s="142"/>
      <c r="C129" s="23"/>
      <c r="D129" s="23"/>
      <c r="E129" s="23"/>
      <c r="F129" s="21"/>
      <c r="G129" s="21"/>
      <c r="H129" s="165"/>
      <c r="I129" s="165"/>
      <c r="J129" s="23"/>
      <c r="K129" s="27"/>
      <c r="L129" s="23"/>
      <c r="M129" s="166" t="str">
        <f t="shared" si="18"/>
        <v/>
      </c>
      <c r="N129" s="48" t="str">
        <f t="shared" si="19"/>
        <v/>
      </c>
      <c r="O129" s="49" t="str">
        <f t="shared" si="20"/>
        <v/>
      </c>
      <c r="P129" s="50" t="str">
        <f t="shared" si="21"/>
        <v/>
      </c>
      <c r="Q129" s="51" t="str">
        <f t="shared" si="22"/>
        <v/>
      </c>
      <c r="R129" s="169" t="str">
        <f t="shared" si="23"/>
        <v/>
      </c>
      <c r="S129" s="248" t="str">
        <f t="shared" si="17"/>
        <v/>
      </c>
      <c r="T129" s="250" t="str">
        <f t="shared" si="16"/>
        <v/>
      </c>
    </row>
    <row r="130" spans="2:20" x14ac:dyDescent="0.25">
      <c r="B130" s="142"/>
      <c r="C130" s="23"/>
      <c r="D130" s="23"/>
      <c r="E130" s="23"/>
      <c r="F130" s="21"/>
      <c r="G130" s="21"/>
      <c r="H130" s="165"/>
      <c r="I130" s="165"/>
      <c r="J130" s="23"/>
      <c r="K130" s="27"/>
      <c r="L130" s="23"/>
      <c r="M130" s="166" t="str">
        <f t="shared" si="18"/>
        <v/>
      </c>
      <c r="N130" s="48" t="str">
        <f t="shared" si="19"/>
        <v/>
      </c>
      <c r="O130" s="49" t="str">
        <f t="shared" si="20"/>
        <v/>
      </c>
      <c r="P130" s="50" t="str">
        <f t="shared" si="21"/>
        <v/>
      </c>
      <c r="Q130" s="51" t="str">
        <f t="shared" si="22"/>
        <v/>
      </c>
      <c r="R130" s="169" t="str">
        <f t="shared" si="23"/>
        <v/>
      </c>
      <c r="S130" s="248" t="str">
        <f t="shared" si="17"/>
        <v/>
      </c>
      <c r="T130" s="250" t="str">
        <f t="shared" si="16"/>
        <v/>
      </c>
    </row>
    <row r="131" spans="2:20" x14ac:dyDescent="0.25">
      <c r="B131" s="142"/>
      <c r="C131" s="23"/>
      <c r="D131" s="23"/>
      <c r="E131" s="23"/>
      <c r="F131" s="21"/>
      <c r="G131" s="21"/>
      <c r="H131" s="165"/>
      <c r="I131" s="165"/>
      <c r="J131" s="23"/>
      <c r="K131" s="27"/>
      <c r="L131" s="23"/>
      <c r="M131" s="166" t="str">
        <f t="shared" si="18"/>
        <v/>
      </c>
      <c r="N131" s="48" t="str">
        <f t="shared" si="19"/>
        <v/>
      </c>
      <c r="O131" s="49" t="str">
        <f t="shared" si="20"/>
        <v/>
      </c>
      <c r="P131" s="50" t="str">
        <f t="shared" si="21"/>
        <v/>
      </c>
      <c r="Q131" s="51" t="str">
        <f t="shared" si="22"/>
        <v/>
      </c>
      <c r="R131" s="169" t="str">
        <f t="shared" si="23"/>
        <v/>
      </c>
      <c r="S131" s="248" t="str">
        <f t="shared" si="17"/>
        <v/>
      </c>
      <c r="T131" s="250" t="str">
        <f t="shared" si="16"/>
        <v/>
      </c>
    </row>
    <row r="132" spans="2:20" x14ac:dyDescent="0.25">
      <c r="B132" s="142"/>
      <c r="C132" s="23"/>
      <c r="D132" s="23"/>
      <c r="E132" s="23"/>
      <c r="F132" s="21"/>
      <c r="G132" s="21"/>
      <c r="H132" s="165"/>
      <c r="I132" s="165"/>
      <c r="J132" s="23"/>
      <c r="K132" s="27"/>
      <c r="L132" s="23"/>
      <c r="M132" s="166" t="str">
        <f t="shared" si="18"/>
        <v/>
      </c>
      <c r="N132" s="48" t="str">
        <f t="shared" si="19"/>
        <v/>
      </c>
      <c r="O132" s="49" t="str">
        <f t="shared" si="20"/>
        <v/>
      </c>
      <c r="P132" s="50" t="str">
        <f t="shared" si="21"/>
        <v/>
      </c>
      <c r="Q132" s="51" t="str">
        <f t="shared" si="22"/>
        <v/>
      </c>
      <c r="R132" s="169" t="str">
        <f t="shared" si="23"/>
        <v/>
      </c>
      <c r="S132" s="248" t="str">
        <f t="shared" si="17"/>
        <v/>
      </c>
      <c r="T132" s="250" t="str">
        <f t="shared" si="16"/>
        <v/>
      </c>
    </row>
    <row r="133" spans="2:20" x14ac:dyDescent="0.25">
      <c r="B133" s="142"/>
      <c r="C133" s="23"/>
      <c r="D133" s="23"/>
      <c r="E133" s="23"/>
      <c r="F133" s="21"/>
      <c r="G133" s="21"/>
      <c r="H133" s="165"/>
      <c r="I133" s="165"/>
      <c r="J133" s="23"/>
      <c r="K133" s="27"/>
      <c r="L133" s="23"/>
      <c r="M133" s="166" t="str">
        <f t="shared" si="18"/>
        <v/>
      </c>
      <c r="N133" s="48" t="str">
        <f t="shared" si="19"/>
        <v/>
      </c>
      <c r="O133" s="49" t="str">
        <f t="shared" si="20"/>
        <v/>
      </c>
      <c r="P133" s="50" t="str">
        <f t="shared" si="21"/>
        <v/>
      </c>
      <c r="Q133" s="51" t="str">
        <f t="shared" si="22"/>
        <v/>
      </c>
      <c r="R133" s="169" t="str">
        <f t="shared" si="23"/>
        <v/>
      </c>
      <c r="S133" s="248" t="str">
        <f t="shared" si="17"/>
        <v/>
      </c>
      <c r="T133" s="250" t="str">
        <f t="shared" si="16"/>
        <v/>
      </c>
    </row>
    <row r="134" spans="2:20" x14ac:dyDescent="0.25">
      <c r="B134" s="142"/>
      <c r="C134" s="23"/>
      <c r="D134" s="23"/>
      <c r="E134" s="23"/>
      <c r="F134" s="21"/>
      <c r="G134" s="21"/>
      <c r="H134" s="165"/>
      <c r="I134" s="165"/>
      <c r="J134" s="23"/>
      <c r="K134" s="27"/>
      <c r="L134" s="23"/>
      <c r="M134" s="166" t="str">
        <f t="shared" si="18"/>
        <v/>
      </c>
      <c r="N134" s="48" t="str">
        <f t="shared" si="19"/>
        <v/>
      </c>
      <c r="O134" s="49" t="str">
        <f t="shared" si="20"/>
        <v/>
      </c>
      <c r="P134" s="50" t="str">
        <f t="shared" si="21"/>
        <v/>
      </c>
      <c r="Q134" s="51" t="str">
        <f t="shared" si="22"/>
        <v/>
      </c>
      <c r="R134" s="169" t="str">
        <f t="shared" si="23"/>
        <v/>
      </c>
      <c r="S134" s="248" t="str">
        <f t="shared" si="17"/>
        <v/>
      </c>
      <c r="T134" s="250" t="str">
        <f t="shared" si="16"/>
        <v/>
      </c>
    </row>
    <row r="135" spans="2:20" x14ac:dyDescent="0.25">
      <c r="B135" s="142"/>
      <c r="C135" s="23"/>
      <c r="D135" s="23"/>
      <c r="E135" s="23"/>
      <c r="F135" s="21"/>
      <c r="G135" s="21"/>
      <c r="H135" s="165"/>
      <c r="I135" s="165"/>
      <c r="J135" s="23"/>
      <c r="K135" s="27"/>
      <c r="L135" s="23"/>
      <c r="M135" s="166" t="str">
        <f t="shared" si="18"/>
        <v/>
      </c>
      <c r="N135" s="48" t="str">
        <f t="shared" si="19"/>
        <v/>
      </c>
      <c r="O135" s="49" t="str">
        <f t="shared" si="20"/>
        <v/>
      </c>
      <c r="P135" s="50" t="str">
        <f t="shared" si="21"/>
        <v/>
      </c>
      <c r="Q135" s="51" t="str">
        <f t="shared" si="22"/>
        <v/>
      </c>
      <c r="R135" s="169" t="str">
        <f t="shared" si="23"/>
        <v/>
      </c>
      <c r="S135" s="248" t="str">
        <f t="shared" si="17"/>
        <v/>
      </c>
      <c r="T135" s="250" t="str">
        <f t="shared" si="16"/>
        <v/>
      </c>
    </row>
    <row r="136" spans="2:20" x14ac:dyDescent="0.25">
      <c r="B136" s="142"/>
      <c r="C136" s="23"/>
      <c r="D136" s="23"/>
      <c r="E136" s="23"/>
      <c r="F136" s="21"/>
      <c r="G136" s="21"/>
      <c r="H136" s="165"/>
      <c r="I136" s="165"/>
      <c r="J136" s="23"/>
      <c r="K136" s="27"/>
      <c r="L136" s="23"/>
      <c r="M136" s="166" t="str">
        <f t="shared" si="18"/>
        <v/>
      </c>
      <c r="N136" s="48" t="str">
        <f t="shared" si="19"/>
        <v/>
      </c>
      <c r="O136" s="49" t="str">
        <f t="shared" si="20"/>
        <v/>
      </c>
      <c r="P136" s="50" t="str">
        <f t="shared" si="21"/>
        <v/>
      </c>
      <c r="Q136" s="51" t="str">
        <f t="shared" si="22"/>
        <v/>
      </c>
      <c r="R136" s="169" t="str">
        <f t="shared" si="23"/>
        <v/>
      </c>
      <c r="S136" s="248" t="str">
        <f t="shared" si="17"/>
        <v/>
      </c>
      <c r="T136" s="250" t="str">
        <f t="shared" si="16"/>
        <v/>
      </c>
    </row>
    <row r="137" spans="2:20" x14ac:dyDescent="0.25">
      <c r="B137" s="142"/>
      <c r="C137" s="23"/>
      <c r="D137" s="23"/>
      <c r="E137" s="23"/>
      <c r="F137" s="21"/>
      <c r="G137" s="21"/>
      <c r="H137" s="165"/>
      <c r="I137" s="165"/>
      <c r="J137" s="23"/>
      <c r="K137" s="27"/>
      <c r="L137" s="23"/>
      <c r="M137" s="166" t="str">
        <f t="shared" si="18"/>
        <v/>
      </c>
      <c r="N137" s="48" t="str">
        <f t="shared" si="19"/>
        <v/>
      </c>
      <c r="O137" s="49" t="str">
        <f t="shared" si="20"/>
        <v/>
      </c>
      <c r="P137" s="50" t="str">
        <f t="shared" si="21"/>
        <v/>
      </c>
      <c r="Q137" s="51" t="str">
        <f t="shared" si="22"/>
        <v/>
      </c>
      <c r="R137" s="169" t="str">
        <f t="shared" si="23"/>
        <v/>
      </c>
      <c r="S137" s="248" t="str">
        <f t="shared" si="17"/>
        <v/>
      </c>
      <c r="T137" s="250" t="str">
        <f t="shared" si="16"/>
        <v/>
      </c>
    </row>
    <row r="138" spans="2:20" x14ac:dyDescent="0.25">
      <c r="B138" s="142"/>
      <c r="C138" s="23"/>
      <c r="D138" s="23"/>
      <c r="E138" s="23"/>
      <c r="F138" s="21"/>
      <c r="G138" s="21"/>
      <c r="H138" s="165"/>
      <c r="I138" s="165"/>
      <c r="J138" s="23"/>
      <c r="K138" s="27"/>
      <c r="L138" s="23"/>
      <c r="M138" s="166" t="str">
        <f t="shared" si="18"/>
        <v/>
      </c>
      <c r="N138" s="48" t="str">
        <f t="shared" si="19"/>
        <v/>
      </c>
      <c r="O138" s="49" t="str">
        <f t="shared" si="20"/>
        <v/>
      </c>
      <c r="P138" s="50" t="str">
        <f t="shared" si="21"/>
        <v/>
      </c>
      <c r="Q138" s="51" t="str">
        <f t="shared" si="22"/>
        <v/>
      </c>
      <c r="R138" s="169" t="str">
        <f t="shared" si="23"/>
        <v/>
      </c>
      <c r="S138" s="248" t="str">
        <f t="shared" si="17"/>
        <v/>
      </c>
      <c r="T138" s="250" t="str">
        <f t="shared" si="16"/>
        <v/>
      </c>
    </row>
    <row r="139" spans="2:20" x14ac:dyDescent="0.25">
      <c r="B139" s="142"/>
      <c r="C139" s="23"/>
      <c r="D139" s="23"/>
      <c r="E139" s="23"/>
      <c r="F139" s="21"/>
      <c r="G139" s="21"/>
      <c r="H139" s="165"/>
      <c r="I139" s="165"/>
      <c r="J139" s="23"/>
      <c r="K139" s="27"/>
      <c r="L139" s="23"/>
      <c r="M139" s="166" t="str">
        <f t="shared" si="18"/>
        <v/>
      </c>
      <c r="N139" s="48" t="str">
        <f t="shared" si="19"/>
        <v/>
      </c>
      <c r="O139" s="49" t="str">
        <f t="shared" si="20"/>
        <v/>
      </c>
      <c r="P139" s="50" t="str">
        <f t="shared" si="21"/>
        <v/>
      </c>
      <c r="Q139" s="51" t="str">
        <f t="shared" si="22"/>
        <v/>
      </c>
      <c r="R139" s="169" t="str">
        <f t="shared" si="23"/>
        <v/>
      </c>
      <c r="S139" s="248" t="str">
        <f t="shared" si="17"/>
        <v/>
      </c>
      <c r="T139" s="250" t="str">
        <f t="shared" si="16"/>
        <v/>
      </c>
    </row>
    <row r="140" spans="2:20" x14ac:dyDescent="0.25">
      <c r="B140" s="142"/>
      <c r="C140" s="23"/>
      <c r="D140" s="23"/>
      <c r="E140" s="23"/>
      <c r="F140" s="21"/>
      <c r="G140" s="21"/>
      <c r="H140" s="165"/>
      <c r="I140" s="165"/>
      <c r="J140" s="23"/>
      <c r="K140" s="27"/>
      <c r="L140" s="23"/>
      <c r="M140" s="166" t="str">
        <f t="shared" si="18"/>
        <v/>
      </c>
      <c r="N140" s="48" t="str">
        <f t="shared" si="19"/>
        <v/>
      </c>
      <c r="O140" s="49" t="str">
        <f t="shared" si="20"/>
        <v/>
      </c>
      <c r="P140" s="50" t="str">
        <f t="shared" si="21"/>
        <v/>
      </c>
      <c r="Q140" s="51" t="str">
        <f t="shared" si="22"/>
        <v/>
      </c>
      <c r="R140" s="169" t="str">
        <f t="shared" si="23"/>
        <v/>
      </c>
      <c r="S140" s="248" t="str">
        <f t="shared" si="17"/>
        <v/>
      </c>
      <c r="T140" s="250" t="str">
        <f t="shared" ref="T140:T203" si="24">R140</f>
        <v/>
      </c>
    </row>
    <row r="141" spans="2:20" x14ac:dyDescent="0.25">
      <c r="B141" s="142"/>
      <c r="C141" s="23"/>
      <c r="D141" s="23"/>
      <c r="E141" s="23"/>
      <c r="F141" s="21"/>
      <c r="G141" s="21"/>
      <c r="H141" s="165"/>
      <c r="I141" s="165"/>
      <c r="J141" s="23"/>
      <c r="K141" s="27"/>
      <c r="L141" s="23"/>
      <c r="M141" s="166" t="str">
        <f t="shared" si="18"/>
        <v/>
      </c>
      <c r="N141" s="48" t="str">
        <f t="shared" si="19"/>
        <v/>
      </c>
      <c r="O141" s="49" t="str">
        <f t="shared" si="20"/>
        <v/>
      </c>
      <c r="P141" s="50" t="str">
        <f t="shared" si="21"/>
        <v/>
      </c>
      <c r="Q141" s="51" t="str">
        <f t="shared" si="22"/>
        <v/>
      </c>
      <c r="R141" s="169" t="str">
        <f t="shared" si="23"/>
        <v/>
      </c>
      <c r="S141" s="248" t="str">
        <f t="shared" ref="S141:S204" si="25">IF(Q141="","",WEEKNUM(Q141,2))</f>
        <v/>
      </c>
      <c r="T141" s="250" t="str">
        <f t="shared" si="24"/>
        <v/>
      </c>
    </row>
    <row r="142" spans="2:20" x14ac:dyDescent="0.25">
      <c r="B142" s="142"/>
      <c r="C142" s="23"/>
      <c r="D142" s="23"/>
      <c r="E142" s="23"/>
      <c r="F142" s="21"/>
      <c r="G142" s="21"/>
      <c r="H142" s="165"/>
      <c r="I142" s="165"/>
      <c r="J142" s="23"/>
      <c r="K142" s="27"/>
      <c r="L142" s="23"/>
      <c r="M142" s="166" t="str">
        <f t="shared" si="18"/>
        <v/>
      </c>
      <c r="N142" s="48" t="str">
        <f t="shared" si="19"/>
        <v/>
      </c>
      <c r="O142" s="49" t="str">
        <f t="shared" si="20"/>
        <v/>
      </c>
      <c r="P142" s="50" t="str">
        <f t="shared" si="21"/>
        <v/>
      </c>
      <c r="Q142" s="51" t="str">
        <f t="shared" si="22"/>
        <v/>
      </c>
      <c r="R142" s="169" t="str">
        <f t="shared" si="23"/>
        <v/>
      </c>
      <c r="S142" s="248" t="str">
        <f t="shared" si="25"/>
        <v/>
      </c>
      <c r="T142" s="250" t="str">
        <f t="shared" si="24"/>
        <v/>
      </c>
    </row>
    <row r="143" spans="2:20" x14ac:dyDescent="0.25">
      <c r="B143" s="142"/>
      <c r="C143" s="23"/>
      <c r="D143" s="23"/>
      <c r="E143" s="23"/>
      <c r="F143" s="21"/>
      <c r="G143" s="21"/>
      <c r="H143" s="165"/>
      <c r="I143" s="165"/>
      <c r="J143" s="23"/>
      <c r="K143" s="27"/>
      <c r="L143" s="23"/>
      <c r="M143" s="166" t="str">
        <f t="shared" si="18"/>
        <v/>
      </c>
      <c r="N143" s="48" t="str">
        <f t="shared" si="19"/>
        <v/>
      </c>
      <c r="O143" s="49" t="str">
        <f t="shared" si="20"/>
        <v/>
      </c>
      <c r="P143" s="50" t="str">
        <f t="shared" si="21"/>
        <v/>
      </c>
      <c r="Q143" s="51" t="str">
        <f t="shared" si="22"/>
        <v/>
      </c>
      <c r="R143" s="169" t="str">
        <f t="shared" si="23"/>
        <v/>
      </c>
      <c r="S143" s="248" t="str">
        <f t="shared" si="25"/>
        <v/>
      </c>
      <c r="T143" s="250" t="str">
        <f t="shared" si="24"/>
        <v/>
      </c>
    </row>
    <row r="144" spans="2:20" x14ac:dyDescent="0.25">
      <c r="B144" s="142"/>
      <c r="C144" s="23"/>
      <c r="D144" s="23"/>
      <c r="E144" s="23"/>
      <c r="F144" s="21"/>
      <c r="G144" s="21"/>
      <c r="H144" s="165"/>
      <c r="I144" s="165"/>
      <c r="J144" s="23"/>
      <c r="K144" s="27"/>
      <c r="L144" s="23"/>
      <c r="M144" s="166" t="str">
        <f t="shared" si="18"/>
        <v/>
      </c>
      <c r="N144" s="48" t="str">
        <f t="shared" si="19"/>
        <v/>
      </c>
      <c r="O144" s="49" t="str">
        <f t="shared" si="20"/>
        <v/>
      </c>
      <c r="P144" s="50" t="str">
        <f t="shared" si="21"/>
        <v/>
      </c>
      <c r="Q144" s="51" t="str">
        <f t="shared" si="22"/>
        <v/>
      </c>
      <c r="R144" s="169" t="str">
        <f t="shared" si="23"/>
        <v/>
      </c>
      <c r="S144" s="248" t="str">
        <f t="shared" si="25"/>
        <v/>
      </c>
      <c r="T144" s="250" t="str">
        <f t="shared" si="24"/>
        <v/>
      </c>
    </row>
    <row r="145" spans="2:20" x14ac:dyDescent="0.25">
      <c r="B145" s="142"/>
      <c r="C145" s="23"/>
      <c r="D145" s="23"/>
      <c r="E145" s="23"/>
      <c r="F145" s="21"/>
      <c r="G145" s="21"/>
      <c r="H145" s="165"/>
      <c r="I145" s="165"/>
      <c r="J145" s="23"/>
      <c r="K145" s="27"/>
      <c r="L145" s="23"/>
      <c r="M145" s="166" t="str">
        <f t="shared" si="18"/>
        <v/>
      </c>
      <c r="N145" s="48" t="str">
        <f t="shared" si="19"/>
        <v/>
      </c>
      <c r="O145" s="49" t="str">
        <f t="shared" si="20"/>
        <v/>
      </c>
      <c r="P145" s="50" t="str">
        <f t="shared" si="21"/>
        <v/>
      </c>
      <c r="Q145" s="51" t="str">
        <f t="shared" si="22"/>
        <v/>
      </c>
      <c r="R145" s="169" t="str">
        <f t="shared" si="23"/>
        <v/>
      </c>
      <c r="S145" s="248" t="str">
        <f t="shared" si="25"/>
        <v/>
      </c>
      <c r="T145" s="250" t="str">
        <f t="shared" si="24"/>
        <v/>
      </c>
    </row>
    <row r="146" spans="2:20" x14ac:dyDescent="0.25">
      <c r="B146" s="142"/>
      <c r="C146" s="23"/>
      <c r="D146" s="23"/>
      <c r="E146" s="23"/>
      <c r="F146" s="21"/>
      <c r="G146" s="21"/>
      <c r="H146" s="165"/>
      <c r="I146" s="165"/>
      <c r="J146" s="23"/>
      <c r="K146" s="27"/>
      <c r="L146" s="23"/>
      <c r="M146" s="166" t="str">
        <f t="shared" si="18"/>
        <v/>
      </c>
      <c r="N146" s="48" t="str">
        <f t="shared" si="19"/>
        <v/>
      </c>
      <c r="O146" s="49" t="str">
        <f t="shared" si="20"/>
        <v/>
      </c>
      <c r="P146" s="50" t="str">
        <f t="shared" si="21"/>
        <v/>
      </c>
      <c r="Q146" s="51" t="str">
        <f t="shared" si="22"/>
        <v/>
      </c>
      <c r="R146" s="169" t="str">
        <f t="shared" si="23"/>
        <v/>
      </c>
      <c r="S146" s="248" t="str">
        <f t="shared" si="25"/>
        <v/>
      </c>
      <c r="T146" s="250" t="str">
        <f t="shared" si="24"/>
        <v/>
      </c>
    </row>
    <row r="147" spans="2:20" x14ac:dyDescent="0.25">
      <c r="B147" s="142"/>
      <c r="C147" s="23"/>
      <c r="D147" s="23"/>
      <c r="E147" s="23"/>
      <c r="F147" s="21"/>
      <c r="G147" s="21"/>
      <c r="H147" s="165"/>
      <c r="I147" s="165"/>
      <c r="J147" s="23"/>
      <c r="K147" s="27"/>
      <c r="L147" s="23"/>
      <c r="M147" s="166" t="str">
        <f t="shared" si="18"/>
        <v/>
      </c>
      <c r="N147" s="48" t="str">
        <f t="shared" si="19"/>
        <v/>
      </c>
      <c r="O147" s="49" t="str">
        <f t="shared" si="20"/>
        <v/>
      </c>
      <c r="P147" s="50" t="str">
        <f t="shared" si="21"/>
        <v/>
      </c>
      <c r="Q147" s="51" t="str">
        <f t="shared" si="22"/>
        <v/>
      </c>
      <c r="R147" s="169" t="str">
        <f t="shared" si="23"/>
        <v/>
      </c>
      <c r="S147" s="248" t="str">
        <f t="shared" si="25"/>
        <v/>
      </c>
      <c r="T147" s="250" t="str">
        <f t="shared" si="24"/>
        <v/>
      </c>
    </row>
    <row r="148" spans="2:20" x14ac:dyDescent="0.25">
      <c r="B148" s="142"/>
      <c r="C148" s="23"/>
      <c r="D148" s="23"/>
      <c r="E148" s="23"/>
      <c r="F148" s="21"/>
      <c r="G148" s="21"/>
      <c r="H148" s="165"/>
      <c r="I148" s="165"/>
      <c r="J148" s="23"/>
      <c r="K148" s="27"/>
      <c r="L148" s="23"/>
      <c r="M148" s="166" t="str">
        <f t="shared" si="18"/>
        <v/>
      </c>
      <c r="N148" s="48" t="str">
        <f t="shared" si="19"/>
        <v/>
      </c>
      <c r="O148" s="49" t="str">
        <f t="shared" si="20"/>
        <v/>
      </c>
      <c r="P148" s="50" t="str">
        <f t="shared" si="21"/>
        <v/>
      </c>
      <c r="Q148" s="51" t="str">
        <f t="shared" si="22"/>
        <v/>
      </c>
      <c r="R148" s="169" t="str">
        <f t="shared" si="23"/>
        <v/>
      </c>
      <c r="S148" s="248" t="str">
        <f t="shared" si="25"/>
        <v/>
      </c>
      <c r="T148" s="250" t="str">
        <f t="shared" si="24"/>
        <v/>
      </c>
    </row>
    <row r="149" spans="2:20" x14ac:dyDescent="0.25">
      <c r="B149" s="142"/>
      <c r="C149" s="23"/>
      <c r="D149" s="23"/>
      <c r="E149" s="23"/>
      <c r="F149" s="21"/>
      <c r="G149" s="21"/>
      <c r="H149" s="165"/>
      <c r="I149" s="165"/>
      <c r="J149" s="23"/>
      <c r="K149" s="27"/>
      <c r="L149" s="23"/>
      <c r="M149" s="166" t="str">
        <f t="shared" si="18"/>
        <v/>
      </c>
      <c r="N149" s="48" t="str">
        <f t="shared" si="19"/>
        <v/>
      </c>
      <c r="O149" s="49" t="str">
        <f t="shared" si="20"/>
        <v/>
      </c>
      <c r="P149" s="50" t="str">
        <f t="shared" si="21"/>
        <v/>
      </c>
      <c r="Q149" s="51" t="str">
        <f t="shared" si="22"/>
        <v/>
      </c>
      <c r="R149" s="169" t="str">
        <f t="shared" si="23"/>
        <v/>
      </c>
      <c r="S149" s="248" t="str">
        <f t="shared" si="25"/>
        <v/>
      </c>
      <c r="T149" s="250" t="str">
        <f t="shared" si="24"/>
        <v/>
      </c>
    </row>
    <row r="150" spans="2:20" x14ac:dyDescent="0.25">
      <c r="B150" s="142"/>
      <c r="C150" s="23"/>
      <c r="D150" s="23"/>
      <c r="E150" s="23"/>
      <c r="F150" s="21"/>
      <c r="G150" s="21"/>
      <c r="H150" s="165"/>
      <c r="I150" s="165"/>
      <c r="J150" s="23"/>
      <c r="K150" s="27"/>
      <c r="L150" s="23"/>
      <c r="M150" s="166" t="str">
        <f t="shared" si="18"/>
        <v/>
      </c>
      <c r="N150" s="48" t="str">
        <f t="shared" si="19"/>
        <v/>
      </c>
      <c r="O150" s="49" t="str">
        <f t="shared" si="20"/>
        <v/>
      </c>
      <c r="P150" s="50" t="str">
        <f t="shared" si="21"/>
        <v/>
      </c>
      <c r="Q150" s="51" t="str">
        <f t="shared" si="22"/>
        <v/>
      </c>
      <c r="R150" s="169" t="str">
        <f t="shared" si="23"/>
        <v/>
      </c>
      <c r="S150" s="248" t="str">
        <f t="shared" si="25"/>
        <v/>
      </c>
      <c r="T150" s="250" t="str">
        <f t="shared" si="24"/>
        <v/>
      </c>
    </row>
    <row r="151" spans="2:20" x14ac:dyDescent="0.25">
      <c r="B151" s="142"/>
      <c r="C151" s="23"/>
      <c r="D151" s="23"/>
      <c r="E151" s="23"/>
      <c r="F151" s="21"/>
      <c r="G151" s="21"/>
      <c r="H151" s="165"/>
      <c r="I151" s="165"/>
      <c r="J151" s="23"/>
      <c r="K151" s="27"/>
      <c r="L151" s="23"/>
      <c r="M151" s="166" t="str">
        <f t="shared" ref="M151:M214" si="26">IF(H151="","",IF(I151&lt;&gt;"",I151,H151*(100-(100*K151))/100))</f>
        <v/>
      </c>
      <c r="N151" s="48" t="str">
        <f t="shared" ref="N151:N214" si="27">IF(B151="","",IF(J151&lt;&gt;0,B151+J151,B151+L151))</f>
        <v/>
      </c>
      <c r="O151" s="49" t="str">
        <f t="shared" ref="O151:O214" si="28">IF(B151="","",B151+L151)</f>
        <v/>
      </c>
      <c r="P151" s="50" t="str">
        <f t="shared" ref="P151:P214" si="29">IF(B151="","",O151-$D$3)</f>
        <v/>
      </c>
      <c r="Q151" s="51" t="str">
        <f t="shared" ref="Q151:Q214" si="30">IF(N151&lt;$D$3,IF(O151&lt;$D$3,$D$3+10,O151),N151)</f>
        <v/>
      </c>
      <c r="R151" s="169" t="str">
        <f t="shared" ref="R151:R214" si="31">IF(E151="bez","bezahlt",IF(I151&lt;&gt;"",I151,IF(N151&lt;$D$3,H151,M151)))</f>
        <v/>
      </c>
      <c r="S151" s="248" t="str">
        <f t="shared" si="25"/>
        <v/>
      </c>
      <c r="T151" s="250" t="str">
        <f t="shared" si="24"/>
        <v/>
      </c>
    </row>
    <row r="152" spans="2:20" x14ac:dyDescent="0.25">
      <c r="B152" s="142"/>
      <c r="C152" s="23"/>
      <c r="D152" s="23"/>
      <c r="E152" s="23"/>
      <c r="F152" s="21"/>
      <c r="G152" s="21"/>
      <c r="H152" s="165"/>
      <c r="I152" s="165"/>
      <c r="J152" s="23"/>
      <c r="K152" s="27"/>
      <c r="L152" s="23"/>
      <c r="M152" s="166" t="str">
        <f t="shared" si="26"/>
        <v/>
      </c>
      <c r="N152" s="48" t="str">
        <f t="shared" si="27"/>
        <v/>
      </c>
      <c r="O152" s="49" t="str">
        <f t="shared" si="28"/>
        <v/>
      </c>
      <c r="P152" s="50" t="str">
        <f t="shared" si="29"/>
        <v/>
      </c>
      <c r="Q152" s="51" t="str">
        <f t="shared" si="30"/>
        <v/>
      </c>
      <c r="R152" s="169" t="str">
        <f t="shared" si="31"/>
        <v/>
      </c>
      <c r="S152" s="248" t="str">
        <f t="shared" si="25"/>
        <v/>
      </c>
      <c r="T152" s="250" t="str">
        <f t="shared" si="24"/>
        <v/>
      </c>
    </row>
    <row r="153" spans="2:20" x14ac:dyDescent="0.25">
      <c r="B153" s="142"/>
      <c r="C153" s="23"/>
      <c r="D153" s="23"/>
      <c r="E153" s="23"/>
      <c r="F153" s="21"/>
      <c r="G153" s="21"/>
      <c r="H153" s="165"/>
      <c r="I153" s="165"/>
      <c r="J153" s="23"/>
      <c r="K153" s="27"/>
      <c r="L153" s="23"/>
      <c r="M153" s="166" t="str">
        <f t="shared" si="26"/>
        <v/>
      </c>
      <c r="N153" s="48" t="str">
        <f t="shared" si="27"/>
        <v/>
      </c>
      <c r="O153" s="49" t="str">
        <f t="shared" si="28"/>
        <v/>
      </c>
      <c r="P153" s="50" t="str">
        <f t="shared" si="29"/>
        <v/>
      </c>
      <c r="Q153" s="51" t="str">
        <f t="shared" si="30"/>
        <v/>
      </c>
      <c r="R153" s="169" t="str">
        <f t="shared" si="31"/>
        <v/>
      </c>
      <c r="S153" s="248" t="str">
        <f t="shared" si="25"/>
        <v/>
      </c>
      <c r="T153" s="250" t="str">
        <f t="shared" si="24"/>
        <v/>
      </c>
    </row>
    <row r="154" spans="2:20" x14ac:dyDescent="0.25">
      <c r="B154" s="142"/>
      <c r="C154" s="23"/>
      <c r="D154" s="23"/>
      <c r="E154" s="23"/>
      <c r="F154" s="21"/>
      <c r="G154" s="21"/>
      <c r="H154" s="165"/>
      <c r="I154" s="165"/>
      <c r="J154" s="23"/>
      <c r="K154" s="27"/>
      <c r="L154" s="23"/>
      <c r="M154" s="166" t="str">
        <f t="shared" si="26"/>
        <v/>
      </c>
      <c r="N154" s="48" t="str">
        <f t="shared" si="27"/>
        <v/>
      </c>
      <c r="O154" s="49" t="str">
        <f t="shared" si="28"/>
        <v/>
      </c>
      <c r="P154" s="50" t="str">
        <f t="shared" si="29"/>
        <v/>
      </c>
      <c r="Q154" s="51" t="str">
        <f t="shared" si="30"/>
        <v/>
      </c>
      <c r="R154" s="169" t="str">
        <f t="shared" si="31"/>
        <v/>
      </c>
      <c r="S154" s="248" t="str">
        <f t="shared" si="25"/>
        <v/>
      </c>
      <c r="T154" s="250" t="str">
        <f t="shared" si="24"/>
        <v/>
      </c>
    </row>
    <row r="155" spans="2:20" x14ac:dyDescent="0.25">
      <c r="B155" s="142"/>
      <c r="C155" s="23"/>
      <c r="D155" s="23"/>
      <c r="E155" s="23"/>
      <c r="F155" s="21"/>
      <c r="G155" s="21"/>
      <c r="H155" s="165"/>
      <c r="I155" s="165"/>
      <c r="J155" s="23"/>
      <c r="K155" s="27"/>
      <c r="L155" s="23"/>
      <c r="M155" s="166" t="str">
        <f t="shared" si="26"/>
        <v/>
      </c>
      <c r="N155" s="48" t="str">
        <f t="shared" si="27"/>
        <v/>
      </c>
      <c r="O155" s="49" t="str">
        <f t="shared" si="28"/>
        <v/>
      </c>
      <c r="P155" s="50" t="str">
        <f t="shared" si="29"/>
        <v/>
      </c>
      <c r="Q155" s="51" t="str">
        <f t="shared" si="30"/>
        <v/>
      </c>
      <c r="R155" s="169" t="str">
        <f t="shared" si="31"/>
        <v/>
      </c>
      <c r="S155" s="248" t="str">
        <f t="shared" si="25"/>
        <v/>
      </c>
      <c r="T155" s="250" t="str">
        <f t="shared" si="24"/>
        <v/>
      </c>
    </row>
    <row r="156" spans="2:20" x14ac:dyDescent="0.25">
      <c r="B156" s="142"/>
      <c r="C156" s="23"/>
      <c r="D156" s="23"/>
      <c r="E156" s="23"/>
      <c r="F156" s="21"/>
      <c r="G156" s="21"/>
      <c r="H156" s="165"/>
      <c r="I156" s="165"/>
      <c r="J156" s="23"/>
      <c r="K156" s="27"/>
      <c r="L156" s="23"/>
      <c r="M156" s="166" t="str">
        <f t="shared" si="26"/>
        <v/>
      </c>
      <c r="N156" s="48" t="str">
        <f t="shared" si="27"/>
        <v/>
      </c>
      <c r="O156" s="49" t="str">
        <f t="shared" si="28"/>
        <v/>
      </c>
      <c r="P156" s="50" t="str">
        <f t="shared" si="29"/>
        <v/>
      </c>
      <c r="Q156" s="51" t="str">
        <f t="shared" si="30"/>
        <v/>
      </c>
      <c r="R156" s="169" t="str">
        <f t="shared" si="31"/>
        <v/>
      </c>
      <c r="S156" s="248" t="str">
        <f t="shared" si="25"/>
        <v/>
      </c>
      <c r="T156" s="250" t="str">
        <f t="shared" si="24"/>
        <v/>
      </c>
    </row>
    <row r="157" spans="2:20" x14ac:dyDescent="0.25">
      <c r="B157" s="142"/>
      <c r="C157" s="23"/>
      <c r="D157" s="23"/>
      <c r="E157" s="23"/>
      <c r="F157" s="21"/>
      <c r="G157" s="21"/>
      <c r="H157" s="165"/>
      <c r="I157" s="165"/>
      <c r="J157" s="23"/>
      <c r="K157" s="27"/>
      <c r="L157" s="23"/>
      <c r="M157" s="166" t="str">
        <f t="shared" si="26"/>
        <v/>
      </c>
      <c r="N157" s="48" t="str">
        <f t="shared" si="27"/>
        <v/>
      </c>
      <c r="O157" s="49" t="str">
        <f t="shared" si="28"/>
        <v/>
      </c>
      <c r="P157" s="50" t="str">
        <f t="shared" si="29"/>
        <v/>
      </c>
      <c r="Q157" s="51" t="str">
        <f t="shared" si="30"/>
        <v/>
      </c>
      <c r="R157" s="169" t="str">
        <f t="shared" si="31"/>
        <v/>
      </c>
      <c r="S157" s="248" t="str">
        <f t="shared" si="25"/>
        <v/>
      </c>
      <c r="T157" s="250" t="str">
        <f t="shared" si="24"/>
        <v/>
      </c>
    </row>
    <row r="158" spans="2:20" x14ac:dyDescent="0.25">
      <c r="B158" s="142"/>
      <c r="C158" s="23"/>
      <c r="D158" s="23"/>
      <c r="E158" s="23"/>
      <c r="F158" s="21"/>
      <c r="G158" s="21"/>
      <c r="H158" s="165"/>
      <c r="I158" s="165"/>
      <c r="J158" s="23"/>
      <c r="K158" s="27"/>
      <c r="L158" s="23"/>
      <c r="M158" s="166" t="str">
        <f t="shared" si="26"/>
        <v/>
      </c>
      <c r="N158" s="48" t="str">
        <f t="shared" si="27"/>
        <v/>
      </c>
      <c r="O158" s="49" t="str">
        <f t="shared" si="28"/>
        <v/>
      </c>
      <c r="P158" s="50" t="str">
        <f t="shared" si="29"/>
        <v/>
      </c>
      <c r="Q158" s="51" t="str">
        <f t="shared" si="30"/>
        <v/>
      </c>
      <c r="R158" s="169" t="str">
        <f t="shared" si="31"/>
        <v/>
      </c>
      <c r="S158" s="248" t="str">
        <f t="shared" si="25"/>
        <v/>
      </c>
      <c r="T158" s="250" t="str">
        <f t="shared" si="24"/>
        <v/>
      </c>
    </row>
    <row r="159" spans="2:20" x14ac:dyDescent="0.25">
      <c r="B159" s="142"/>
      <c r="C159" s="23"/>
      <c r="D159" s="23"/>
      <c r="E159" s="23"/>
      <c r="F159" s="21"/>
      <c r="G159" s="21"/>
      <c r="H159" s="165"/>
      <c r="I159" s="165"/>
      <c r="J159" s="23"/>
      <c r="K159" s="27"/>
      <c r="L159" s="23"/>
      <c r="M159" s="166" t="str">
        <f t="shared" si="26"/>
        <v/>
      </c>
      <c r="N159" s="48" t="str">
        <f t="shared" si="27"/>
        <v/>
      </c>
      <c r="O159" s="49" t="str">
        <f t="shared" si="28"/>
        <v/>
      </c>
      <c r="P159" s="50" t="str">
        <f t="shared" si="29"/>
        <v/>
      </c>
      <c r="Q159" s="51" t="str">
        <f t="shared" si="30"/>
        <v/>
      </c>
      <c r="R159" s="169" t="str">
        <f t="shared" si="31"/>
        <v/>
      </c>
      <c r="S159" s="248" t="str">
        <f t="shared" si="25"/>
        <v/>
      </c>
      <c r="T159" s="250" t="str">
        <f t="shared" si="24"/>
        <v/>
      </c>
    </row>
    <row r="160" spans="2:20" x14ac:dyDescent="0.25">
      <c r="B160" s="142"/>
      <c r="C160" s="23"/>
      <c r="D160" s="23"/>
      <c r="E160" s="23"/>
      <c r="F160" s="21"/>
      <c r="G160" s="21"/>
      <c r="H160" s="165"/>
      <c r="I160" s="165"/>
      <c r="J160" s="23"/>
      <c r="K160" s="27"/>
      <c r="L160" s="23"/>
      <c r="M160" s="166" t="str">
        <f t="shared" si="26"/>
        <v/>
      </c>
      <c r="N160" s="48" t="str">
        <f t="shared" si="27"/>
        <v/>
      </c>
      <c r="O160" s="49" t="str">
        <f t="shared" si="28"/>
        <v/>
      </c>
      <c r="P160" s="50" t="str">
        <f t="shared" si="29"/>
        <v/>
      </c>
      <c r="Q160" s="51" t="str">
        <f t="shared" si="30"/>
        <v/>
      </c>
      <c r="R160" s="169" t="str">
        <f t="shared" si="31"/>
        <v/>
      </c>
      <c r="S160" s="248" t="str">
        <f t="shared" si="25"/>
        <v/>
      </c>
      <c r="T160" s="250" t="str">
        <f t="shared" si="24"/>
        <v/>
      </c>
    </row>
    <row r="161" spans="2:20" x14ac:dyDescent="0.25">
      <c r="B161" s="142"/>
      <c r="C161" s="23"/>
      <c r="D161" s="23"/>
      <c r="E161" s="23"/>
      <c r="F161" s="21"/>
      <c r="G161" s="21"/>
      <c r="H161" s="165"/>
      <c r="I161" s="165"/>
      <c r="J161" s="23"/>
      <c r="K161" s="27"/>
      <c r="L161" s="23"/>
      <c r="M161" s="166" t="str">
        <f t="shared" si="26"/>
        <v/>
      </c>
      <c r="N161" s="48" t="str">
        <f t="shared" si="27"/>
        <v/>
      </c>
      <c r="O161" s="49" t="str">
        <f t="shared" si="28"/>
        <v/>
      </c>
      <c r="P161" s="50" t="str">
        <f t="shared" si="29"/>
        <v/>
      </c>
      <c r="Q161" s="51" t="str">
        <f t="shared" si="30"/>
        <v/>
      </c>
      <c r="R161" s="169" t="str">
        <f t="shared" si="31"/>
        <v/>
      </c>
      <c r="S161" s="248" t="str">
        <f t="shared" si="25"/>
        <v/>
      </c>
      <c r="T161" s="250" t="str">
        <f t="shared" si="24"/>
        <v/>
      </c>
    </row>
    <row r="162" spans="2:20" x14ac:dyDescent="0.25">
      <c r="B162" s="142"/>
      <c r="C162" s="23"/>
      <c r="D162" s="23"/>
      <c r="E162" s="23"/>
      <c r="F162" s="21"/>
      <c r="G162" s="21"/>
      <c r="H162" s="165"/>
      <c r="I162" s="165"/>
      <c r="J162" s="23"/>
      <c r="K162" s="27"/>
      <c r="L162" s="23"/>
      <c r="M162" s="166" t="str">
        <f t="shared" si="26"/>
        <v/>
      </c>
      <c r="N162" s="48" t="str">
        <f t="shared" si="27"/>
        <v/>
      </c>
      <c r="O162" s="49" t="str">
        <f t="shared" si="28"/>
        <v/>
      </c>
      <c r="P162" s="50" t="str">
        <f t="shared" si="29"/>
        <v/>
      </c>
      <c r="Q162" s="51" t="str">
        <f t="shared" si="30"/>
        <v/>
      </c>
      <c r="R162" s="169" t="str">
        <f t="shared" si="31"/>
        <v/>
      </c>
      <c r="S162" s="248" t="str">
        <f t="shared" si="25"/>
        <v/>
      </c>
      <c r="T162" s="250" t="str">
        <f t="shared" si="24"/>
        <v/>
      </c>
    </row>
    <row r="163" spans="2:20" x14ac:dyDescent="0.25">
      <c r="B163" s="142"/>
      <c r="C163" s="23"/>
      <c r="D163" s="23"/>
      <c r="E163" s="23"/>
      <c r="F163" s="21"/>
      <c r="G163" s="21"/>
      <c r="H163" s="165"/>
      <c r="I163" s="165"/>
      <c r="J163" s="23"/>
      <c r="K163" s="27"/>
      <c r="L163" s="23"/>
      <c r="M163" s="166" t="str">
        <f t="shared" si="26"/>
        <v/>
      </c>
      <c r="N163" s="48" t="str">
        <f t="shared" si="27"/>
        <v/>
      </c>
      <c r="O163" s="49" t="str">
        <f t="shared" si="28"/>
        <v/>
      </c>
      <c r="P163" s="50" t="str">
        <f t="shared" si="29"/>
        <v/>
      </c>
      <c r="Q163" s="51" t="str">
        <f t="shared" si="30"/>
        <v/>
      </c>
      <c r="R163" s="169" t="str">
        <f t="shared" si="31"/>
        <v/>
      </c>
      <c r="S163" s="248" t="str">
        <f t="shared" si="25"/>
        <v/>
      </c>
      <c r="T163" s="250" t="str">
        <f t="shared" si="24"/>
        <v/>
      </c>
    </row>
    <row r="164" spans="2:20" x14ac:dyDescent="0.25">
      <c r="B164" s="142"/>
      <c r="C164" s="23"/>
      <c r="D164" s="23"/>
      <c r="E164" s="23"/>
      <c r="F164" s="21"/>
      <c r="G164" s="21"/>
      <c r="H164" s="165"/>
      <c r="I164" s="165"/>
      <c r="J164" s="23"/>
      <c r="K164" s="27"/>
      <c r="L164" s="23"/>
      <c r="M164" s="166" t="str">
        <f t="shared" si="26"/>
        <v/>
      </c>
      <c r="N164" s="48" t="str">
        <f t="shared" si="27"/>
        <v/>
      </c>
      <c r="O164" s="49" t="str">
        <f t="shared" si="28"/>
        <v/>
      </c>
      <c r="P164" s="50" t="str">
        <f t="shared" si="29"/>
        <v/>
      </c>
      <c r="Q164" s="51" t="str">
        <f t="shared" si="30"/>
        <v/>
      </c>
      <c r="R164" s="169" t="str">
        <f t="shared" si="31"/>
        <v/>
      </c>
      <c r="S164" s="248" t="str">
        <f t="shared" si="25"/>
        <v/>
      </c>
      <c r="T164" s="250" t="str">
        <f t="shared" si="24"/>
        <v/>
      </c>
    </row>
    <row r="165" spans="2:20" x14ac:dyDescent="0.25">
      <c r="B165" s="142"/>
      <c r="C165" s="23"/>
      <c r="D165" s="23"/>
      <c r="E165" s="23"/>
      <c r="F165" s="21"/>
      <c r="G165" s="21"/>
      <c r="H165" s="165"/>
      <c r="I165" s="165"/>
      <c r="J165" s="23"/>
      <c r="K165" s="27"/>
      <c r="L165" s="23"/>
      <c r="M165" s="166" t="str">
        <f t="shared" si="26"/>
        <v/>
      </c>
      <c r="N165" s="48" t="str">
        <f t="shared" si="27"/>
        <v/>
      </c>
      <c r="O165" s="49" t="str">
        <f t="shared" si="28"/>
        <v/>
      </c>
      <c r="P165" s="50" t="str">
        <f t="shared" si="29"/>
        <v/>
      </c>
      <c r="Q165" s="51" t="str">
        <f t="shared" si="30"/>
        <v/>
      </c>
      <c r="R165" s="169" t="str">
        <f t="shared" si="31"/>
        <v/>
      </c>
      <c r="S165" s="248" t="str">
        <f t="shared" si="25"/>
        <v/>
      </c>
      <c r="T165" s="250" t="str">
        <f t="shared" si="24"/>
        <v/>
      </c>
    </row>
    <row r="166" spans="2:20" x14ac:dyDescent="0.25">
      <c r="B166" s="142"/>
      <c r="C166" s="23"/>
      <c r="D166" s="23"/>
      <c r="E166" s="23"/>
      <c r="F166" s="21"/>
      <c r="G166" s="21"/>
      <c r="H166" s="165"/>
      <c r="I166" s="165"/>
      <c r="J166" s="23"/>
      <c r="K166" s="27"/>
      <c r="L166" s="23"/>
      <c r="M166" s="166" t="str">
        <f t="shared" si="26"/>
        <v/>
      </c>
      <c r="N166" s="48" t="str">
        <f t="shared" si="27"/>
        <v/>
      </c>
      <c r="O166" s="49" t="str">
        <f t="shared" si="28"/>
        <v/>
      </c>
      <c r="P166" s="50" t="str">
        <f t="shared" si="29"/>
        <v/>
      </c>
      <c r="Q166" s="51" t="str">
        <f t="shared" si="30"/>
        <v/>
      </c>
      <c r="R166" s="169" t="str">
        <f t="shared" si="31"/>
        <v/>
      </c>
      <c r="S166" s="248" t="str">
        <f t="shared" si="25"/>
        <v/>
      </c>
      <c r="T166" s="250" t="str">
        <f t="shared" si="24"/>
        <v/>
      </c>
    </row>
    <row r="167" spans="2:20" x14ac:dyDescent="0.25">
      <c r="B167" s="142"/>
      <c r="C167" s="23"/>
      <c r="D167" s="23"/>
      <c r="E167" s="23"/>
      <c r="F167" s="21"/>
      <c r="G167" s="21"/>
      <c r="H167" s="165"/>
      <c r="I167" s="165"/>
      <c r="J167" s="23"/>
      <c r="K167" s="27"/>
      <c r="L167" s="23"/>
      <c r="M167" s="166" t="str">
        <f t="shared" si="26"/>
        <v/>
      </c>
      <c r="N167" s="48" t="str">
        <f t="shared" si="27"/>
        <v/>
      </c>
      <c r="O167" s="49" t="str">
        <f t="shared" si="28"/>
        <v/>
      </c>
      <c r="P167" s="50" t="str">
        <f t="shared" si="29"/>
        <v/>
      </c>
      <c r="Q167" s="51" t="str">
        <f t="shared" si="30"/>
        <v/>
      </c>
      <c r="R167" s="169" t="str">
        <f t="shared" si="31"/>
        <v/>
      </c>
      <c r="S167" s="248" t="str">
        <f t="shared" si="25"/>
        <v/>
      </c>
      <c r="T167" s="250" t="str">
        <f t="shared" si="24"/>
        <v/>
      </c>
    </row>
    <row r="168" spans="2:20" x14ac:dyDescent="0.25">
      <c r="B168" s="142"/>
      <c r="C168" s="23"/>
      <c r="D168" s="23"/>
      <c r="E168" s="23"/>
      <c r="F168" s="21"/>
      <c r="G168" s="21"/>
      <c r="H168" s="165"/>
      <c r="I168" s="165"/>
      <c r="J168" s="23"/>
      <c r="K168" s="27"/>
      <c r="L168" s="23"/>
      <c r="M168" s="166" t="str">
        <f t="shared" si="26"/>
        <v/>
      </c>
      <c r="N168" s="48" t="str">
        <f t="shared" si="27"/>
        <v/>
      </c>
      <c r="O168" s="49" t="str">
        <f t="shared" si="28"/>
        <v/>
      </c>
      <c r="P168" s="50" t="str">
        <f t="shared" si="29"/>
        <v/>
      </c>
      <c r="Q168" s="51" t="str">
        <f t="shared" si="30"/>
        <v/>
      </c>
      <c r="R168" s="169" t="str">
        <f t="shared" si="31"/>
        <v/>
      </c>
      <c r="S168" s="248" t="str">
        <f t="shared" si="25"/>
        <v/>
      </c>
      <c r="T168" s="250" t="str">
        <f t="shared" si="24"/>
        <v/>
      </c>
    </row>
    <row r="169" spans="2:20" x14ac:dyDescent="0.25">
      <c r="B169" s="142"/>
      <c r="C169" s="23"/>
      <c r="D169" s="23"/>
      <c r="E169" s="23"/>
      <c r="F169" s="21"/>
      <c r="G169" s="21"/>
      <c r="H169" s="165"/>
      <c r="I169" s="165"/>
      <c r="J169" s="23"/>
      <c r="K169" s="27"/>
      <c r="L169" s="23"/>
      <c r="M169" s="166" t="str">
        <f t="shared" si="26"/>
        <v/>
      </c>
      <c r="N169" s="48" t="str">
        <f t="shared" si="27"/>
        <v/>
      </c>
      <c r="O169" s="49" t="str">
        <f t="shared" si="28"/>
        <v/>
      </c>
      <c r="P169" s="50" t="str">
        <f t="shared" si="29"/>
        <v/>
      </c>
      <c r="Q169" s="51" t="str">
        <f t="shared" si="30"/>
        <v/>
      </c>
      <c r="R169" s="169" t="str">
        <f t="shared" si="31"/>
        <v/>
      </c>
      <c r="S169" s="248" t="str">
        <f t="shared" si="25"/>
        <v/>
      </c>
      <c r="T169" s="250" t="str">
        <f t="shared" si="24"/>
        <v/>
      </c>
    </row>
    <row r="170" spans="2:20" x14ac:dyDescent="0.25">
      <c r="B170" s="142"/>
      <c r="C170" s="23"/>
      <c r="D170" s="23"/>
      <c r="E170" s="23"/>
      <c r="F170" s="21"/>
      <c r="G170" s="21"/>
      <c r="H170" s="165"/>
      <c r="I170" s="165"/>
      <c r="J170" s="23"/>
      <c r="K170" s="27"/>
      <c r="L170" s="23"/>
      <c r="M170" s="166" t="str">
        <f t="shared" si="26"/>
        <v/>
      </c>
      <c r="N170" s="48" t="str">
        <f t="shared" si="27"/>
        <v/>
      </c>
      <c r="O170" s="49" t="str">
        <f t="shared" si="28"/>
        <v/>
      </c>
      <c r="P170" s="50" t="str">
        <f t="shared" si="29"/>
        <v/>
      </c>
      <c r="Q170" s="51" t="str">
        <f t="shared" si="30"/>
        <v/>
      </c>
      <c r="R170" s="169" t="str">
        <f t="shared" si="31"/>
        <v/>
      </c>
      <c r="S170" s="248" t="str">
        <f t="shared" si="25"/>
        <v/>
      </c>
      <c r="T170" s="250" t="str">
        <f t="shared" si="24"/>
        <v/>
      </c>
    </row>
    <row r="171" spans="2:20" x14ac:dyDescent="0.25">
      <c r="B171" s="142"/>
      <c r="C171" s="23"/>
      <c r="D171" s="23"/>
      <c r="E171" s="23"/>
      <c r="F171" s="21"/>
      <c r="G171" s="21"/>
      <c r="H171" s="165"/>
      <c r="I171" s="165"/>
      <c r="J171" s="23"/>
      <c r="K171" s="27"/>
      <c r="L171" s="23"/>
      <c r="M171" s="166" t="str">
        <f t="shared" si="26"/>
        <v/>
      </c>
      <c r="N171" s="48" t="str">
        <f t="shared" si="27"/>
        <v/>
      </c>
      <c r="O171" s="49" t="str">
        <f t="shared" si="28"/>
        <v/>
      </c>
      <c r="P171" s="50" t="str">
        <f t="shared" si="29"/>
        <v/>
      </c>
      <c r="Q171" s="51" t="str">
        <f t="shared" si="30"/>
        <v/>
      </c>
      <c r="R171" s="169" t="str">
        <f t="shared" si="31"/>
        <v/>
      </c>
      <c r="S171" s="248" t="str">
        <f t="shared" si="25"/>
        <v/>
      </c>
      <c r="T171" s="250" t="str">
        <f t="shared" si="24"/>
        <v/>
      </c>
    </row>
    <row r="172" spans="2:20" x14ac:dyDescent="0.25">
      <c r="B172" s="142"/>
      <c r="C172" s="23"/>
      <c r="D172" s="23"/>
      <c r="E172" s="23"/>
      <c r="F172" s="21"/>
      <c r="G172" s="21"/>
      <c r="H172" s="165"/>
      <c r="I172" s="165"/>
      <c r="J172" s="23"/>
      <c r="K172" s="27"/>
      <c r="L172" s="23"/>
      <c r="M172" s="166" t="str">
        <f t="shared" si="26"/>
        <v/>
      </c>
      <c r="N172" s="48" t="str">
        <f t="shared" si="27"/>
        <v/>
      </c>
      <c r="O172" s="49" t="str">
        <f t="shared" si="28"/>
        <v/>
      </c>
      <c r="P172" s="50" t="str">
        <f t="shared" si="29"/>
        <v/>
      </c>
      <c r="Q172" s="51" t="str">
        <f t="shared" si="30"/>
        <v/>
      </c>
      <c r="R172" s="169" t="str">
        <f t="shared" si="31"/>
        <v/>
      </c>
      <c r="S172" s="248" t="str">
        <f t="shared" si="25"/>
        <v/>
      </c>
      <c r="T172" s="250" t="str">
        <f t="shared" si="24"/>
        <v/>
      </c>
    </row>
    <row r="173" spans="2:20" x14ac:dyDescent="0.25">
      <c r="B173" s="142"/>
      <c r="C173" s="23"/>
      <c r="D173" s="23"/>
      <c r="E173" s="23"/>
      <c r="F173" s="21"/>
      <c r="G173" s="21"/>
      <c r="H173" s="165"/>
      <c r="I173" s="165"/>
      <c r="J173" s="23"/>
      <c r="K173" s="27"/>
      <c r="L173" s="23"/>
      <c r="M173" s="166" t="str">
        <f t="shared" si="26"/>
        <v/>
      </c>
      <c r="N173" s="48" t="str">
        <f t="shared" si="27"/>
        <v/>
      </c>
      <c r="O173" s="49" t="str">
        <f t="shared" si="28"/>
        <v/>
      </c>
      <c r="P173" s="50" t="str">
        <f t="shared" si="29"/>
        <v/>
      </c>
      <c r="Q173" s="51" t="str">
        <f t="shared" si="30"/>
        <v/>
      </c>
      <c r="R173" s="169" t="str">
        <f t="shared" si="31"/>
        <v/>
      </c>
      <c r="S173" s="248" t="str">
        <f t="shared" si="25"/>
        <v/>
      </c>
      <c r="T173" s="250" t="str">
        <f t="shared" si="24"/>
        <v/>
      </c>
    </row>
    <row r="174" spans="2:20" x14ac:dyDescent="0.25">
      <c r="B174" s="142"/>
      <c r="C174" s="23"/>
      <c r="D174" s="23"/>
      <c r="E174" s="23"/>
      <c r="F174" s="21"/>
      <c r="G174" s="21"/>
      <c r="H174" s="165"/>
      <c r="I174" s="165"/>
      <c r="J174" s="23"/>
      <c r="K174" s="27"/>
      <c r="L174" s="23"/>
      <c r="M174" s="166" t="str">
        <f t="shared" si="26"/>
        <v/>
      </c>
      <c r="N174" s="48" t="str">
        <f t="shared" si="27"/>
        <v/>
      </c>
      <c r="O174" s="49" t="str">
        <f t="shared" si="28"/>
        <v/>
      </c>
      <c r="P174" s="50" t="str">
        <f t="shared" si="29"/>
        <v/>
      </c>
      <c r="Q174" s="51" t="str">
        <f t="shared" si="30"/>
        <v/>
      </c>
      <c r="R174" s="169" t="str">
        <f t="shared" si="31"/>
        <v/>
      </c>
      <c r="S174" s="248" t="str">
        <f t="shared" si="25"/>
        <v/>
      </c>
      <c r="T174" s="250" t="str">
        <f t="shared" si="24"/>
        <v/>
      </c>
    </row>
    <row r="175" spans="2:20" x14ac:dyDescent="0.25">
      <c r="B175" s="142"/>
      <c r="C175" s="23"/>
      <c r="D175" s="23"/>
      <c r="E175" s="23"/>
      <c r="F175" s="21"/>
      <c r="G175" s="21"/>
      <c r="H175" s="165"/>
      <c r="I175" s="165"/>
      <c r="J175" s="23"/>
      <c r="K175" s="27"/>
      <c r="L175" s="23"/>
      <c r="M175" s="166" t="str">
        <f t="shared" si="26"/>
        <v/>
      </c>
      <c r="N175" s="48" t="str">
        <f t="shared" si="27"/>
        <v/>
      </c>
      <c r="O175" s="49" t="str">
        <f t="shared" si="28"/>
        <v/>
      </c>
      <c r="P175" s="50" t="str">
        <f t="shared" si="29"/>
        <v/>
      </c>
      <c r="Q175" s="51" t="str">
        <f t="shared" si="30"/>
        <v/>
      </c>
      <c r="R175" s="169" t="str">
        <f t="shared" si="31"/>
        <v/>
      </c>
      <c r="S175" s="248" t="str">
        <f t="shared" si="25"/>
        <v/>
      </c>
      <c r="T175" s="250" t="str">
        <f t="shared" si="24"/>
        <v/>
      </c>
    </row>
    <row r="176" spans="2:20" x14ac:dyDescent="0.25">
      <c r="B176" s="142"/>
      <c r="C176" s="23"/>
      <c r="D176" s="23"/>
      <c r="E176" s="23"/>
      <c r="F176" s="21"/>
      <c r="G176" s="21"/>
      <c r="H176" s="165"/>
      <c r="I176" s="165"/>
      <c r="J176" s="23"/>
      <c r="K176" s="27"/>
      <c r="L176" s="23"/>
      <c r="M176" s="166" t="str">
        <f t="shared" si="26"/>
        <v/>
      </c>
      <c r="N176" s="48" t="str">
        <f t="shared" si="27"/>
        <v/>
      </c>
      <c r="O176" s="49" t="str">
        <f t="shared" si="28"/>
        <v/>
      </c>
      <c r="P176" s="50" t="str">
        <f t="shared" si="29"/>
        <v/>
      </c>
      <c r="Q176" s="51" t="str">
        <f t="shared" si="30"/>
        <v/>
      </c>
      <c r="R176" s="169" t="str">
        <f t="shared" si="31"/>
        <v/>
      </c>
      <c r="S176" s="248" t="str">
        <f t="shared" si="25"/>
        <v/>
      </c>
      <c r="T176" s="250" t="str">
        <f t="shared" si="24"/>
        <v/>
      </c>
    </row>
    <row r="177" spans="2:20" x14ac:dyDescent="0.25">
      <c r="B177" s="142"/>
      <c r="C177" s="23"/>
      <c r="D177" s="23"/>
      <c r="E177" s="23"/>
      <c r="F177" s="21"/>
      <c r="G177" s="21"/>
      <c r="H177" s="165"/>
      <c r="I177" s="165"/>
      <c r="J177" s="23"/>
      <c r="K177" s="27"/>
      <c r="L177" s="23"/>
      <c r="M177" s="166" t="str">
        <f t="shared" si="26"/>
        <v/>
      </c>
      <c r="N177" s="48" t="str">
        <f t="shared" si="27"/>
        <v/>
      </c>
      <c r="O177" s="49" t="str">
        <f t="shared" si="28"/>
        <v/>
      </c>
      <c r="P177" s="50" t="str">
        <f t="shared" si="29"/>
        <v/>
      </c>
      <c r="Q177" s="51" t="str">
        <f t="shared" si="30"/>
        <v/>
      </c>
      <c r="R177" s="169" t="str">
        <f t="shared" si="31"/>
        <v/>
      </c>
      <c r="S177" s="248" t="str">
        <f t="shared" si="25"/>
        <v/>
      </c>
      <c r="T177" s="250" t="str">
        <f t="shared" si="24"/>
        <v/>
      </c>
    </row>
    <row r="178" spans="2:20" x14ac:dyDescent="0.25">
      <c r="B178" s="142"/>
      <c r="C178" s="23"/>
      <c r="D178" s="23"/>
      <c r="E178" s="23"/>
      <c r="F178" s="21"/>
      <c r="G178" s="21"/>
      <c r="H178" s="165"/>
      <c r="I178" s="165"/>
      <c r="J178" s="23"/>
      <c r="K178" s="27"/>
      <c r="L178" s="23"/>
      <c r="M178" s="166" t="str">
        <f t="shared" si="26"/>
        <v/>
      </c>
      <c r="N178" s="48" t="str">
        <f t="shared" si="27"/>
        <v/>
      </c>
      <c r="O178" s="49" t="str">
        <f t="shared" si="28"/>
        <v/>
      </c>
      <c r="P178" s="50" t="str">
        <f t="shared" si="29"/>
        <v/>
      </c>
      <c r="Q178" s="51" t="str">
        <f t="shared" si="30"/>
        <v/>
      </c>
      <c r="R178" s="169" t="str">
        <f t="shared" si="31"/>
        <v/>
      </c>
      <c r="S178" s="248" t="str">
        <f t="shared" si="25"/>
        <v/>
      </c>
      <c r="T178" s="250" t="str">
        <f t="shared" si="24"/>
        <v/>
      </c>
    </row>
    <row r="179" spans="2:20" x14ac:dyDescent="0.25">
      <c r="B179" s="142"/>
      <c r="C179" s="23"/>
      <c r="D179" s="23"/>
      <c r="E179" s="23"/>
      <c r="F179" s="21"/>
      <c r="G179" s="21"/>
      <c r="H179" s="165"/>
      <c r="I179" s="165"/>
      <c r="J179" s="23"/>
      <c r="K179" s="27"/>
      <c r="L179" s="23"/>
      <c r="M179" s="166" t="str">
        <f t="shared" si="26"/>
        <v/>
      </c>
      <c r="N179" s="48" t="str">
        <f t="shared" si="27"/>
        <v/>
      </c>
      <c r="O179" s="49" t="str">
        <f t="shared" si="28"/>
        <v/>
      </c>
      <c r="P179" s="50" t="str">
        <f t="shared" si="29"/>
        <v/>
      </c>
      <c r="Q179" s="51" t="str">
        <f t="shared" si="30"/>
        <v/>
      </c>
      <c r="R179" s="169" t="str">
        <f t="shared" si="31"/>
        <v/>
      </c>
      <c r="S179" s="248" t="str">
        <f t="shared" si="25"/>
        <v/>
      </c>
      <c r="T179" s="250" t="str">
        <f t="shared" si="24"/>
        <v/>
      </c>
    </row>
    <row r="180" spans="2:20" x14ac:dyDescent="0.25">
      <c r="B180" s="142"/>
      <c r="C180" s="23"/>
      <c r="D180" s="23"/>
      <c r="E180" s="23"/>
      <c r="F180" s="21"/>
      <c r="G180" s="21"/>
      <c r="H180" s="165"/>
      <c r="I180" s="165"/>
      <c r="J180" s="23"/>
      <c r="K180" s="27"/>
      <c r="L180" s="23"/>
      <c r="M180" s="166" t="str">
        <f t="shared" si="26"/>
        <v/>
      </c>
      <c r="N180" s="48" t="str">
        <f t="shared" si="27"/>
        <v/>
      </c>
      <c r="O180" s="49" t="str">
        <f t="shared" si="28"/>
        <v/>
      </c>
      <c r="P180" s="50" t="str">
        <f t="shared" si="29"/>
        <v/>
      </c>
      <c r="Q180" s="51" t="str">
        <f t="shared" si="30"/>
        <v/>
      </c>
      <c r="R180" s="169" t="str">
        <f t="shared" si="31"/>
        <v/>
      </c>
      <c r="S180" s="248" t="str">
        <f t="shared" si="25"/>
        <v/>
      </c>
      <c r="T180" s="250" t="str">
        <f t="shared" si="24"/>
        <v/>
      </c>
    </row>
    <row r="181" spans="2:20" x14ac:dyDescent="0.25">
      <c r="B181" s="142"/>
      <c r="C181" s="23"/>
      <c r="D181" s="23"/>
      <c r="E181" s="23"/>
      <c r="F181" s="21"/>
      <c r="G181" s="21"/>
      <c r="H181" s="165"/>
      <c r="I181" s="165"/>
      <c r="J181" s="23"/>
      <c r="K181" s="27"/>
      <c r="L181" s="23"/>
      <c r="M181" s="166" t="str">
        <f t="shared" si="26"/>
        <v/>
      </c>
      <c r="N181" s="48" t="str">
        <f t="shared" si="27"/>
        <v/>
      </c>
      <c r="O181" s="49" t="str">
        <f t="shared" si="28"/>
        <v/>
      </c>
      <c r="P181" s="50" t="str">
        <f t="shared" si="29"/>
        <v/>
      </c>
      <c r="Q181" s="51" t="str">
        <f t="shared" si="30"/>
        <v/>
      </c>
      <c r="R181" s="169" t="str">
        <f t="shared" si="31"/>
        <v/>
      </c>
      <c r="S181" s="248" t="str">
        <f t="shared" si="25"/>
        <v/>
      </c>
      <c r="T181" s="250" t="str">
        <f t="shared" si="24"/>
        <v/>
      </c>
    </row>
    <row r="182" spans="2:20" x14ac:dyDescent="0.25">
      <c r="B182" s="142"/>
      <c r="C182" s="23"/>
      <c r="D182" s="23"/>
      <c r="E182" s="23"/>
      <c r="F182" s="21"/>
      <c r="G182" s="21"/>
      <c r="H182" s="165"/>
      <c r="I182" s="165"/>
      <c r="J182" s="23"/>
      <c r="K182" s="27"/>
      <c r="L182" s="23"/>
      <c r="M182" s="166" t="str">
        <f t="shared" si="26"/>
        <v/>
      </c>
      <c r="N182" s="48" t="str">
        <f t="shared" si="27"/>
        <v/>
      </c>
      <c r="O182" s="49" t="str">
        <f t="shared" si="28"/>
        <v/>
      </c>
      <c r="P182" s="50" t="str">
        <f t="shared" si="29"/>
        <v/>
      </c>
      <c r="Q182" s="51" t="str">
        <f t="shared" si="30"/>
        <v/>
      </c>
      <c r="R182" s="169" t="str">
        <f t="shared" si="31"/>
        <v/>
      </c>
      <c r="S182" s="248" t="str">
        <f t="shared" si="25"/>
        <v/>
      </c>
      <c r="T182" s="250" t="str">
        <f t="shared" si="24"/>
        <v/>
      </c>
    </row>
    <row r="183" spans="2:20" x14ac:dyDescent="0.25">
      <c r="B183" s="142"/>
      <c r="C183" s="23"/>
      <c r="D183" s="23"/>
      <c r="E183" s="23"/>
      <c r="F183" s="21"/>
      <c r="G183" s="21"/>
      <c r="H183" s="165"/>
      <c r="I183" s="165"/>
      <c r="J183" s="23"/>
      <c r="K183" s="27"/>
      <c r="L183" s="23"/>
      <c r="M183" s="166" t="str">
        <f t="shared" si="26"/>
        <v/>
      </c>
      <c r="N183" s="48" t="str">
        <f t="shared" si="27"/>
        <v/>
      </c>
      <c r="O183" s="49" t="str">
        <f t="shared" si="28"/>
        <v/>
      </c>
      <c r="P183" s="50" t="str">
        <f t="shared" si="29"/>
        <v/>
      </c>
      <c r="Q183" s="51" t="str">
        <f t="shared" si="30"/>
        <v/>
      </c>
      <c r="R183" s="169" t="str">
        <f t="shared" si="31"/>
        <v/>
      </c>
      <c r="S183" s="248" t="str">
        <f t="shared" si="25"/>
        <v/>
      </c>
      <c r="T183" s="250" t="str">
        <f t="shared" si="24"/>
        <v/>
      </c>
    </row>
    <row r="184" spans="2:20" x14ac:dyDescent="0.25">
      <c r="B184" s="142"/>
      <c r="C184" s="23"/>
      <c r="D184" s="23"/>
      <c r="E184" s="23"/>
      <c r="F184" s="21"/>
      <c r="G184" s="21"/>
      <c r="H184" s="165"/>
      <c r="I184" s="165"/>
      <c r="J184" s="23"/>
      <c r="K184" s="27"/>
      <c r="L184" s="23"/>
      <c r="M184" s="166" t="str">
        <f t="shared" si="26"/>
        <v/>
      </c>
      <c r="N184" s="48" t="str">
        <f t="shared" si="27"/>
        <v/>
      </c>
      <c r="O184" s="49" t="str">
        <f t="shared" si="28"/>
        <v/>
      </c>
      <c r="P184" s="50" t="str">
        <f t="shared" si="29"/>
        <v/>
      </c>
      <c r="Q184" s="51" t="str">
        <f t="shared" si="30"/>
        <v/>
      </c>
      <c r="R184" s="169" t="str">
        <f t="shared" si="31"/>
        <v/>
      </c>
      <c r="S184" s="248" t="str">
        <f t="shared" si="25"/>
        <v/>
      </c>
      <c r="T184" s="250" t="str">
        <f t="shared" si="24"/>
        <v/>
      </c>
    </row>
    <row r="185" spans="2:20" x14ac:dyDescent="0.25">
      <c r="B185" s="142"/>
      <c r="C185" s="23"/>
      <c r="D185" s="23"/>
      <c r="E185" s="23"/>
      <c r="F185" s="21"/>
      <c r="G185" s="21"/>
      <c r="H185" s="165"/>
      <c r="I185" s="165"/>
      <c r="J185" s="23"/>
      <c r="K185" s="27"/>
      <c r="L185" s="23"/>
      <c r="M185" s="166" t="str">
        <f t="shared" si="26"/>
        <v/>
      </c>
      <c r="N185" s="48" t="str">
        <f t="shared" si="27"/>
        <v/>
      </c>
      <c r="O185" s="49" t="str">
        <f t="shared" si="28"/>
        <v/>
      </c>
      <c r="P185" s="50" t="str">
        <f t="shared" si="29"/>
        <v/>
      </c>
      <c r="Q185" s="51" t="str">
        <f t="shared" si="30"/>
        <v/>
      </c>
      <c r="R185" s="169" t="str">
        <f t="shared" si="31"/>
        <v/>
      </c>
      <c r="S185" s="248" t="str">
        <f t="shared" si="25"/>
        <v/>
      </c>
      <c r="T185" s="250" t="str">
        <f t="shared" si="24"/>
        <v/>
      </c>
    </row>
    <row r="186" spans="2:20" x14ac:dyDescent="0.25">
      <c r="B186" s="142"/>
      <c r="C186" s="23"/>
      <c r="D186" s="23"/>
      <c r="E186" s="23"/>
      <c r="F186" s="21"/>
      <c r="G186" s="21"/>
      <c r="H186" s="165"/>
      <c r="I186" s="165"/>
      <c r="J186" s="23"/>
      <c r="K186" s="27"/>
      <c r="L186" s="23"/>
      <c r="M186" s="166" t="str">
        <f t="shared" si="26"/>
        <v/>
      </c>
      <c r="N186" s="48" t="str">
        <f t="shared" si="27"/>
        <v/>
      </c>
      <c r="O186" s="49" t="str">
        <f t="shared" si="28"/>
        <v/>
      </c>
      <c r="P186" s="50" t="str">
        <f t="shared" si="29"/>
        <v/>
      </c>
      <c r="Q186" s="51" t="str">
        <f t="shared" si="30"/>
        <v/>
      </c>
      <c r="R186" s="169" t="str">
        <f t="shared" si="31"/>
        <v/>
      </c>
      <c r="S186" s="248" t="str">
        <f t="shared" si="25"/>
        <v/>
      </c>
      <c r="T186" s="250" t="str">
        <f t="shared" si="24"/>
        <v/>
      </c>
    </row>
    <row r="187" spans="2:20" x14ac:dyDescent="0.25">
      <c r="B187" s="142"/>
      <c r="C187" s="23"/>
      <c r="D187" s="23"/>
      <c r="E187" s="23"/>
      <c r="F187" s="21"/>
      <c r="G187" s="21"/>
      <c r="H187" s="165"/>
      <c r="I187" s="165"/>
      <c r="J187" s="23"/>
      <c r="K187" s="27"/>
      <c r="L187" s="23"/>
      <c r="M187" s="166" t="str">
        <f t="shared" si="26"/>
        <v/>
      </c>
      <c r="N187" s="48" t="str">
        <f t="shared" si="27"/>
        <v/>
      </c>
      <c r="O187" s="49" t="str">
        <f t="shared" si="28"/>
        <v/>
      </c>
      <c r="P187" s="50" t="str">
        <f t="shared" si="29"/>
        <v/>
      </c>
      <c r="Q187" s="51" t="str">
        <f t="shared" si="30"/>
        <v/>
      </c>
      <c r="R187" s="169" t="str">
        <f t="shared" si="31"/>
        <v/>
      </c>
      <c r="S187" s="248" t="str">
        <f t="shared" si="25"/>
        <v/>
      </c>
      <c r="T187" s="250" t="str">
        <f t="shared" si="24"/>
        <v/>
      </c>
    </row>
    <row r="188" spans="2:20" x14ac:dyDescent="0.25">
      <c r="B188" s="142"/>
      <c r="C188" s="23"/>
      <c r="D188" s="23"/>
      <c r="E188" s="23"/>
      <c r="F188" s="21"/>
      <c r="G188" s="21"/>
      <c r="H188" s="165"/>
      <c r="I188" s="165"/>
      <c r="J188" s="23"/>
      <c r="K188" s="27"/>
      <c r="L188" s="23"/>
      <c r="M188" s="166" t="str">
        <f t="shared" si="26"/>
        <v/>
      </c>
      <c r="N188" s="48" t="str">
        <f t="shared" si="27"/>
        <v/>
      </c>
      <c r="O188" s="49" t="str">
        <f t="shared" si="28"/>
        <v/>
      </c>
      <c r="P188" s="50" t="str">
        <f t="shared" si="29"/>
        <v/>
      </c>
      <c r="Q188" s="51" t="str">
        <f t="shared" si="30"/>
        <v/>
      </c>
      <c r="R188" s="169" t="str">
        <f t="shared" si="31"/>
        <v/>
      </c>
      <c r="S188" s="248" t="str">
        <f t="shared" si="25"/>
        <v/>
      </c>
      <c r="T188" s="250" t="str">
        <f t="shared" si="24"/>
        <v/>
      </c>
    </row>
    <row r="189" spans="2:20" x14ac:dyDescent="0.25">
      <c r="B189" s="142"/>
      <c r="C189" s="23"/>
      <c r="D189" s="23"/>
      <c r="E189" s="23"/>
      <c r="F189" s="21"/>
      <c r="G189" s="21"/>
      <c r="H189" s="165"/>
      <c r="I189" s="165"/>
      <c r="J189" s="23"/>
      <c r="K189" s="27"/>
      <c r="L189" s="23"/>
      <c r="M189" s="166" t="str">
        <f t="shared" si="26"/>
        <v/>
      </c>
      <c r="N189" s="48" t="str">
        <f t="shared" si="27"/>
        <v/>
      </c>
      <c r="O189" s="49" t="str">
        <f t="shared" si="28"/>
        <v/>
      </c>
      <c r="P189" s="50" t="str">
        <f t="shared" si="29"/>
        <v/>
      </c>
      <c r="Q189" s="51" t="str">
        <f t="shared" si="30"/>
        <v/>
      </c>
      <c r="R189" s="169" t="str">
        <f t="shared" si="31"/>
        <v/>
      </c>
      <c r="S189" s="248" t="str">
        <f t="shared" si="25"/>
        <v/>
      </c>
      <c r="T189" s="250" t="str">
        <f t="shared" si="24"/>
        <v/>
      </c>
    </row>
    <row r="190" spans="2:20" x14ac:dyDescent="0.25">
      <c r="B190" s="142"/>
      <c r="C190" s="23"/>
      <c r="D190" s="23"/>
      <c r="E190" s="23"/>
      <c r="F190" s="21"/>
      <c r="G190" s="21"/>
      <c r="H190" s="165"/>
      <c r="I190" s="165"/>
      <c r="J190" s="23"/>
      <c r="K190" s="27"/>
      <c r="L190" s="23"/>
      <c r="M190" s="166" t="str">
        <f t="shared" si="26"/>
        <v/>
      </c>
      <c r="N190" s="48" t="str">
        <f t="shared" si="27"/>
        <v/>
      </c>
      <c r="O190" s="49" t="str">
        <f t="shared" si="28"/>
        <v/>
      </c>
      <c r="P190" s="50" t="str">
        <f t="shared" si="29"/>
        <v/>
      </c>
      <c r="Q190" s="51" t="str">
        <f t="shared" si="30"/>
        <v/>
      </c>
      <c r="R190" s="169" t="str">
        <f t="shared" si="31"/>
        <v/>
      </c>
      <c r="S190" s="248" t="str">
        <f t="shared" si="25"/>
        <v/>
      </c>
      <c r="T190" s="250" t="str">
        <f t="shared" si="24"/>
        <v/>
      </c>
    </row>
    <row r="191" spans="2:20" x14ac:dyDescent="0.25">
      <c r="B191" s="142"/>
      <c r="C191" s="23"/>
      <c r="D191" s="23"/>
      <c r="E191" s="23"/>
      <c r="F191" s="21"/>
      <c r="G191" s="21"/>
      <c r="H191" s="165"/>
      <c r="I191" s="165"/>
      <c r="J191" s="23"/>
      <c r="K191" s="27"/>
      <c r="L191" s="23"/>
      <c r="M191" s="166" t="str">
        <f t="shared" si="26"/>
        <v/>
      </c>
      <c r="N191" s="48" t="str">
        <f t="shared" si="27"/>
        <v/>
      </c>
      <c r="O191" s="49" t="str">
        <f t="shared" si="28"/>
        <v/>
      </c>
      <c r="P191" s="50" t="str">
        <f t="shared" si="29"/>
        <v/>
      </c>
      <c r="Q191" s="51" t="str">
        <f t="shared" si="30"/>
        <v/>
      </c>
      <c r="R191" s="169" t="str">
        <f t="shared" si="31"/>
        <v/>
      </c>
      <c r="S191" s="248" t="str">
        <f t="shared" si="25"/>
        <v/>
      </c>
      <c r="T191" s="250" t="str">
        <f t="shared" si="24"/>
        <v/>
      </c>
    </row>
    <row r="192" spans="2:20" x14ac:dyDescent="0.25">
      <c r="B192" s="142"/>
      <c r="C192" s="23"/>
      <c r="D192" s="23"/>
      <c r="E192" s="23"/>
      <c r="F192" s="21"/>
      <c r="G192" s="21"/>
      <c r="H192" s="165"/>
      <c r="I192" s="165"/>
      <c r="J192" s="23"/>
      <c r="K192" s="27"/>
      <c r="L192" s="23"/>
      <c r="M192" s="166" t="str">
        <f t="shared" si="26"/>
        <v/>
      </c>
      <c r="N192" s="48" t="str">
        <f t="shared" si="27"/>
        <v/>
      </c>
      <c r="O192" s="49" t="str">
        <f t="shared" si="28"/>
        <v/>
      </c>
      <c r="P192" s="50" t="str">
        <f t="shared" si="29"/>
        <v/>
      </c>
      <c r="Q192" s="51" t="str">
        <f t="shared" si="30"/>
        <v/>
      </c>
      <c r="R192" s="169" t="str">
        <f t="shared" si="31"/>
        <v/>
      </c>
      <c r="S192" s="248" t="str">
        <f t="shared" si="25"/>
        <v/>
      </c>
      <c r="T192" s="250" t="str">
        <f t="shared" si="24"/>
        <v/>
      </c>
    </row>
    <row r="193" spans="2:20" x14ac:dyDescent="0.25">
      <c r="B193" s="142"/>
      <c r="C193" s="23"/>
      <c r="D193" s="23"/>
      <c r="E193" s="23"/>
      <c r="F193" s="21"/>
      <c r="G193" s="21"/>
      <c r="H193" s="165"/>
      <c r="I193" s="165"/>
      <c r="J193" s="23"/>
      <c r="K193" s="27"/>
      <c r="L193" s="23"/>
      <c r="M193" s="166" t="str">
        <f t="shared" si="26"/>
        <v/>
      </c>
      <c r="N193" s="48" t="str">
        <f t="shared" si="27"/>
        <v/>
      </c>
      <c r="O193" s="49" t="str">
        <f t="shared" si="28"/>
        <v/>
      </c>
      <c r="P193" s="50" t="str">
        <f t="shared" si="29"/>
        <v/>
      </c>
      <c r="Q193" s="51" t="str">
        <f t="shared" si="30"/>
        <v/>
      </c>
      <c r="R193" s="169" t="str">
        <f t="shared" si="31"/>
        <v/>
      </c>
      <c r="S193" s="248" t="str">
        <f t="shared" si="25"/>
        <v/>
      </c>
      <c r="T193" s="250" t="str">
        <f t="shared" si="24"/>
        <v/>
      </c>
    </row>
    <row r="194" spans="2:20" x14ac:dyDescent="0.25">
      <c r="B194" s="142"/>
      <c r="C194" s="23"/>
      <c r="D194" s="23"/>
      <c r="E194" s="23"/>
      <c r="F194" s="21"/>
      <c r="G194" s="21"/>
      <c r="H194" s="165"/>
      <c r="I194" s="165"/>
      <c r="J194" s="23"/>
      <c r="K194" s="27"/>
      <c r="L194" s="23"/>
      <c r="M194" s="166" t="str">
        <f t="shared" si="26"/>
        <v/>
      </c>
      <c r="N194" s="48" t="str">
        <f t="shared" si="27"/>
        <v/>
      </c>
      <c r="O194" s="49" t="str">
        <f t="shared" si="28"/>
        <v/>
      </c>
      <c r="P194" s="50" t="str">
        <f t="shared" si="29"/>
        <v/>
      </c>
      <c r="Q194" s="51" t="str">
        <f t="shared" si="30"/>
        <v/>
      </c>
      <c r="R194" s="169" t="str">
        <f t="shared" si="31"/>
        <v/>
      </c>
      <c r="S194" s="248" t="str">
        <f t="shared" si="25"/>
        <v/>
      </c>
      <c r="T194" s="250" t="str">
        <f t="shared" si="24"/>
        <v/>
      </c>
    </row>
    <row r="195" spans="2:20" x14ac:dyDescent="0.25">
      <c r="B195" s="142"/>
      <c r="C195" s="23"/>
      <c r="D195" s="23"/>
      <c r="E195" s="23"/>
      <c r="F195" s="21"/>
      <c r="G195" s="21"/>
      <c r="H195" s="165"/>
      <c r="I195" s="165"/>
      <c r="J195" s="23"/>
      <c r="K195" s="27"/>
      <c r="L195" s="23"/>
      <c r="M195" s="166" t="str">
        <f t="shared" si="26"/>
        <v/>
      </c>
      <c r="N195" s="48" t="str">
        <f t="shared" si="27"/>
        <v/>
      </c>
      <c r="O195" s="49" t="str">
        <f t="shared" si="28"/>
        <v/>
      </c>
      <c r="P195" s="50" t="str">
        <f t="shared" si="29"/>
        <v/>
      </c>
      <c r="Q195" s="51" t="str">
        <f t="shared" si="30"/>
        <v/>
      </c>
      <c r="R195" s="169" t="str">
        <f t="shared" si="31"/>
        <v/>
      </c>
      <c r="S195" s="248" t="str">
        <f t="shared" si="25"/>
        <v/>
      </c>
      <c r="T195" s="250" t="str">
        <f t="shared" si="24"/>
        <v/>
      </c>
    </row>
    <row r="196" spans="2:20" x14ac:dyDescent="0.25">
      <c r="B196" s="142"/>
      <c r="C196" s="23"/>
      <c r="D196" s="23"/>
      <c r="E196" s="23"/>
      <c r="F196" s="21"/>
      <c r="G196" s="21"/>
      <c r="H196" s="165"/>
      <c r="I196" s="165"/>
      <c r="J196" s="23"/>
      <c r="K196" s="27"/>
      <c r="L196" s="23"/>
      <c r="M196" s="166" t="str">
        <f t="shared" si="26"/>
        <v/>
      </c>
      <c r="N196" s="48" t="str">
        <f t="shared" si="27"/>
        <v/>
      </c>
      <c r="O196" s="49" t="str">
        <f t="shared" si="28"/>
        <v/>
      </c>
      <c r="P196" s="50" t="str">
        <f t="shared" si="29"/>
        <v/>
      </c>
      <c r="Q196" s="51" t="str">
        <f t="shared" si="30"/>
        <v/>
      </c>
      <c r="R196" s="169" t="str">
        <f t="shared" si="31"/>
        <v/>
      </c>
      <c r="S196" s="248" t="str">
        <f t="shared" si="25"/>
        <v/>
      </c>
      <c r="T196" s="250" t="str">
        <f t="shared" si="24"/>
        <v/>
      </c>
    </row>
    <row r="197" spans="2:20" x14ac:dyDescent="0.25">
      <c r="B197" s="142"/>
      <c r="C197" s="23"/>
      <c r="D197" s="23"/>
      <c r="E197" s="23"/>
      <c r="F197" s="21"/>
      <c r="G197" s="21"/>
      <c r="H197" s="165"/>
      <c r="I197" s="165"/>
      <c r="J197" s="23"/>
      <c r="K197" s="27"/>
      <c r="L197" s="23"/>
      <c r="M197" s="166" t="str">
        <f t="shared" si="26"/>
        <v/>
      </c>
      <c r="N197" s="48" t="str">
        <f t="shared" si="27"/>
        <v/>
      </c>
      <c r="O197" s="49" t="str">
        <f t="shared" si="28"/>
        <v/>
      </c>
      <c r="P197" s="50" t="str">
        <f t="shared" si="29"/>
        <v/>
      </c>
      <c r="Q197" s="51" t="str">
        <f t="shared" si="30"/>
        <v/>
      </c>
      <c r="R197" s="169" t="str">
        <f t="shared" si="31"/>
        <v/>
      </c>
      <c r="S197" s="248" t="str">
        <f t="shared" si="25"/>
        <v/>
      </c>
      <c r="T197" s="250" t="str">
        <f t="shared" si="24"/>
        <v/>
      </c>
    </row>
    <row r="198" spans="2:20" x14ac:dyDescent="0.25">
      <c r="B198" s="142"/>
      <c r="C198" s="23"/>
      <c r="D198" s="23"/>
      <c r="E198" s="23"/>
      <c r="F198" s="21"/>
      <c r="G198" s="21"/>
      <c r="H198" s="165"/>
      <c r="I198" s="165"/>
      <c r="J198" s="23"/>
      <c r="K198" s="27"/>
      <c r="L198" s="23"/>
      <c r="M198" s="166" t="str">
        <f t="shared" si="26"/>
        <v/>
      </c>
      <c r="N198" s="48" t="str">
        <f t="shared" si="27"/>
        <v/>
      </c>
      <c r="O198" s="49" t="str">
        <f t="shared" si="28"/>
        <v/>
      </c>
      <c r="P198" s="50" t="str">
        <f t="shared" si="29"/>
        <v/>
      </c>
      <c r="Q198" s="51" t="str">
        <f t="shared" si="30"/>
        <v/>
      </c>
      <c r="R198" s="169" t="str">
        <f t="shared" si="31"/>
        <v/>
      </c>
      <c r="S198" s="248" t="str">
        <f t="shared" si="25"/>
        <v/>
      </c>
      <c r="T198" s="250" t="str">
        <f t="shared" si="24"/>
        <v/>
      </c>
    </row>
    <row r="199" spans="2:20" x14ac:dyDescent="0.25">
      <c r="B199" s="142"/>
      <c r="C199" s="23"/>
      <c r="D199" s="23"/>
      <c r="E199" s="23"/>
      <c r="F199" s="21"/>
      <c r="G199" s="21"/>
      <c r="H199" s="165"/>
      <c r="I199" s="165"/>
      <c r="J199" s="23"/>
      <c r="K199" s="27"/>
      <c r="L199" s="23"/>
      <c r="M199" s="166" t="str">
        <f t="shared" si="26"/>
        <v/>
      </c>
      <c r="N199" s="48" t="str">
        <f t="shared" si="27"/>
        <v/>
      </c>
      <c r="O199" s="49" t="str">
        <f t="shared" si="28"/>
        <v/>
      </c>
      <c r="P199" s="50" t="str">
        <f t="shared" si="29"/>
        <v/>
      </c>
      <c r="Q199" s="51" t="str">
        <f t="shared" si="30"/>
        <v/>
      </c>
      <c r="R199" s="169" t="str">
        <f t="shared" si="31"/>
        <v/>
      </c>
      <c r="S199" s="248" t="str">
        <f t="shared" si="25"/>
        <v/>
      </c>
      <c r="T199" s="250" t="str">
        <f t="shared" si="24"/>
        <v/>
      </c>
    </row>
    <row r="200" spans="2:20" x14ac:dyDescent="0.25">
      <c r="B200" s="142"/>
      <c r="C200" s="23"/>
      <c r="D200" s="23"/>
      <c r="E200" s="23"/>
      <c r="F200" s="21"/>
      <c r="G200" s="21"/>
      <c r="H200" s="165"/>
      <c r="I200" s="165"/>
      <c r="J200" s="23"/>
      <c r="K200" s="27"/>
      <c r="L200" s="23"/>
      <c r="M200" s="166" t="str">
        <f t="shared" si="26"/>
        <v/>
      </c>
      <c r="N200" s="48" t="str">
        <f t="shared" si="27"/>
        <v/>
      </c>
      <c r="O200" s="49" t="str">
        <f t="shared" si="28"/>
        <v/>
      </c>
      <c r="P200" s="50" t="str">
        <f t="shared" si="29"/>
        <v/>
      </c>
      <c r="Q200" s="51" t="str">
        <f t="shared" si="30"/>
        <v/>
      </c>
      <c r="R200" s="169" t="str">
        <f t="shared" si="31"/>
        <v/>
      </c>
      <c r="S200" s="248" t="str">
        <f t="shared" si="25"/>
        <v/>
      </c>
      <c r="T200" s="250" t="str">
        <f t="shared" si="24"/>
        <v/>
      </c>
    </row>
    <row r="201" spans="2:20" x14ac:dyDescent="0.25">
      <c r="B201" s="142"/>
      <c r="C201" s="23"/>
      <c r="D201" s="23"/>
      <c r="E201" s="23"/>
      <c r="F201" s="21"/>
      <c r="G201" s="21"/>
      <c r="H201" s="165"/>
      <c r="I201" s="165"/>
      <c r="J201" s="23"/>
      <c r="K201" s="27"/>
      <c r="L201" s="23"/>
      <c r="M201" s="166" t="str">
        <f t="shared" si="26"/>
        <v/>
      </c>
      <c r="N201" s="48" t="str">
        <f t="shared" si="27"/>
        <v/>
      </c>
      <c r="O201" s="49" t="str">
        <f t="shared" si="28"/>
        <v/>
      </c>
      <c r="P201" s="50" t="str">
        <f t="shared" si="29"/>
        <v/>
      </c>
      <c r="Q201" s="51" t="str">
        <f t="shared" si="30"/>
        <v/>
      </c>
      <c r="R201" s="169" t="str">
        <f t="shared" si="31"/>
        <v/>
      </c>
      <c r="S201" s="248" t="str">
        <f t="shared" si="25"/>
        <v/>
      </c>
      <c r="T201" s="250" t="str">
        <f t="shared" si="24"/>
        <v/>
      </c>
    </row>
    <row r="202" spans="2:20" x14ac:dyDescent="0.25">
      <c r="B202" s="142"/>
      <c r="C202" s="23"/>
      <c r="D202" s="23"/>
      <c r="E202" s="23"/>
      <c r="F202" s="21"/>
      <c r="G202" s="21"/>
      <c r="H202" s="165"/>
      <c r="I202" s="165"/>
      <c r="J202" s="23"/>
      <c r="K202" s="27"/>
      <c r="L202" s="23"/>
      <c r="M202" s="166" t="str">
        <f t="shared" si="26"/>
        <v/>
      </c>
      <c r="N202" s="48" t="str">
        <f t="shared" si="27"/>
        <v/>
      </c>
      <c r="O202" s="49" t="str">
        <f t="shared" si="28"/>
        <v/>
      </c>
      <c r="P202" s="50" t="str">
        <f t="shared" si="29"/>
        <v/>
      </c>
      <c r="Q202" s="51" t="str">
        <f t="shared" si="30"/>
        <v/>
      </c>
      <c r="R202" s="169" t="str">
        <f t="shared" si="31"/>
        <v/>
      </c>
      <c r="S202" s="248" t="str">
        <f t="shared" si="25"/>
        <v/>
      </c>
      <c r="T202" s="250" t="str">
        <f t="shared" si="24"/>
        <v/>
      </c>
    </row>
    <row r="203" spans="2:20" x14ac:dyDescent="0.25">
      <c r="B203" s="142"/>
      <c r="C203" s="23"/>
      <c r="D203" s="23"/>
      <c r="E203" s="23"/>
      <c r="F203" s="21"/>
      <c r="G203" s="21"/>
      <c r="H203" s="165"/>
      <c r="I203" s="165"/>
      <c r="J203" s="23"/>
      <c r="K203" s="27"/>
      <c r="L203" s="23"/>
      <c r="M203" s="166" t="str">
        <f t="shared" si="26"/>
        <v/>
      </c>
      <c r="N203" s="48" t="str">
        <f t="shared" si="27"/>
        <v/>
      </c>
      <c r="O203" s="49" t="str">
        <f t="shared" si="28"/>
        <v/>
      </c>
      <c r="P203" s="50" t="str">
        <f t="shared" si="29"/>
        <v/>
      </c>
      <c r="Q203" s="51" t="str">
        <f t="shared" si="30"/>
        <v/>
      </c>
      <c r="R203" s="169" t="str">
        <f t="shared" si="31"/>
        <v/>
      </c>
      <c r="S203" s="248" t="str">
        <f t="shared" si="25"/>
        <v/>
      </c>
      <c r="T203" s="250" t="str">
        <f t="shared" si="24"/>
        <v/>
      </c>
    </row>
    <row r="204" spans="2:20" x14ac:dyDescent="0.25">
      <c r="B204" s="142"/>
      <c r="C204" s="23"/>
      <c r="D204" s="23"/>
      <c r="E204" s="23"/>
      <c r="F204" s="21"/>
      <c r="G204" s="21"/>
      <c r="H204" s="165"/>
      <c r="I204" s="165"/>
      <c r="J204" s="23"/>
      <c r="K204" s="27"/>
      <c r="L204" s="23"/>
      <c r="M204" s="166" t="str">
        <f t="shared" si="26"/>
        <v/>
      </c>
      <c r="N204" s="48" t="str">
        <f t="shared" si="27"/>
        <v/>
      </c>
      <c r="O204" s="49" t="str">
        <f t="shared" si="28"/>
        <v/>
      </c>
      <c r="P204" s="50" t="str">
        <f t="shared" si="29"/>
        <v/>
      </c>
      <c r="Q204" s="51" t="str">
        <f t="shared" si="30"/>
        <v/>
      </c>
      <c r="R204" s="169" t="str">
        <f t="shared" si="31"/>
        <v/>
      </c>
      <c r="S204" s="248" t="str">
        <f t="shared" si="25"/>
        <v/>
      </c>
      <c r="T204" s="250" t="str">
        <f t="shared" ref="T204:T267" si="32">R204</f>
        <v/>
      </c>
    </row>
    <row r="205" spans="2:20" x14ac:dyDescent="0.25">
      <c r="B205" s="142"/>
      <c r="C205" s="23"/>
      <c r="D205" s="23"/>
      <c r="E205" s="23"/>
      <c r="F205" s="21"/>
      <c r="G205" s="21"/>
      <c r="H205" s="165"/>
      <c r="I205" s="165"/>
      <c r="J205" s="23"/>
      <c r="K205" s="27"/>
      <c r="L205" s="23"/>
      <c r="M205" s="166" t="str">
        <f t="shared" si="26"/>
        <v/>
      </c>
      <c r="N205" s="48" t="str">
        <f t="shared" si="27"/>
        <v/>
      </c>
      <c r="O205" s="49" t="str">
        <f t="shared" si="28"/>
        <v/>
      </c>
      <c r="P205" s="50" t="str">
        <f t="shared" si="29"/>
        <v/>
      </c>
      <c r="Q205" s="51" t="str">
        <f t="shared" si="30"/>
        <v/>
      </c>
      <c r="R205" s="169" t="str">
        <f t="shared" si="31"/>
        <v/>
      </c>
      <c r="S205" s="248" t="str">
        <f t="shared" ref="S205:S268" si="33">IF(Q205="","",WEEKNUM(Q205,2))</f>
        <v/>
      </c>
      <c r="T205" s="250" t="str">
        <f t="shared" si="32"/>
        <v/>
      </c>
    </row>
    <row r="206" spans="2:20" x14ac:dyDescent="0.25">
      <c r="B206" s="142"/>
      <c r="C206" s="23"/>
      <c r="D206" s="23"/>
      <c r="E206" s="23"/>
      <c r="F206" s="21"/>
      <c r="G206" s="21"/>
      <c r="H206" s="165"/>
      <c r="I206" s="165"/>
      <c r="J206" s="23"/>
      <c r="K206" s="27"/>
      <c r="L206" s="23"/>
      <c r="M206" s="166" t="str">
        <f t="shared" si="26"/>
        <v/>
      </c>
      <c r="N206" s="48" t="str">
        <f t="shared" si="27"/>
        <v/>
      </c>
      <c r="O206" s="49" t="str">
        <f t="shared" si="28"/>
        <v/>
      </c>
      <c r="P206" s="50" t="str">
        <f t="shared" si="29"/>
        <v/>
      </c>
      <c r="Q206" s="51" t="str">
        <f t="shared" si="30"/>
        <v/>
      </c>
      <c r="R206" s="169" t="str">
        <f t="shared" si="31"/>
        <v/>
      </c>
      <c r="S206" s="248" t="str">
        <f t="shared" si="33"/>
        <v/>
      </c>
      <c r="T206" s="250" t="str">
        <f t="shared" si="32"/>
        <v/>
      </c>
    </row>
    <row r="207" spans="2:20" x14ac:dyDescent="0.25">
      <c r="B207" s="142"/>
      <c r="C207" s="23"/>
      <c r="D207" s="23"/>
      <c r="E207" s="23"/>
      <c r="F207" s="21"/>
      <c r="G207" s="21"/>
      <c r="H207" s="165"/>
      <c r="I207" s="165"/>
      <c r="J207" s="23"/>
      <c r="K207" s="27"/>
      <c r="L207" s="23"/>
      <c r="M207" s="166" t="str">
        <f t="shared" si="26"/>
        <v/>
      </c>
      <c r="N207" s="48" t="str">
        <f t="shared" si="27"/>
        <v/>
      </c>
      <c r="O207" s="49" t="str">
        <f t="shared" si="28"/>
        <v/>
      </c>
      <c r="P207" s="50" t="str">
        <f t="shared" si="29"/>
        <v/>
      </c>
      <c r="Q207" s="51" t="str">
        <f t="shared" si="30"/>
        <v/>
      </c>
      <c r="R207" s="169" t="str">
        <f t="shared" si="31"/>
        <v/>
      </c>
      <c r="S207" s="248" t="str">
        <f t="shared" si="33"/>
        <v/>
      </c>
      <c r="T207" s="250" t="str">
        <f t="shared" si="32"/>
        <v/>
      </c>
    </row>
    <row r="208" spans="2:20" x14ac:dyDescent="0.25">
      <c r="B208" s="142"/>
      <c r="C208" s="23"/>
      <c r="D208" s="23"/>
      <c r="E208" s="23"/>
      <c r="F208" s="21"/>
      <c r="G208" s="21"/>
      <c r="H208" s="165"/>
      <c r="I208" s="165"/>
      <c r="J208" s="23"/>
      <c r="K208" s="27"/>
      <c r="L208" s="23"/>
      <c r="M208" s="166" t="str">
        <f t="shared" si="26"/>
        <v/>
      </c>
      <c r="N208" s="48" t="str">
        <f t="shared" si="27"/>
        <v/>
      </c>
      <c r="O208" s="49" t="str">
        <f t="shared" si="28"/>
        <v/>
      </c>
      <c r="P208" s="50" t="str">
        <f t="shared" si="29"/>
        <v/>
      </c>
      <c r="Q208" s="51" t="str">
        <f t="shared" si="30"/>
        <v/>
      </c>
      <c r="R208" s="169" t="str">
        <f t="shared" si="31"/>
        <v/>
      </c>
      <c r="S208" s="248" t="str">
        <f t="shared" si="33"/>
        <v/>
      </c>
      <c r="T208" s="250" t="str">
        <f t="shared" si="32"/>
        <v/>
      </c>
    </row>
    <row r="209" spans="2:20" x14ac:dyDescent="0.25">
      <c r="B209" s="142"/>
      <c r="C209" s="23"/>
      <c r="D209" s="23"/>
      <c r="E209" s="23"/>
      <c r="F209" s="21"/>
      <c r="G209" s="21"/>
      <c r="H209" s="165"/>
      <c r="I209" s="165"/>
      <c r="J209" s="23"/>
      <c r="K209" s="27"/>
      <c r="L209" s="23"/>
      <c r="M209" s="166" t="str">
        <f t="shared" si="26"/>
        <v/>
      </c>
      <c r="N209" s="48" t="str">
        <f t="shared" si="27"/>
        <v/>
      </c>
      <c r="O209" s="49" t="str">
        <f t="shared" si="28"/>
        <v/>
      </c>
      <c r="P209" s="50" t="str">
        <f t="shared" si="29"/>
        <v/>
      </c>
      <c r="Q209" s="51" t="str">
        <f t="shared" si="30"/>
        <v/>
      </c>
      <c r="R209" s="169" t="str">
        <f t="shared" si="31"/>
        <v/>
      </c>
      <c r="S209" s="248" t="str">
        <f t="shared" si="33"/>
        <v/>
      </c>
      <c r="T209" s="250" t="str">
        <f t="shared" si="32"/>
        <v/>
      </c>
    </row>
    <row r="210" spans="2:20" x14ac:dyDescent="0.25">
      <c r="B210" s="142"/>
      <c r="C210" s="23"/>
      <c r="D210" s="23"/>
      <c r="E210" s="23"/>
      <c r="F210" s="21"/>
      <c r="G210" s="21"/>
      <c r="H210" s="165"/>
      <c r="I210" s="165"/>
      <c r="J210" s="23"/>
      <c r="K210" s="27"/>
      <c r="L210" s="23"/>
      <c r="M210" s="166" t="str">
        <f t="shared" si="26"/>
        <v/>
      </c>
      <c r="N210" s="48" t="str">
        <f t="shared" si="27"/>
        <v/>
      </c>
      <c r="O210" s="49" t="str">
        <f t="shared" si="28"/>
        <v/>
      </c>
      <c r="P210" s="50" t="str">
        <f t="shared" si="29"/>
        <v/>
      </c>
      <c r="Q210" s="51" t="str">
        <f t="shared" si="30"/>
        <v/>
      </c>
      <c r="R210" s="169" t="str">
        <f t="shared" si="31"/>
        <v/>
      </c>
      <c r="S210" s="248" t="str">
        <f t="shared" si="33"/>
        <v/>
      </c>
      <c r="T210" s="250" t="str">
        <f t="shared" si="32"/>
        <v/>
      </c>
    </row>
    <row r="211" spans="2:20" x14ac:dyDescent="0.25">
      <c r="B211" s="142"/>
      <c r="C211" s="23"/>
      <c r="D211" s="23"/>
      <c r="E211" s="23"/>
      <c r="F211" s="21"/>
      <c r="G211" s="21"/>
      <c r="H211" s="165"/>
      <c r="I211" s="165"/>
      <c r="J211" s="23"/>
      <c r="K211" s="27"/>
      <c r="L211" s="23"/>
      <c r="M211" s="166" t="str">
        <f t="shared" si="26"/>
        <v/>
      </c>
      <c r="N211" s="48" t="str">
        <f t="shared" si="27"/>
        <v/>
      </c>
      <c r="O211" s="49" t="str">
        <f t="shared" si="28"/>
        <v/>
      </c>
      <c r="P211" s="50" t="str">
        <f t="shared" si="29"/>
        <v/>
      </c>
      <c r="Q211" s="51" t="str">
        <f t="shared" si="30"/>
        <v/>
      </c>
      <c r="R211" s="169" t="str">
        <f t="shared" si="31"/>
        <v/>
      </c>
      <c r="S211" s="248" t="str">
        <f t="shared" si="33"/>
        <v/>
      </c>
      <c r="T211" s="250" t="str">
        <f t="shared" si="32"/>
        <v/>
      </c>
    </row>
    <row r="212" spans="2:20" x14ac:dyDescent="0.25">
      <c r="B212" s="142"/>
      <c r="C212" s="23"/>
      <c r="D212" s="23"/>
      <c r="E212" s="23"/>
      <c r="F212" s="21"/>
      <c r="G212" s="21"/>
      <c r="H212" s="165"/>
      <c r="I212" s="165"/>
      <c r="J212" s="23"/>
      <c r="K212" s="27"/>
      <c r="L212" s="23"/>
      <c r="M212" s="166" t="str">
        <f t="shared" si="26"/>
        <v/>
      </c>
      <c r="N212" s="48" t="str">
        <f t="shared" si="27"/>
        <v/>
      </c>
      <c r="O212" s="49" t="str">
        <f t="shared" si="28"/>
        <v/>
      </c>
      <c r="P212" s="50" t="str">
        <f t="shared" si="29"/>
        <v/>
      </c>
      <c r="Q212" s="51" t="str">
        <f t="shared" si="30"/>
        <v/>
      </c>
      <c r="R212" s="169" t="str">
        <f t="shared" si="31"/>
        <v/>
      </c>
      <c r="S212" s="248" t="str">
        <f t="shared" si="33"/>
        <v/>
      </c>
      <c r="T212" s="250" t="str">
        <f t="shared" si="32"/>
        <v/>
      </c>
    </row>
    <row r="213" spans="2:20" x14ac:dyDescent="0.25">
      <c r="B213" s="142"/>
      <c r="C213" s="23"/>
      <c r="D213" s="23"/>
      <c r="E213" s="23"/>
      <c r="F213" s="21"/>
      <c r="G213" s="21"/>
      <c r="H213" s="165"/>
      <c r="I213" s="165"/>
      <c r="J213" s="23"/>
      <c r="K213" s="27"/>
      <c r="L213" s="23"/>
      <c r="M213" s="166" t="str">
        <f t="shared" si="26"/>
        <v/>
      </c>
      <c r="N213" s="48" t="str">
        <f t="shared" si="27"/>
        <v/>
      </c>
      <c r="O213" s="49" t="str">
        <f t="shared" si="28"/>
        <v/>
      </c>
      <c r="P213" s="50" t="str">
        <f t="shared" si="29"/>
        <v/>
      </c>
      <c r="Q213" s="51" t="str">
        <f t="shared" si="30"/>
        <v/>
      </c>
      <c r="R213" s="169" t="str">
        <f t="shared" si="31"/>
        <v/>
      </c>
      <c r="S213" s="248" t="str">
        <f t="shared" si="33"/>
        <v/>
      </c>
      <c r="T213" s="250" t="str">
        <f t="shared" si="32"/>
        <v/>
      </c>
    </row>
    <row r="214" spans="2:20" x14ac:dyDescent="0.25">
      <c r="B214" s="142"/>
      <c r="C214" s="23"/>
      <c r="D214" s="23"/>
      <c r="E214" s="23"/>
      <c r="F214" s="21"/>
      <c r="G214" s="21"/>
      <c r="H214" s="165"/>
      <c r="I214" s="165"/>
      <c r="J214" s="23"/>
      <c r="K214" s="27"/>
      <c r="L214" s="23"/>
      <c r="M214" s="166" t="str">
        <f t="shared" si="26"/>
        <v/>
      </c>
      <c r="N214" s="48" t="str">
        <f t="shared" si="27"/>
        <v/>
      </c>
      <c r="O214" s="49" t="str">
        <f t="shared" si="28"/>
        <v/>
      </c>
      <c r="P214" s="50" t="str">
        <f t="shared" si="29"/>
        <v/>
      </c>
      <c r="Q214" s="51" t="str">
        <f t="shared" si="30"/>
        <v/>
      </c>
      <c r="R214" s="169" t="str">
        <f t="shared" si="31"/>
        <v/>
      </c>
      <c r="S214" s="248" t="str">
        <f t="shared" si="33"/>
        <v/>
      </c>
      <c r="T214" s="250" t="str">
        <f t="shared" si="32"/>
        <v/>
      </c>
    </row>
    <row r="215" spans="2:20" x14ac:dyDescent="0.25">
      <c r="B215" s="142"/>
      <c r="C215" s="23"/>
      <c r="D215" s="23"/>
      <c r="E215" s="23"/>
      <c r="F215" s="21"/>
      <c r="G215" s="21"/>
      <c r="H215" s="165"/>
      <c r="I215" s="165"/>
      <c r="J215" s="23"/>
      <c r="K215" s="27"/>
      <c r="L215" s="23"/>
      <c r="M215" s="166" t="str">
        <f t="shared" ref="M215:M278" si="34">IF(H215="","",IF(I215&lt;&gt;"",I215,H215*(100-(100*K215))/100))</f>
        <v/>
      </c>
      <c r="N215" s="48" t="str">
        <f t="shared" ref="N215:N278" si="35">IF(B215="","",IF(J215&lt;&gt;0,B215+J215,B215+L215))</f>
        <v/>
      </c>
      <c r="O215" s="49" t="str">
        <f t="shared" ref="O215:O278" si="36">IF(B215="","",B215+L215)</f>
        <v/>
      </c>
      <c r="P215" s="50" t="str">
        <f t="shared" ref="P215:P278" si="37">IF(B215="","",O215-$D$3)</f>
        <v/>
      </c>
      <c r="Q215" s="51" t="str">
        <f t="shared" ref="Q215:Q278" si="38">IF(N215&lt;$D$3,IF(O215&lt;$D$3,$D$3+10,O215),N215)</f>
        <v/>
      </c>
      <c r="R215" s="169" t="str">
        <f t="shared" ref="R215:R278" si="39">IF(E215="bez","bezahlt",IF(I215&lt;&gt;"",I215,IF(N215&lt;$D$3,H215,M215)))</f>
        <v/>
      </c>
      <c r="S215" s="248" t="str">
        <f t="shared" si="33"/>
        <v/>
      </c>
      <c r="T215" s="250" t="str">
        <f t="shared" si="32"/>
        <v/>
      </c>
    </row>
    <row r="216" spans="2:20" x14ac:dyDescent="0.25">
      <c r="B216" s="142"/>
      <c r="C216" s="23"/>
      <c r="D216" s="23"/>
      <c r="E216" s="23"/>
      <c r="F216" s="21"/>
      <c r="G216" s="21"/>
      <c r="H216" s="165"/>
      <c r="I216" s="165"/>
      <c r="J216" s="23"/>
      <c r="K216" s="27"/>
      <c r="L216" s="23"/>
      <c r="M216" s="166" t="str">
        <f t="shared" si="34"/>
        <v/>
      </c>
      <c r="N216" s="48" t="str">
        <f t="shared" si="35"/>
        <v/>
      </c>
      <c r="O216" s="49" t="str">
        <f t="shared" si="36"/>
        <v/>
      </c>
      <c r="P216" s="50" t="str">
        <f t="shared" si="37"/>
        <v/>
      </c>
      <c r="Q216" s="51" t="str">
        <f t="shared" si="38"/>
        <v/>
      </c>
      <c r="R216" s="169" t="str">
        <f t="shared" si="39"/>
        <v/>
      </c>
      <c r="S216" s="248" t="str">
        <f t="shared" si="33"/>
        <v/>
      </c>
      <c r="T216" s="250" t="str">
        <f t="shared" si="32"/>
        <v/>
      </c>
    </row>
    <row r="217" spans="2:20" x14ac:dyDescent="0.25">
      <c r="B217" s="142"/>
      <c r="C217" s="23"/>
      <c r="D217" s="23"/>
      <c r="E217" s="23"/>
      <c r="F217" s="21"/>
      <c r="G217" s="21"/>
      <c r="H217" s="165"/>
      <c r="I217" s="165"/>
      <c r="J217" s="23"/>
      <c r="K217" s="27"/>
      <c r="L217" s="23"/>
      <c r="M217" s="166" t="str">
        <f t="shared" si="34"/>
        <v/>
      </c>
      <c r="N217" s="48" t="str">
        <f t="shared" si="35"/>
        <v/>
      </c>
      <c r="O217" s="49" t="str">
        <f t="shared" si="36"/>
        <v/>
      </c>
      <c r="P217" s="50" t="str">
        <f t="shared" si="37"/>
        <v/>
      </c>
      <c r="Q217" s="51" t="str">
        <f t="shared" si="38"/>
        <v/>
      </c>
      <c r="R217" s="169" t="str">
        <f t="shared" si="39"/>
        <v/>
      </c>
      <c r="S217" s="248" t="str">
        <f t="shared" si="33"/>
        <v/>
      </c>
      <c r="T217" s="250" t="str">
        <f t="shared" si="32"/>
        <v/>
      </c>
    </row>
    <row r="218" spans="2:20" x14ac:dyDescent="0.25">
      <c r="B218" s="142"/>
      <c r="C218" s="23"/>
      <c r="D218" s="23"/>
      <c r="E218" s="23"/>
      <c r="F218" s="21"/>
      <c r="G218" s="21"/>
      <c r="H218" s="165"/>
      <c r="I218" s="165"/>
      <c r="J218" s="23"/>
      <c r="K218" s="27"/>
      <c r="L218" s="23"/>
      <c r="M218" s="166" t="str">
        <f t="shared" si="34"/>
        <v/>
      </c>
      <c r="N218" s="48" t="str">
        <f t="shared" si="35"/>
        <v/>
      </c>
      <c r="O218" s="49" t="str">
        <f t="shared" si="36"/>
        <v/>
      </c>
      <c r="P218" s="50" t="str">
        <f t="shared" si="37"/>
        <v/>
      </c>
      <c r="Q218" s="51" t="str">
        <f t="shared" si="38"/>
        <v/>
      </c>
      <c r="R218" s="169" t="str">
        <f t="shared" si="39"/>
        <v/>
      </c>
      <c r="S218" s="248" t="str">
        <f t="shared" si="33"/>
        <v/>
      </c>
      <c r="T218" s="250" t="str">
        <f t="shared" si="32"/>
        <v/>
      </c>
    </row>
    <row r="219" spans="2:20" x14ac:dyDescent="0.25">
      <c r="B219" s="142"/>
      <c r="C219" s="23"/>
      <c r="D219" s="23"/>
      <c r="E219" s="23"/>
      <c r="F219" s="21"/>
      <c r="G219" s="21"/>
      <c r="H219" s="165"/>
      <c r="I219" s="165"/>
      <c r="J219" s="23"/>
      <c r="K219" s="27"/>
      <c r="L219" s="23"/>
      <c r="M219" s="166" t="str">
        <f t="shared" si="34"/>
        <v/>
      </c>
      <c r="N219" s="48" t="str">
        <f t="shared" si="35"/>
        <v/>
      </c>
      <c r="O219" s="49" t="str">
        <f t="shared" si="36"/>
        <v/>
      </c>
      <c r="P219" s="50" t="str">
        <f t="shared" si="37"/>
        <v/>
      </c>
      <c r="Q219" s="51" t="str">
        <f t="shared" si="38"/>
        <v/>
      </c>
      <c r="R219" s="169" t="str">
        <f t="shared" si="39"/>
        <v/>
      </c>
      <c r="S219" s="248" t="str">
        <f t="shared" si="33"/>
        <v/>
      </c>
      <c r="T219" s="250" t="str">
        <f t="shared" si="32"/>
        <v/>
      </c>
    </row>
    <row r="220" spans="2:20" x14ac:dyDescent="0.25">
      <c r="B220" s="142"/>
      <c r="C220" s="23"/>
      <c r="D220" s="23"/>
      <c r="E220" s="23"/>
      <c r="F220" s="21"/>
      <c r="G220" s="21"/>
      <c r="H220" s="165"/>
      <c r="I220" s="165"/>
      <c r="J220" s="23"/>
      <c r="K220" s="27"/>
      <c r="L220" s="23"/>
      <c r="M220" s="166" t="str">
        <f t="shared" si="34"/>
        <v/>
      </c>
      <c r="N220" s="48" t="str">
        <f t="shared" si="35"/>
        <v/>
      </c>
      <c r="O220" s="49" t="str">
        <f t="shared" si="36"/>
        <v/>
      </c>
      <c r="P220" s="50" t="str">
        <f t="shared" si="37"/>
        <v/>
      </c>
      <c r="Q220" s="51" t="str">
        <f t="shared" si="38"/>
        <v/>
      </c>
      <c r="R220" s="169" t="str">
        <f t="shared" si="39"/>
        <v/>
      </c>
      <c r="S220" s="248" t="str">
        <f t="shared" si="33"/>
        <v/>
      </c>
      <c r="T220" s="250" t="str">
        <f t="shared" si="32"/>
        <v/>
      </c>
    </row>
    <row r="221" spans="2:20" x14ac:dyDescent="0.25">
      <c r="B221" s="142"/>
      <c r="C221" s="23"/>
      <c r="D221" s="23"/>
      <c r="E221" s="23"/>
      <c r="F221" s="21"/>
      <c r="G221" s="21"/>
      <c r="H221" s="165"/>
      <c r="I221" s="165"/>
      <c r="J221" s="23"/>
      <c r="K221" s="27"/>
      <c r="L221" s="23"/>
      <c r="M221" s="166" t="str">
        <f t="shared" si="34"/>
        <v/>
      </c>
      <c r="N221" s="48" t="str">
        <f t="shared" si="35"/>
        <v/>
      </c>
      <c r="O221" s="49" t="str">
        <f t="shared" si="36"/>
        <v/>
      </c>
      <c r="P221" s="50" t="str">
        <f t="shared" si="37"/>
        <v/>
      </c>
      <c r="Q221" s="51" t="str">
        <f t="shared" si="38"/>
        <v/>
      </c>
      <c r="R221" s="169" t="str">
        <f t="shared" si="39"/>
        <v/>
      </c>
      <c r="S221" s="248" t="str">
        <f t="shared" si="33"/>
        <v/>
      </c>
      <c r="T221" s="250" t="str">
        <f t="shared" si="32"/>
        <v/>
      </c>
    </row>
    <row r="222" spans="2:20" x14ac:dyDescent="0.25">
      <c r="B222" s="142"/>
      <c r="C222" s="23"/>
      <c r="D222" s="23"/>
      <c r="E222" s="23"/>
      <c r="F222" s="21"/>
      <c r="G222" s="21"/>
      <c r="H222" s="165"/>
      <c r="I222" s="165"/>
      <c r="J222" s="23"/>
      <c r="K222" s="27"/>
      <c r="L222" s="23"/>
      <c r="M222" s="166" t="str">
        <f t="shared" si="34"/>
        <v/>
      </c>
      <c r="N222" s="48" t="str">
        <f t="shared" si="35"/>
        <v/>
      </c>
      <c r="O222" s="49" t="str">
        <f t="shared" si="36"/>
        <v/>
      </c>
      <c r="P222" s="50" t="str">
        <f t="shared" si="37"/>
        <v/>
      </c>
      <c r="Q222" s="51" t="str">
        <f t="shared" si="38"/>
        <v/>
      </c>
      <c r="R222" s="169" t="str">
        <f t="shared" si="39"/>
        <v/>
      </c>
      <c r="S222" s="248" t="str">
        <f t="shared" si="33"/>
        <v/>
      </c>
      <c r="T222" s="250" t="str">
        <f t="shared" si="32"/>
        <v/>
      </c>
    </row>
    <row r="223" spans="2:20" x14ac:dyDescent="0.25">
      <c r="B223" s="142"/>
      <c r="C223" s="23"/>
      <c r="D223" s="23"/>
      <c r="E223" s="23"/>
      <c r="F223" s="21"/>
      <c r="G223" s="21"/>
      <c r="H223" s="165"/>
      <c r="I223" s="165"/>
      <c r="J223" s="23"/>
      <c r="K223" s="27"/>
      <c r="L223" s="23"/>
      <c r="M223" s="166" t="str">
        <f t="shared" si="34"/>
        <v/>
      </c>
      <c r="N223" s="48" t="str">
        <f t="shared" si="35"/>
        <v/>
      </c>
      <c r="O223" s="49" t="str">
        <f t="shared" si="36"/>
        <v/>
      </c>
      <c r="P223" s="50" t="str">
        <f t="shared" si="37"/>
        <v/>
      </c>
      <c r="Q223" s="51" t="str">
        <f t="shared" si="38"/>
        <v/>
      </c>
      <c r="R223" s="169" t="str">
        <f t="shared" si="39"/>
        <v/>
      </c>
      <c r="S223" s="248" t="str">
        <f t="shared" si="33"/>
        <v/>
      </c>
      <c r="T223" s="250" t="str">
        <f t="shared" si="32"/>
        <v/>
      </c>
    </row>
    <row r="224" spans="2:20" x14ac:dyDescent="0.25">
      <c r="B224" s="142"/>
      <c r="C224" s="23"/>
      <c r="D224" s="23"/>
      <c r="E224" s="23"/>
      <c r="F224" s="21"/>
      <c r="G224" s="21"/>
      <c r="H224" s="165"/>
      <c r="I224" s="165"/>
      <c r="J224" s="23"/>
      <c r="K224" s="27"/>
      <c r="L224" s="23"/>
      <c r="M224" s="166" t="str">
        <f t="shared" si="34"/>
        <v/>
      </c>
      <c r="N224" s="48" t="str">
        <f t="shared" si="35"/>
        <v/>
      </c>
      <c r="O224" s="49" t="str">
        <f t="shared" si="36"/>
        <v/>
      </c>
      <c r="P224" s="50" t="str">
        <f t="shared" si="37"/>
        <v/>
      </c>
      <c r="Q224" s="51" t="str">
        <f t="shared" si="38"/>
        <v/>
      </c>
      <c r="R224" s="169" t="str">
        <f t="shared" si="39"/>
        <v/>
      </c>
      <c r="S224" s="248" t="str">
        <f t="shared" si="33"/>
        <v/>
      </c>
      <c r="T224" s="250" t="str">
        <f t="shared" si="32"/>
        <v/>
      </c>
    </row>
    <row r="225" spans="2:20" x14ac:dyDescent="0.25">
      <c r="B225" s="142"/>
      <c r="C225" s="23"/>
      <c r="D225" s="23"/>
      <c r="E225" s="23"/>
      <c r="F225" s="21"/>
      <c r="G225" s="21"/>
      <c r="H225" s="165"/>
      <c r="I225" s="165"/>
      <c r="J225" s="23"/>
      <c r="K225" s="27"/>
      <c r="L225" s="23"/>
      <c r="M225" s="166" t="str">
        <f t="shared" si="34"/>
        <v/>
      </c>
      <c r="N225" s="48" t="str">
        <f t="shared" si="35"/>
        <v/>
      </c>
      <c r="O225" s="49" t="str">
        <f t="shared" si="36"/>
        <v/>
      </c>
      <c r="P225" s="50" t="str">
        <f t="shared" si="37"/>
        <v/>
      </c>
      <c r="Q225" s="51" t="str">
        <f t="shared" si="38"/>
        <v/>
      </c>
      <c r="R225" s="169" t="str">
        <f t="shared" si="39"/>
        <v/>
      </c>
      <c r="S225" s="248" t="str">
        <f t="shared" si="33"/>
        <v/>
      </c>
      <c r="T225" s="250" t="str">
        <f t="shared" si="32"/>
        <v/>
      </c>
    </row>
    <row r="226" spans="2:20" x14ac:dyDescent="0.25">
      <c r="B226" s="142"/>
      <c r="C226" s="23"/>
      <c r="D226" s="23"/>
      <c r="E226" s="23"/>
      <c r="F226" s="21"/>
      <c r="G226" s="21"/>
      <c r="H226" s="165"/>
      <c r="I226" s="165"/>
      <c r="J226" s="23"/>
      <c r="K226" s="27"/>
      <c r="L226" s="23"/>
      <c r="M226" s="166" t="str">
        <f t="shared" si="34"/>
        <v/>
      </c>
      <c r="N226" s="48" t="str">
        <f t="shared" si="35"/>
        <v/>
      </c>
      <c r="O226" s="49" t="str">
        <f t="shared" si="36"/>
        <v/>
      </c>
      <c r="P226" s="50" t="str">
        <f t="shared" si="37"/>
        <v/>
      </c>
      <c r="Q226" s="51" t="str">
        <f t="shared" si="38"/>
        <v/>
      </c>
      <c r="R226" s="169" t="str">
        <f t="shared" si="39"/>
        <v/>
      </c>
      <c r="S226" s="248" t="str">
        <f t="shared" si="33"/>
        <v/>
      </c>
      <c r="T226" s="250" t="str">
        <f t="shared" si="32"/>
        <v/>
      </c>
    </row>
    <row r="227" spans="2:20" x14ac:dyDescent="0.25">
      <c r="B227" s="142"/>
      <c r="C227" s="23"/>
      <c r="D227" s="23"/>
      <c r="E227" s="23"/>
      <c r="F227" s="21"/>
      <c r="G227" s="21"/>
      <c r="H227" s="165"/>
      <c r="I227" s="165"/>
      <c r="J227" s="23"/>
      <c r="K227" s="27"/>
      <c r="L227" s="23"/>
      <c r="M227" s="166" t="str">
        <f t="shared" si="34"/>
        <v/>
      </c>
      <c r="N227" s="48" t="str">
        <f t="shared" si="35"/>
        <v/>
      </c>
      <c r="O227" s="49" t="str">
        <f t="shared" si="36"/>
        <v/>
      </c>
      <c r="P227" s="50" t="str">
        <f t="shared" si="37"/>
        <v/>
      </c>
      <c r="Q227" s="51" t="str">
        <f t="shared" si="38"/>
        <v/>
      </c>
      <c r="R227" s="169" t="str">
        <f t="shared" si="39"/>
        <v/>
      </c>
      <c r="S227" s="248" t="str">
        <f t="shared" si="33"/>
        <v/>
      </c>
      <c r="T227" s="250" t="str">
        <f t="shared" si="32"/>
        <v/>
      </c>
    </row>
    <row r="228" spans="2:20" x14ac:dyDescent="0.25">
      <c r="B228" s="142"/>
      <c r="C228" s="23"/>
      <c r="D228" s="23"/>
      <c r="E228" s="23"/>
      <c r="F228" s="21"/>
      <c r="G228" s="21"/>
      <c r="H228" s="165"/>
      <c r="I228" s="165"/>
      <c r="J228" s="23"/>
      <c r="K228" s="27"/>
      <c r="L228" s="23"/>
      <c r="M228" s="166" t="str">
        <f t="shared" si="34"/>
        <v/>
      </c>
      <c r="N228" s="48" t="str">
        <f t="shared" si="35"/>
        <v/>
      </c>
      <c r="O228" s="49" t="str">
        <f t="shared" si="36"/>
        <v/>
      </c>
      <c r="P228" s="50" t="str">
        <f t="shared" si="37"/>
        <v/>
      </c>
      <c r="Q228" s="51" t="str">
        <f t="shared" si="38"/>
        <v/>
      </c>
      <c r="R228" s="169" t="str">
        <f t="shared" si="39"/>
        <v/>
      </c>
      <c r="S228" s="248" t="str">
        <f t="shared" si="33"/>
        <v/>
      </c>
      <c r="T228" s="250" t="str">
        <f t="shared" si="32"/>
        <v/>
      </c>
    </row>
    <row r="229" spans="2:20" x14ac:dyDescent="0.25">
      <c r="B229" s="142"/>
      <c r="C229" s="23"/>
      <c r="D229" s="23"/>
      <c r="E229" s="23"/>
      <c r="F229" s="21"/>
      <c r="G229" s="21"/>
      <c r="H229" s="165"/>
      <c r="I229" s="165"/>
      <c r="J229" s="23"/>
      <c r="K229" s="27"/>
      <c r="L229" s="23"/>
      <c r="M229" s="166" t="str">
        <f t="shared" si="34"/>
        <v/>
      </c>
      <c r="N229" s="48" t="str">
        <f t="shared" si="35"/>
        <v/>
      </c>
      <c r="O229" s="49" t="str">
        <f t="shared" si="36"/>
        <v/>
      </c>
      <c r="P229" s="50" t="str">
        <f t="shared" si="37"/>
        <v/>
      </c>
      <c r="Q229" s="51" t="str">
        <f t="shared" si="38"/>
        <v/>
      </c>
      <c r="R229" s="169" t="str">
        <f t="shared" si="39"/>
        <v/>
      </c>
      <c r="S229" s="248" t="str">
        <f t="shared" si="33"/>
        <v/>
      </c>
      <c r="T229" s="250" t="str">
        <f t="shared" si="32"/>
        <v/>
      </c>
    </row>
    <row r="230" spans="2:20" x14ac:dyDescent="0.25">
      <c r="B230" s="142"/>
      <c r="C230" s="23"/>
      <c r="D230" s="23"/>
      <c r="E230" s="23"/>
      <c r="F230" s="21"/>
      <c r="G230" s="21"/>
      <c r="H230" s="165"/>
      <c r="I230" s="165"/>
      <c r="J230" s="23"/>
      <c r="K230" s="27"/>
      <c r="L230" s="23"/>
      <c r="M230" s="166" t="str">
        <f t="shared" si="34"/>
        <v/>
      </c>
      <c r="N230" s="48" t="str">
        <f t="shared" si="35"/>
        <v/>
      </c>
      <c r="O230" s="49" t="str">
        <f t="shared" si="36"/>
        <v/>
      </c>
      <c r="P230" s="50" t="str">
        <f t="shared" si="37"/>
        <v/>
      </c>
      <c r="Q230" s="51" t="str">
        <f t="shared" si="38"/>
        <v/>
      </c>
      <c r="R230" s="169" t="str">
        <f t="shared" si="39"/>
        <v/>
      </c>
      <c r="S230" s="248" t="str">
        <f t="shared" si="33"/>
        <v/>
      </c>
      <c r="T230" s="250" t="str">
        <f t="shared" si="32"/>
        <v/>
      </c>
    </row>
    <row r="231" spans="2:20" x14ac:dyDescent="0.25">
      <c r="B231" s="142"/>
      <c r="C231" s="23"/>
      <c r="D231" s="23"/>
      <c r="E231" s="23"/>
      <c r="F231" s="21"/>
      <c r="G231" s="21"/>
      <c r="H231" s="165"/>
      <c r="I231" s="165"/>
      <c r="J231" s="23"/>
      <c r="K231" s="27"/>
      <c r="L231" s="23"/>
      <c r="M231" s="166" t="str">
        <f t="shared" si="34"/>
        <v/>
      </c>
      <c r="N231" s="48" t="str">
        <f t="shared" si="35"/>
        <v/>
      </c>
      <c r="O231" s="49" t="str">
        <f t="shared" si="36"/>
        <v/>
      </c>
      <c r="P231" s="50" t="str">
        <f t="shared" si="37"/>
        <v/>
      </c>
      <c r="Q231" s="51" t="str">
        <f t="shared" si="38"/>
        <v/>
      </c>
      <c r="R231" s="169" t="str">
        <f t="shared" si="39"/>
        <v/>
      </c>
      <c r="S231" s="248" t="str">
        <f t="shared" si="33"/>
        <v/>
      </c>
      <c r="T231" s="250" t="str">
        <f t="shared" si="32"/>
        <v/>
      </c>
    </row>
    <row r="232" spans="2:20" x14ac:dyDescent="0.25">
      <c r="B232" s="142"/>
      <c r="C232" s="23"/>
      <c r="D232" s="23"/>
      <c r="E232" s="23"/>
      <c r="F232" s="21"/>
      <c r="G232" s="21"/>
      <c r="H232" s="165"/>
      <c r="I232" s="165"/>
      <c r="J232" s="23"/>
      <c r="K232" s="27"/>
      <c r="L232" s="23"/>
      <c r="M232" s="166" t="str">
        <f t="shared" si="34"/>
        <v/>
      </c>
      <c r="N232" s="48" t="str">
        <f t="shared" si="35"/>
        <v/>
      </c>
      <c r="O232" s="49" t="str">
        <f t="shared" si="36"/>
        <v/>
      </c>
      <c r="P232" s="50" t="str">
        <f t="shared" si="37"/>
        <v/>
      </c>
      <c r="Q232" s="51" t="str">
        <f t="shared" si="38"/>
        <v/>
      </c>
      <c r="R232" s="169" t="str">
        <f t="shared" si="39"/>
        <v/>
      </c>
      <c r="S232" s="248" t="str">
        <f t="shared" si="33"/>
        <v/>
      </c>
      <c r="T232" s="250" t="str">
        <f t="shared" si="32"/>
        <v/>
      </c>
    </row>
    <row r="233" spans="2:20" x14ac:dyDescent="0.25">
      <c r="B233" s="142"/>
      <c r="C233" s="23"/>
      <c r="D233" s="23"/>
      <c r="E233" s="23"/>
      <c r="F233" s="21"/>
      <c r="G233" s="21"/>
      <c r="H233" s="165"/>
      <c r="I233" s="165"/>
      <c r="J233" s="23"/>
      <c r="K233" s="27"/>
      <c r="L233" s="23"/>
      <c r="M233" s="166" t="str">
        <f t="shared" si="34"/>
        <v/>
      </c>
      <c r="N233" s="48" t="str">
        <f t="shared" si="35"/>
        <v/>
      </c>
      <c r="O233" s="49" t="str">
        <f t="shared" si="36"/>
        <v/>
      </c>
      <c r="P233" s="50" t="str">
        <f t="shared" si="37"/>
        <v/>
      </c>
      <c r="Q233" s="51" t="str">
        <f t="shared" si="38"/>
        <v/>
      </c>
      <c r="R233" s="169" t="str">
        <f t="shared" si="39"/>
        <v/>
      </c>
      <c r="S233" s="248" t="str">
        <f t="shared" si="33"/>
        <v/>
      </c>
      <c r="T233" s="250" t="str">
        <f t="shared" si="32"/>
        <v/>
      </c>
    </row>
    <row r="234" spans="2:20" x14ac:dyDescent="0.25">
      <c r="B234" s="142"/>
      <c r="C234" s="23"/>
      <c r="D234" s="23"/>
      <c r="E234" s="23"/>
      <c r="F234" s="21"/>
      <c r="G234" s="21"/>
      <c r="H234" s="165"/>
      <c r="I234" s="165"/>
      <c r="J234" s="23"/>
      <c r="K234" s="27"/>
      <c r="L234" s="23"/>
      <c r="M234" s="166" t="str">
        <f t="shared" si="34"/>
        <v/>
      </c>
      <c r="N234" s="48" t="str">
        <f t="shared" si="35"/>
        <v/>
      </c>
      <c r="O234" s="49" t="str">
        <f t="shared" si="36"/>
        <v/>
      </c>
      <c r="P234" s="50" t="str">
        <f t="shared" si="37"/>
        <v/>
      </c>
      <c r="Q234" s="51" t="str">
        <f t="shared" si="38"/>
        <v/>
      </c>
      <c r="R234" s="169" t="str">
        <f t="shared" si="39"/>
        <v/>
      </c>
      <c r="S234" s="248" t="str">
        <f t="shared" si="33"/>
        <v/>
      </c>
      <c r="T234" s="250" t="str">
        <f t="shared" si="32"/>
        <v/>
      </c>
    </row>
    <row r="235" spans="2:20" x14ac:dyDescent="0.25">
      <c r="B235" s="142"/>
      <c r="C235" s="23"/>
      <c r="D235" s="23"/>
      <c r="E235" s="23"/>
      <c r="F235" s="21"/>
      <c r="G235" s="21"/>
      <c r="H235" s="165"/>
      <c r="I235" s="165"/>
      <c r="J235" s="23"/>
      <c r="K235" s="27"/>
      <c r="L235" s="23"/>
      <c r="M235" s="166" t="str">
        <f t="shared" si="34"/>
        <v/>
      </c>
      <c r="N235" s="48" t="str">
        <f t="shared" si="35"/>
        <v/>
      </c>
      <c r="O235" s="49" t="str">
        <f t="shared" si="36"/>
        <v/>
      </c>
      <c r="P235" s="50" t="str">
        <f t="shared" si="37"/>
        <v/>
      </c>
      <c r="Q235" s="51" t="str">
        <f t="shared" si="38"/>
        <v/>
      </c>
      <c r="R235" s="169" t="str">
        <f t="shared" si="39"/>
        <v/>
      </c>
      <c r="S235" s="248" t="str">
        <f t="shared" si="33"/>
        <v/>
      </c>
      <c r="T235" s="250" t="str">
        <f t="shared" si="32"/>
        <v/>
      </c>
    </row>
    <row r="236" spans="2:20" x14ac:dyDescent="0.25">
      <c r="B236" s="142"/>
      <c r="C236" s="23"/>
      <c r="D236" s="23"/>
      <c r="E236" s="23"/>
      <c r="F236" s="21"/>
      <c r="G236" s="21"/>
      <c r="H236" s="165"/>
      <c r="I236" s="165"/>
      <c r="J236" s="23"/>
      <c r="K236" s="27"/>
      <c r="L236" s="23"/>
      <c r="M236" s="166" t="str">
        <f t="shared" si="34"/>
        <v/>
      </c>
      <c r="N236" s="48" t="str">
        <f t="shared" si="35"/>
        <v/>
      </c>
      <c r="O236" s="49" t="str">
        <f t="shared" si="36"/>
        <v/>
      </c>
      <c r="P236" s="50" t="str">
        <f t="shared" si="37"/>
        <v/>
      </c>
      <c r="Q236" s="51" t="str">
        <f t="shared" si="38"/>
        <v/>
      </c>
      <c r="R236" s="169" t="str">
        <f t="shared" si="39"/>
        <v/>
      </c>
      <c r="S236" s="248" t="str">
        <f t="shared" si="33"/>
        <v/>
      </c>
      <c r="T236" s="250" t="str">
        <f t="shared" si="32"/>
        <v/>
      </c>
    </row>
    <row r="237" spans="2:20" x14ac:dyDescent="0.25">
      <c r="B237" s="142"/>
      <c r="C237" s="23"/>
      <c r="D237" s="23"/>
      <c r="E237" s="23"/>
      <c r="F237" s="21"/>
      <c r="G237" s="21"/>
      <c r="H237" s="165"/>
      <c r="I237" s="165"/>
      <c r="J237" s="23"/>
      <c r="K237" s="27"/>
      <c r="L237" s="23"/>
      <c r="M237" s="166" t="str">
        <f t="shared" si="34"/>
        <v/>
      </c>
      <c r="N237" s="48" t="str">
        <f t="shared" si="35"/>
        <v/>
      </c>
      <c r="O237" s="49" t="str">
        <f t="shared" si="36"/>
        <v/>
      </c>
      <c r="P237" s="50" t="str">
        <f t="shared" si="37"/>
        <v/>
      </c>
      <c r="Q237" s="51" t="str">
        <f t="shared" si="38"/>
        <v/>
      </c>
      <c r="R237" s="169" t="str">
        <f t="shared" si="39"/>
        <v/>
      </c>
      <c r="S237" s="248" t="str">
        <f t="shared" si="33"/>
        <v/>
      </c>
      <c r="T237" s="250" t="str">
        <f t="shared" si="32"/>
        <v/>
      </c>
    </row>
    <row r="238" spans="2:20" x14ac:dyDescent="0.25">
      <c r="B238" s="142"/>
      <c r="C238" s="23"/>
      <c r="D238" s="23"/>
      <c r="E238" s="23"/>
      <c r="F238" s="21"/>
      <c r="G238" s="21"/>
      <c r="H238" s="165"/>
      <c r="I238" s="165"/>
      <c r="J238" s="23"/>
      <c r="K238" s="27"/>
      <c r="L238" s="23"/>
      <c r="M238" s="166" t="str">
        <f t="shared" si="34"/>
        <v/>
      </c>
      <c r="N238" s="48" t="str">
        <f t="shared" si="35"/>
        <v/>
      </c>
      <c r="O238" s="49" t="str">
        <f t="shared" si="36"/>
        <v/>
      </c>
      <c r="P238" s="50" t="str">
        <f t="shared" si="37"/>
        <v/>
      </c>
      <c r="Q238" s="51" t="str">
        <f t="shared" si="38"/>
        <v/>
      </c>
      <c r="R238" s="169" t="str">
        <f t="shared" si="39"/>
        <v/>
      </c>
      <c r="S238" s="248" t="str">
        <f t="shared" si="33"/>
        <v/>
      </c>
      <c r="T238" s="250" t="str">
        <f t="shared" si="32"/>
        <v/>
      </c>
    </row>
    <row r="239" spans="2:20" x14ac:dyDescent="0.25">
      <c r="B239" s="142"/>
      <c r="C239" s="23"/>
      <c r="D239" s="23"/>
      <c r="E239" s="23"/>
      <c r="F239" s="21"/>
      <c r="G239" s="21"/>
      <c r="H239" s="165"/>
      <c r="I239" s="165"/>
      <c r="J239" s="23"/>
      <c r="K239" s="27"/>
      <c r="L239" s="23"/>
      <c r="M239" s="166" t="str">
        <f t="shared" si="34"/>
        <v/>
      </c>
      <c r="N239" s="48" t="str">
        <f t="shared" si="35"/>
        <v/>
      </c>
      <c r="O239" s="49" t="str">
        <f t="shared" si="36"/>
        <v/>
      </c>
      <c r="P239" s="50" t="str">
        <f t="shared" si="37"/>
        <v/>
      </c>
      <c r="Q239" s="51" t="str">
        <f t="shared" si="38"/>
        <v/>
      </c>
      <c r="R239" s="169" t="str">
        <f t="shared" si="39"/>
        <v/>
      </c>
      <c r="S239" s="248" t="str">
        <f t="shared" si="33"/>
        <v/>
      </c>
      <c r="T239" s="250" t="str">
        <f t="shared" si="32"/>
        <v/>
      </c>
    </row>
    <row r="240" spans="2:20" x14ac:dyDescent="0.25">
      <c r="B240" s="142"/>
      <c r="C240" s="23"/>
      <c r="D240" s="23"/>
      <c r="E240" s="23"/>
      <c r="F240" s="21"/>
      <c r="G240" s="21"/>
      <c r="H240" s="165"/>
      <c r="I240" s="165"/>
      <c r="J240" s="23"/>
      <c r="K240" s="27"/>
      <c r="L240" s="23"/>
      <c r="M240" s="166" t="str">
        <f t="shared" si="34"/>
        <v/>
      </c>
      <c r="N240" s="48" t="str">
        <f t="shared" si="35"/>
        <v/>
      </c>
      <c r="O240" s="49" t="str">
        <f t="shared" si="36"/>
        <v/>
      </c>
      <c r="P240" s="50" t="str">
        <f t="shared" si="37"/>
        <v/>
      </c>
      <c r="Q240" s="51" t="str">
        <f t="shared" si="38"/>
        <v/>
      </c>
      <c r="R240" s="169" t="str">
        <f t="shared" si="39"/>
        <v/>
      </c>
      <c r="S240" s="248" t="str">
        <f t="shared" si="33"/>
        <v/>
      </c>
      <c r="T240" s="250" t="str">
        <f t="shared" si="32"/>
        <v/>
      </c>
    </row>
    <row r="241" spans="2:20" x14ac:dyDescent="0.25">
      <c r="B241" s="142"/>
      <c r="C241" s="23"/>
      <c r="D241" s="23"/>
      <c r="E241" s="23"/>
      <c r="F241" s="21"/>
      <c r="G241" s="21"/>
      <c r="H241" s="165"/>
      <c r="I241" s="165"/>
      <c r="J241" s="23"/>
      <c r="K241" s="27"/>
      <c r="L241" s="23"/>
      <c r="M241" s="166" t="str">
        <f t="shared" si="34"/>
        <v/>
      </c>
      <c r="N241" s="48" t="str">
        <f t="shared" si="35"/>
        <v/>
      </c>
      <c r="O241" s="49" t="str">
        <f t="shared" si="36"/>
        <v/>
      </c>
      <c r="P241" s="50" t="str">
        <f t="shared" si="37"/>
        <v/>
      </c>
      <c r="Q241" s="51" t="str">
        <f t="shared" si="38"/>
        <v/>
      </c>
      <c r="R241" s="169" t="str">
        <f t="shared" si="39"/>
        <v/>
      </c>
      <c r="S241" s="248" t="str">
        <f t="shared" si="33"/>
        <v/>
      </c>
      <c r="T241" s="250" t="str">
        <f t="shared" si="32"/>
        <v/>
      </c>
    </row>
    <row r="242" spans="2:20" x14ac:dyDescent="0.25">
      <c r="B242" s="142"/>
      <c r="C242" s="23"/>
      <c r="D242" s="23"/>
      <c r="E242" s="23"/>
      <c r="F242" s="21"/>
      <c r="G242" s="21"/>
      <c r="H242" s="165"/>
      <c r="I242" s="165"/>
      <c r="J242" s="23"/>
      <c r="K242" s="27"/>
      <c r="L242" s="23"/>
      <c r="M242" s="166" t="str">
        <f t="shared" si="34"/>
        <v/>
      </c>
      <c r="N242" s="48" t="str">
        <f t="shared" si="35"/>
        <v/>
      </c>
      <c r="O242" s="49" t="str">
        <f t="shared" si="36"/>
        <v/>
      </c>
      <c r="P242" s="50" t="str">
        <f t="shared" si="37"/>
        <v/>
      </c>
      <c r="Q242" s="51" t="str">
        <f t="shared" si="38"/>
        <v/>
      </c>
      <c r="R242" s="169" t="str">
        <f t="shared" si="39"/>
        <v/>
      </c>
      <c r="S242" s="248" t="str">
        <f t="shared" si="33"/>
        <v/>
      </c>
      <c r="T242" s="250" t="str">
        <f t="shared" si="32"/>
        <v/>
      </c>
    </row>
    <row r="243" spans="2:20" x14ac:dyDescent="0.25">
      <c r="B243" s="142"/>
      <c r="C243" s="23"/>
      <c r="D243" s="23"/>
      <c r="E243" s="23"/>
      <c r="F243" s="21"/>
      <c r="G243" s="21"/>
      <c r="H243" s="165"/>
      <c r="I243" s="165"/>
      <c r="J243" s="23"/>
      <c r="K243" s="27"/>
      <c r="L243" s="23"/>
      <c r="M243" s="166" t="str">
        <f t="shared" si="34"/>
        <v/>
      </c>
      <c r="N243" s="48" t="str">
        <f t="shared" si="35"/>
        <v/>
      </c>
      <c r="O243" s="49" t="str">
        <f t="shared" si="36"/>
        <v/>
      </c>
      <c r="P243" s="50" t="str">
        <f t="shared" si="37"/>
        <v/>
      </c>
      <c r="Q243" s="51" t="str">
        <f t="shared" si="38"/>
        <v/>
      </c>
      <c r="R243" s="169" t="str">
        <f t="shared" si="39"/>
        <v/>
      </c>
      <c r="S243" s="248" t="str">
        <f t="shared" si="33"/>
        <v/>
      </c>
      <c r="T243" s="250" t="str">
        <f t="shared" si="32"/>
        <v/>
      </c>
    </row>
    <row r="244" spans="2:20" x14ac:dyDescent="0.25">
      <c r="B244" s="142"/>
      <c r="C244" s="23"/>
      <c r="D244" s="23"/>
      <c r="E244" s="23"/>
      <c r="F244" s="21"/>
      <c r="G244" s="21"/>
      <c r="H244" s="165"/>
      <c r="I244" s="165"/>
      <c r="J244" s="23"/>
      <c r="K244" s="27"/>
      <c r="L244" s="23"/>
      <c r="M244" s="166" t="str">
        <f t="shared" si="34"/>
        <v/>
      </c>
      <c r="N244" s="48" t="str">
        <f t="shared" si="35"/>
        <v/>
      </c>
      <c r="O244" s="49" t="str">
        <f t="shared" si="36"/>
        <v/>
      </c>
      <c r="P244" s="50" t="str">
        <f t="shared" si="37"/>
        <v/>
      </c>
      <c r="Q244" s="51" t="str">
        <f t="shared" si="38"/>
        <v/>
      </c>
      <c r="R244" s="169" t="str">
        <f t="shared" si="39"/>
        <v/>
      </c>
      <c r="S244" s="248" t="str">
        <f t="shared" si="33"/>
        <v/>
      </c>
      <c r="T244" s="250" t="str">
        <f t="shared" si="32"/>
        <v/>
      </c>
    </row>
    <row r="245" spans="2:20" x14ac:dyDescent="0.25">
      <c r="B245" s="142"/>
      <c r="C245" s="23"/>
      <c r="D245" s="23"/>
      <c r="E245" s="23"/>
      <c r="F245" s="21"/>
      <c r="G245" s="21"/>
      <c r="H245" s="165"/>
      <c r="I245" s="165"/>
      <c r="J245" s="23"/>
      <c r="K245" s="27"/>
      <c r="L245" s="23"/>
      <c r="M245" s="166" t="str">
        <f t="shared" si="34"/>
        <v/>
      </c>
      <c r="N245" s="48" t="str">
        <f t="shared" si="35"/>
        <v/>
      </c>
      <c r="O245" s="49" t="str">
        <f t="shared" si="36"/>
        <v/>
      </c>
      <c r="P245" s="50" t="str">
        <f t="shared" si="37"/>
        <v/>
      </c>
      <c r="Q245" s="51" t="str">
        <f t="shared" si="38"/>
        <v/>
      </c>
      <c r="R245" s="169" t="str">
        <f t="shared" si="39"/>
        <v/>
      </c>
      <c r="S245" s="248" t="str">
        <f t="shared" si="33"/>
        <v/>
      </c>
      <c r="T245" s="250" t="str">
        <f t="shared" si="32"/>
        <v/>
      </c>
    </row>
    <row r="246" spans="2:20" x14ac:dyDescent="0.25">
      <c r="B246" s="142"/>
      <c r="C246" s="23"/>
      <c r="D246" s="23"/>
      <c r="E246" s="23"/>
      <c r="F246" s="21"/>
      <c r="G246" s="21"/>
      <c r="H246" s="165"/>
      <c r="I246" s="165"/>
      <c r="J246" s="23"/>
      <c r="K246" s="27"/>
      <c r="L246" s="23"/>
      <c r="M246" s="166" t="str">
        <f t="shared" si="34"/>
        <v/>
      </c>
      <c r="N246" s="48" t="str">
        <f t="shared" si="35"/>
        <v/>
      </c>
      <c r="O246" s="49" t="str">
        <f t="shared" si="36"/>
        <v/>
      </c>
      <c r="P246" s="50" t="str">
        <f t="shared" si="37"/>
        <v/>
      </c>
      <c r="Q246" s="51" t="str">
        <f t="shared" si="38"/>
        <v/>
      </c>
      <c r="R246" s="169" t="str">
        <f t="shared" si="39"/>
        <v/>
      </c>
      <c r="S246" s="248" t="str">
        <f t="shared" si="33"/>
        <v/>
      </c>
      <c r="T246" s="250" t="str">
        <f t="shared" si="32"/>
        <v/>
      </c>
    </row>
    <row r="247" spans="2:20" x14ac:dyDescent="0.25">
      <c r="B247" s="142"/>
      <c r="C247" s="23"/>
      <c r="D247" s="23"/>
      <c r="E247" s="23"/>
      <c r="F247" s="21"/>
      <c r="G247" s="21"/>
      <c r="H247" s="165"/>
      <c r="I247" s="165"/>
      <c r="J247" s="23"/>
      <c r="K247" s="27"/>
      <c r="L247" s="23"/>
      <c r="M247" s="166" t="str">
        <f t="shared" si="34"/>
        <v/>
      </c>
      <c r="N247" s="48" t="str">
        <f t="shared" si="35"/>
        <v/>
      </c>
      <c r="O247" s="49" t="str">
        <f t="shared" si="36"/>
        <v/>
      </c>
      <c r="P247" s="50" t="str">
        <f t="shared" si="37"/>
        <v/>
      </c>
      <c r="Q247" s="51" t="str">
        <f t="shared" si="38"/>
        <v/>
      </c>
      <c r="R247" s="169" t="str">
        <f t="shared" si="39"/>
        <v/>
      </c>
      <c r="S247" s="248" t="str">
        <f t="shared" si="33"/>
        <v/>
      </c>
      <c r="T247" s="250" t="str">
        <f t="shared" si="32"/>
        <v/>
      </c>
    </row>
    <row r="248" spans="2:20" x14ac:dyDescent="0.25">
      <c r="B248" s="142"/>
      <c r="C248" s="23"/>
      <c r="D248" s="23"/>
      <c r="E248" s="23"/>
      <c r="F248" s="21"/>
      <c r="G248" s="21"/>
      <c r="H248" s="165"/>
      <c r="I248" s="165"/>
      <c r="J248" s="23"/>
      <c r="K248" s="27"/>
      <c r="L248" s="23"/>
      <c r="M248" s="166" t="str">
        <f t="shared" si="34"/>
        <v/>
      </c>
      <c r="N248" s="48" t="str">
        <f t="shared" si="35"/>
        <v/>
      </c>
      <c r="O248" s="49" t="str">
        <f t="shared" si="36"/>
        <v/>
      </c>
      <c r="P248" s="50" t="str">
        <f t="shared" si="37"/>
        <v/>
      </c>
      <c r="Q248" s="51" t="str">
        <f t="shared" si="38"/>
        <v/>
      </c>
      <c r="R248" s="169" t="str">
        <f t="shared" si="39"/>
        <v/>
      </c>
      <c r="S248" s="248" t="str">
        <f t="shared" si="33"/>
        <v/>
      </c>
      <c r="T248" s="250" t="str">
        <f t="shared" si="32"/>
        <v/>
      </c>
    </row>
    <row r="249" spans="2:20" x14ac:dyDescent="0.25">
      <c r="B249" s="142"/>
      <c r="C249" s="23"/>
      <c r="D249" s="23"/>
      <c r="E249" s="23"/>
      <c r="F249" s="21"/>
      <c r="G249" s="21"/>
      <c r="H249" s="165"/>
      <c r="I249" s="165"/>
      <c r="J249" s="23"/>
      <c r="K249" s="27"/>
      <c r="L249" s="23"/>
      <c r="M249" s="166" t="str">
        <f t="shared" si="34"/>
        <v/>
      </c>
      <c r="N249" s="48" t="str">
        <f t="shared" si="35"/>
        <v/>
      </c>
      <c r="O249" s="49" t="str">
        <f t="shared" si="36"/>
        <v/>
      </c>
      <c r="P249" s="50" t="str">
        <f t="shared" si="37"/>
        <v/>
      </c>
      <c r="Q249" s="51" t="str">
        <f t="shared" si="38"/>
        <v/>
      </c>
      <c r="R249" s="169" t="str">
        <f t="shared" si="39"/>
        <v/>
      </c>
      <c r="S249" s="248" t="str">
        <f t="shared" si="33"/>
        <v/>
      </c>
      <c r="T249" s="250" t="str">
        <f t="shared" si="32"/>
        <v/>
      </c>
    </row>
    <row r="250" spans="2:20" x14ac:dyDescent="0.25">
      <c r="B250" s="142"/>
      <c r="C250" s="23"/>
      <c r="D250" s="23"/>
      <c r="E250" s="23"/>
      <c r="F250" s="21"/>
      <c r="G250" s="21"/>
      <c r="H250" s="165"/>
      <c r="I250" s="165"/>
      <c r="J250" s="23"/>
      <c r="K250" s="27"/>
      <c r="L250" s="23"/>
      <c r="M250" s="166" t="str">
        <f t="shared" si="34"/>
        <v/>
      </c>
      <c r="N250" s="48" t="str">
        <f t="shared" si="35"/>
        <v/>
      </c>
      <c r="O250" s="49" t="str">
        <f t="shared" si="36"/>
        <v/>
      </c>
      <c r="P250" s="50" t="str">
        <f t="shared" si="37"/>
        <v/>
      </c>
      <c r="Q250" s="51" t="str">
        <f t="shared" si="38"/>
        <v/>
      </c>
      <c r="R250" s="169" t="str">
        <f t="shared" si="39"/>
        <v/>
      </c>
      <c r="S250" s="248" t="str">
        <f t="shared" si="33"/>
        <v/>
      </c>
      <c r="T250" s="250" t="str">
        <f t="shared" si="32"/>
        <v/>
      </c>
    </row>
    <row r="251" spans="2:20" x14ac:dyDescent="0.25">
      <c r="B251" s="142"/>
      <c r="C251" s="23"/>
      <c r="D251" s="23"/>
      <c r="E251" s="23"/>
      <c r="F251" s="21"/>
      <c r="G251" s="21"/>
      <c r="H251" s="165"/>
      <c r="I251" s="165"/>
      <c r="J251" s="23"/>
      <c r="K251" s="27"/>
      <c r="L251" s="23"/>
      <c r="M251" s="166" t="str">
        <f t="shared" si="34"/>
        <v/>
      </c>
      <c r="N251" s="48" t="str">
        <f t="shared" si="35"/>
        <v/>
      </c>
      <c r="O251" s="49" t="str">
        <f t="shared" si="36"/>
        <v/>
      </c>
      <c r="P251" s="50" t="str">
        <f t="shared" si="37"/>
        <v/>
      </c>
      <c r="Q251" s="51" t="str">
        <f t="shared" si="38"/>
        <v/>
      </c>
      <c r="R251" s="169" t="str">
        <f t="shared" si="39"/>
        <v/>
      </c>
      <c r="S251" s="248" t="str">
        <f t="shared" si="33"/>
        <v/>
      </c>
      <c r="T251" s="250" t="str">
        <f t="shared" si="32"/>
        <v/>
      </c>
    </row>
    <row r="252" spans="2:20" x14ac:dyDescent="0.25">
      <c r="B252" s="142"/>
      <c r="C252" s="23"/>
      <c r="D252" s="23"/>
      <c r="E252" s="23"/>
      <c r="F252" s="21"/>
      <c r="G252" s="21"/>
      <c r="H252" s="165"/>
      <c r="I252" s="165"/>
      <c r="J252" s="23"/>
      <c r="K252" s="27"/>
      <c r="L252" s="23"/>
      <c r="M252" s="166" t="str">
        <f t="shared" si="34"/>
        <v/>
      </c>
      <c r="N252" s="48" t="str">
        <f t="shared" si="35"/>
        <v/>
      </c>
      <c r="O252" s="49" t="str">
        <f t="shared" si="36"/>
        <v/>
      </c>
      <c r="P252" s="50" t="str">
        <f t="shared" si="37"/>
        <v/>
      </c>
      <c r="Q252" s="51" t="str">
        <f t="shared" si="38"/>
        <v/>
      </c>
      <c r="R252" s="169" t="str">
        <f t="shared" si="39"/>
        <v/>
      </c>
      <c r="S252" s="248" t="str">
        <f t="shared" si="33"/>
        <v/>
      </c>
      <c r="T252" s="250" t="str">
        <f t="shared" si="32"/>
        <v/>
      </c>
    </row>
    <row r="253" spans="2:20" x14ac:dyDescent="0.25">
      <c r="B253" s="142"/>
      <c r="C253" s="23"/>
      <c r="D253" s="23"/>
      <c r="E253" s="23"/>
      <c r="F253" s="21"/>
      <c r="G253" s="21"/>
      <c r="H253" s="165"/>
      <c r="I253" s="165"/>
      <c r="J253" s="23"/>
      <c r="K253" s="27"/>
      <c r="L253" s="23"/>
      <c r="M253" s="166" t="str">
        <f t="shared" si="34"/>
        <v/>
      </c>
      <c r="N253" s="48" t="str">
        <f t="shared" si="35"/>
        <v/>
      </c>
      <c r="O253" s="49" t="str">
        <f t="shared" si="36"/>
        <v/>
      </c>
      <c r="P253" s="50" t="str">
        <f t="shared" si="37"/>
        <v/>
      </c>
      <c r="Q253" s="51" t="str">
        <f t="shared" si="38"/>
        <v/>
      </c>
      <c r="R253" s="169" t="str">
        <f t="shared" si="39"/>
        <v/>
      </c>
      <c r="S253" s="248" t="str">
        <f t="shared" si="33"/>
        <v/>
      </c>
      <c r="T253" s="250" t="str">
        <f t="shared" si="32"/>
        <v/>
      </c>
    </row>
    <row r="254" spans="2:20" x14ac:dyDescent="0.25">
      <c r="B254" s="142"/>
      <c r="C254" s="23"/>
      <c r="D254" s="23"/>
      <c r="E254" s="23"/>
      <c r="F254" s="21"/>
      <c r="G254" s="21"/>
      <c r="H254" s="165"/>
      <c r="I254" s="165"/>
      <c r="J254" s="23"/>
      <c r="K254" s="27"/>
      <c r="L254" s="23"/>
      <c r="M254" s="166" t="str">
        <f t="shared" si="34"/>
        <v/>
      </c>
      <c r="N254" s="48" t="str">
        <f t="shared" si="35"/>
        <v/>
      </c>
      <c r="O254" s="49" t="str">
        <f t="shared" si="36"/>
        <v/>
      </c>
      <c r="P254" s="50" t="str">
        <f t="shared" si="37"/>
        <v/>
      </c>
      <c r="Q254" s="51" t="str">
        <f t="shared" si="38"/>
        <v/>
      </c>
      <c r="R254" s="169" t="str">
        <f t="shared" si="39"/>
        <v/>
      </c>
      <c r="S254" s="248" t="str">
        <f t="shared" si="33"/>
        <v/>
      </c>
      <c r="T254" s="250" t="str">
        <f t="shared" si="32"/>
        <v/>
      </c>
    </row>
    <row r="255" spans="2:20" x14ac:dyDescent="0.25">
      <c r="B255" s="142"/>
      <c r="C255" s="23"/>
      <c r="D255" s="23"/>
      <c r="E255" s="23"/>
      <c r="F255" s="21"/>
      <c r="G255" s="21"/>
      <c r="H255" s="165"/>
      <c r="I255" s="165"/>
      <c r="J255" s="23"/>
      <c r="K255" s="27"/>
      <c r="L255" s="23"/>
      <c r="M255" s="166" t="str">
        <f t="shared" si="34"/>
        <v/>
      </c>
      <c r="N255" s="48" t="str">
        <f t="shared" si="35"/>
        <v/>
      </c>
      <c r="O255" s="49" t="str">
        <f t="shared" si="36"/>
        <v/>
      </c>
      <c r="P255" s="50" t="str">
        <f t="shared" si="37"/>
        <v/>
      </c>
      <c r="Q255" s="51" t="str">
        <f t="shared" si="38"/>
        <v/>
      </c>
      <c r="R255" s="169" t="str">
        <f t="shared" si="39"/>
        <v/>
      </c>
      <c r="S255" s="248" t="str">
        <f t="shared" si="33"/>
        <v/>
      </c>
      <c r="T255" s="250" t="str">
        <f t="shared" si="32"/>
        <v/>
      </c>
    </row>
    <row r="256" spans="2:20" x14ac:dyDescent="0.25">
      <c r="B256" s="142"/>
      <c r="C256" s="23"/>
      <c r="D256" s="23"/>
      <c r="E256" s="23"/>
      <c r="F256" s="21"/>
      <c r="G256" s="21"/>
      <c r="H256" s="165"/>
      <c r="I256" s="165"/>
      <c r="J256" s="23"/>
      <c r="K256" s="27"/>
      <c r="L256" s="23"/>
      <c r="M256" s="166" t="str">
        <f t="shared" si="34"/>
        <v/>
      </c>
      <c r="N256" s="48" t="str">
        <f t="shared" si="35"/>
        <v/>
      </c>
      <c r="O256" s="49" t="str">
        <f t="shared" si="36"/>
        <v/>
      </c>
      <c r="P256" s="50" t="str">
        <f t="shared" si="37"/>
        <v/>
      </c>
      <c r="Q256" s="51" t="str">
        <f t="shared" si="38"/>
        <v/>
      </c>
      <c r="R256" s="169" t="str">
        <f t="shared" si="39"/>
        <v/>
      </c>
      <c r="S256" s="248" t="str">
        <f t="shared" si="33"/>
        <v/>
      </c>
      <c r="T256" s="250" t="str">
        <f t="shared" si="32"/>
        <v/>
      </c>
    </row>
    <row r="257" spans="2:20" x14ac:dyDescent="0.25">
      <c r="B257" s="142"/>
      <c r="C257" s="23"/>
      <c r="D257" s="23"/>
      <c r="E257" s="23"/>
      <c r="F257" s="21"/>
      <c r="G257" s="21"/>
      <c r="H257" s="165"/>
      <c r="I257" s="165"/>
      <c r="J257" s="23"/>
      <c r="K257" s="27"/>
      <c r="L257" s="23"/>
      <c r="M257" s="166" t="str">
        <f t="shared" si="34"/>
        <v/>
      </c>
      <c r="N257" s="48" t="str">
        <f t="shared" si="35"/>
        <v/>
      </c>
      <c r="O257" s="49" t="str">
        <f t="shared" si="36"/>
        <v/>
      </c>
      <c r="P257" s="50" t="str">
        <f t="shared" si="37"/>
        <v/>
      </c>
      <c r="Q257" s="51" t="str">
        <f t="shared" si="38"/>
        <v/>
      </c>
      <c r="R257" s="169" t="str">
        <f t="shared" si="39"/>
        <v/>
      </c>
      <c r="S257" s="248" t="str">
        <f t="shared" si="33"/>
        <v/>
      </c>
      <c r="T257" s="250" t="str">
        <f t="shared" si="32"/>
        <v/>
      </c>
    </row>
    <row r="258" spans="2:20" x14ac:dyDescent="0.25">
      <c r="B258" s="142"/>
      <c r="C258" s="23"/>
      <c r="D258" s="23"/>
      <c r="E258" s="23"/>
      <c r="F258" s="21"/>
      <c r="G258" s="21"/>
      <c r="H258" s="165"/>
      <c r="I258" s="165"/>
      <c r="J258" s="23"/>
      <c r="K258" s="27"/>
      <c r="L258" s="23"/>
      <c r="M258" s="166" t="str">
        <f t="shared" si="34"/>
        <v/>
      </c>
      <c r="N258" s="48" t="str">
        <f t="shared" si="35"/>
        <v/>
      </c>
      <c r="O258" s="49" t="str">
        <f t="shared" si="36"/>
        <v/>
      </c>
      <c r="P258" s="50" t="str">
        <f t="shared" si="37"/>
        <v/>
      </c>
      <c r="Q258" s="51" t="str">
        <f t="shared" si="38"/>
        <v/>
      </c>
      <c r="R258" s="169" t="str">
        <f t="shared" si="39"/>
        <v/>
      </c>
      <c r="S258" s="248" t="str">
        <f t="shared" si="33"/>
        <v/>
      </c>
      <c r="T258" s="250" t="str">
        <f t="shared" si="32"/>
        <v/>
      </c>
    </row>
    <row r="259" spans="2:20" x14ac:dyDescent="0.25">
      <c r="B259" s="142"/>
      <c r="C259" s="23"/>
      <c r="D259" s="23"/>
      <c r="E259" s="23"/>
      <c r="F259" s="21"/>
      <c r="G259" s="21"/>
      <c r="H259" s="165"/>
      <c r="I259" s="165"/>
      <c r="J259" s="23"/>
      <c r="K259" s="27"/>
      <c r="L259" s="23"/>
      <c r="M259" s="166" t="str">
        <f t="shared" si="34"/>
        <v/>
      </c>
      <c r="N259" s="48" t="str">
        <f t="shared" si="35"/>
        <v/>
      </c>
      <c r="O259" s="49" t="str">
        <f t="shared" si="36"/>
        <v/>
      </c>
      <c r="P259" s="50" t="str">
        <f t="shared" si="37"/>
        <v/>
      </c>
      <c r="Q259" s="51" t="str">
        <f t="shared" si="38"/>
        <v/>
      </c>
      <c r="R259" s="169" t="str">
        <f t="shared" si="39"/>
        <v/>
      </c>
      <c r="S259" s="248" t="str">
        <f t="shared" si="33"/>
        <v/>
      </c>
      <c r="T259" s="250" t="str">
        <f t="shared" si="32"/>
        <v/>
      </c>
    </row>
    <row r="260" spans="2:20" x14ac:dyDescent="0.25">
      <c r="B260" s="142"/>
      <c r="C260" s="23"/>
      <c r="D260" s="23"/>
      <c r="E260" s="23"/>
      <c r="F260" s="21"/>
      <c r="G260" s="21"/>
      <c r="H260" s="165"/>
      <c r="I260" s="165"/>
      <c r="J260" s="23"/>
      <c r="K260" s="27"/>
      <c r="L260" s="23"/>
      <c r="M260" s="166" t="str">
        <f t="shared" si="34"/>
        <v/>
      </c>
      <c r="N260" s="48" t="str">
        <f t="shared" si="35"/>
        <v/>
      </c>
      <c r="O260" s="49" t="str">
        <f t="shared" si="36"/>
        <v/>
      </c>
      <c r="P260" s="50" t="str">
        <f t="shared" si="37"/>
        <v/>
      </c>
      <c r="Q260" s="51" t="str">
        <f t="shared" si="38"/>
        <v/>
      </c>
      <c r="R260" s="169" t="str">
        <f t="shared" si="39"/>
        <v/>
      </c>
      <c r="S260" s="248" t="str">
        <f t="shared" si="33"/>
        <v/>
      </c>
      <c r="T260" s="250" t="str">
        <f t="shared" si="32"/>
        <v/>
      </c>
    </row>
    <row r="261" spans="2:20" x14ac:dyDescent="0.25">
      <c r="B261" s="142"/>
      <c r="C261" s="23"/>
      <c r="D261" s="23"/>
      <c r="E261" s="23"/>
      <c r="F261" s="21"/>
      <c r="G261" s="21"/>
      <c r="H261" s="165"/>
      <c r="I261" s="165"/>
      <c r="J261" s="23"/>
      <c r="K261" s="27"/>
      <c r="L261" s="23"/>
      <c r="M261" s="166" t="str">
        <f t="shared" si="34"/>
        <v/>
      </c>
      <c r="N261" s="48" t="str">
        <f t="shared" si="35"/>
        <v/>
      </c>
      <c r="O261" s="49" t="str">
        <f t="shared" si="36"/>
        <v/>
      </c>
      <c r="P261" s="50" t="str">
        <f t="shared" si="37"/>
        <v/>
      </c>
      <c r="Q261" s="51" t="str">
        <f t="shared" si="38"/>
        <v/>
      </c>
      <c r="R261" s="169" t="str">
        <f t="shared" si="39"/>
        <v/>
      </c>
      <c r="S261" s="248" t="str">
        <f t="shared" si="33"/>
        <v/>
      </c>
      <c r="T261" s="250" t="str">
        <f t="shared" si="32"/>
        <v/>
      </c>
    </row>
    <row r="262" spans="2:20" x14ac:dyDescent="0.25">
      <c r="B262" s="142"/>
      <c r="C262" s="23"/>
      <c r="D262" s="23"/>
      <c r="E262" s="23"/>
      <c r="F262" s="21"/>
      <c r="G262" s="21"/>
      <c r="H262" s="165"/>
      <c r="I262" s="165"/>
      <c r="J262" s="23"/>
      <c r="K262" s="27"/>
      <c r="L262" s="23"/>
      <c r="M262" s="166" t="str">
        <f t="shared" si="34"/>
        <v/>
      </c>
      <c r="N262" s="48" t="str">
        <f t="shared" si="35"/>
        <v/>
      </c>
      <c r="O262" s="49" t="str">
        <f t="shared" si="36"/>
        <v/>
      </c>
      <c r="P262" s="50" t="str">
        <f t="shared" si="37"/>
        <v/>
      </c>
      <c r="Q262" s="51" t="str">
        <f t="shared" si="38"/>
        <v/>
      </c>
      <c r="R262" s="169" t="str">
        <f t="shared" si="39"/>
        <v/>
      </c>
      <c r="S262" s="248" t="str">
        <f t="shared" si="33"/>
        <v/>
      </c>
      <c r="T262" s="250" t="str">
        <f t="shared" si="32"/>
        <v/>
      </c>
    </row>
    <row r="263" spans="2:20" x14ac:dyDescent="0.25">
      <c r="B263" s="142"/>
      <c r="C263" s="23"/>
      <c r="D263" s="23"/>
      <c r="E263" s="23"/>
      <c r="F263" s="21"/>
      <c r="G263" s="21"/>
      <c r="H263" s="165"/>
      <c r="I263" s="165"/>
      <c r="J263" s="23"/>
      <c r="K263" s="27"/>
      <c r="L263" s="23"/>
      <c r="M263" s="166" t="str">
        <f t="shared" si="34"/>
        <v/>
      </c>
      <c r="N263" s="48" t="str">
        <f t="shared" si="35"/>
        <v/>
      </c>
      <c r="O263" s="49" t="str">
        <f t="shared" si="36"/>
        <v/>
      </c>
      <c r="P263" s="50" t="str">
        <f t="shared" si="37"/>
        <v/>
      </c>
      <c r="Q263" s="51" t="str">
        <f t="shared" si="38"/>
        <v/>
      </c>
      <c r="R263" s="169" t="str">
        <f t="shared" si="39"/>
        <v/>
      </c>
      <c r="S263" s="248" t="str">
        <f t="shared" si="33"/>
        <v/>
      </c>
      <c r="T263" s="250" t="str">
        <f t="shared" si="32"/>
        <v/>
      </c>
    </row>
    <row r="264" spans="2:20" x14ac:dyDescent="0.25">
      <c r="B264" s="142"/>
      <c r="C264" s="23"/>
      <c r="D264" s="23"/>
      <c r="E264" s="23"/>
      <c r="F264" s="21"/>
      <c r="G264" s="21"/>
      <c r="H264" s="165"/>
      <c r="I264" s="165"/>
      <c r="J264" s="23"/>
      <c r="K264" s="27"/>
      <c r="L264" s="23"/>
      <c r="M264" s="166" t="str">
        <f t="shared" si="34"/>
        <v/>
      </c>
      <c r="N264" s="48" t="str">
        <f t="shared" si="35"/>
        <v/>
      </c>
      <c r="O264" s="49" t="str">
        <f t="shared" si="36"/>
        <v/>
      </c>
      <c r="P264" s="50" t="str">
        <f t="shared" si="37"/>
        <v/>
      </c>
      <c r="Q264" s="51" t="str">
        <f t="shared" si="38"/>
        <v/>
      </c>
      <c r="R264" s="169" t="str">
        <f t="shared" si="39"/>
        <v/>
      </c>
      <c r="S264" s="248" t="str">
        <f t="shared" si="33"/>
        <v/>
      </c>
      <c r="T264" s="250" t="str">
        <f t="shared" si="32"/>
        <v/>
      </c>
    </row>
    <row r="265" spans="2:20" x14ac:dyDescent="0.25">
      <c r="B265" s="142"/>
      <c r="C265" s="23"/>
      <c r="D265" s="23"/>
      <c r="E265" s="23"/>
      <c r="F265" s="21"/>
      <c r="G265" s="21"/>
      <c r="H265" s="165"/>
      <c r="I265" s="165"/>
      <c r="J265" s="23"/>
      <c r="K265" s="27"/>
      <c r="L265" s="23"/>
      <c r="M265" s="166" t="str">
        <f t="shared" si="34"/>
        <v/>
      </c>
      <c r="N265" s="48" t="str">
        <f t="shared" si="35"/>
        <v/>
      </c>
      <c r="O265" s="49" t="str">
        <f t="shared" si="36"/>
        <v/>
      </c>
      <c r="P265" s="50" t="str">
        <f t="shared" si="37"/>
        <v/>
      </c>
      <c r="Q265" s="51" t="str">
        <f t="shared" si="38"/>
        <v/>
      </c>
      <c r="R265" s="169" t="str">
        <f t="shared" si="39"/>
        <v/>
      </c>
      <c r="S265" s="248" t="str">
        <f t="shared" si="33"/>
        <v/>
      </c>
      <c r="T265" s="250" t="str">
        <f t="shared" si="32"/>
        <v/>
      </c>
    </row>
    <row r="266" spans="2:20" x14ac:dyDescent="0.25">
      <c r="B266" s="142"/>
      <c r="C266" s="23"/>
      <c r="D266" s="23"/>
      <c r="E266" s="23"/>
      <c r="F266" s="21"/>
      <c r="G266" s="21"/>
      <c r="H266" s="165"/>
      <c r="I266" s="165"/>
      <c r="J266" s="23"/>
      <c r="K266" s="27"/>
      <c r="L266" s="23"/>
      <c r="M266" s="166" t="str">
        <f t="shared" si="34"/>
        <v/>
      </c>
      <c r="N266" s="48" t="str">
        <f t="shared" si="35"/>
        <v/>
      </c>
      <c r="O266" s="49" t="str">
        <f t="shared" si="36"/>
        <v/>
      </c>
      <c r="P266" s="50" t="str">
        <f t="shared" si="37"/>
        <v/>
      </c>
      <c r="Q266" s="51" t="str">
        <f t="shared" si="38"/>
        <v/>
      </c>
      <c r="R266" s="169" t="str">
        <f t="shared" si="39"/>
        <v/>
      </c>
      <c r="S266" s="248" t="str">
        <f t="shared" si="33"/>
        <v/>
      </c>
      <c r="T266" s="250" t="str">
        <f t="shared" si="32"/>
        <v/>
      </c>
    </row>
    <row r="267" spans="2:20" x14ac:dyDescent="0.25">
      <c r="B267" s="142"/>
      <c r="C267" s="23"/>
      <c r="D267" s="23"/>
      <c r="E267" s="23"/>
      <c r="F267" s="21"/>
      <c r="G267" s="21"/>
      <c r="H267" s="165"/>
      <c r="I267" s="165"/>
      <c r="J267" s="23"/>
      <c r="K267" s="27"/>
      <c r="L267" s="23"/>
      <c r="M267" s="166" t="str">
        <f t="shared" si="34"/>
        <v/>
      </c>
      <c r="N267" s="48" t="str">
        <f t="shared" si="35"/>
        <v/>
      </c>
      <c r="O267" s="49" t="str">
        <f t="shared" si="36"/>
        <v/>
      </c>
      <c r="P267" s="50" t="str">
        <f t="shared" si="37"/>
        <v/>
      </c>
      <c r="Q267" s="51" t="str">
        <f t="shared" si="38"/>
        <v/>
      </c>
      <c r="R267" s="169" t="str">
        <f t="shared" si="39"/>
        <v/>
      </c>
      <c r="S267" s="248" t="str">
        <f t="shared" si="33"/>
        <v/>
      </c>
      <c r="T267" s="250" t="str">
        <f t="shared" si="32"/>
        <v/>
      </c>
    </row>
    <row r="268" spans="2:20" x14ac:dyDescent="0.25">
      <c r="B268" s="142"/>
      <c r="C268" s="23"/>
      <c r="D268" s="23"/>
      <c r="E268" s="23"/>
      <c r="F268" s="21"/>
      <c r="G268" s="21"/>
      <c r="H268" s="165"/>
      <c r="I268" s="165"/>
      <c r="J268" s="23"/>
      <c r="K268" s="27"/>
      <c r="L268" s="23"/>
      <c r="M268" s="166" t="str">
        <f t="shared" si="34"/>
        <v/>
      </c>
      <c r="N268" s="48" t="str">
        <f t="shared" si="35"/>
        <v/>
      </c>
      <c r="O268" s="49" t="str">
        <f t="shared" si="36"/>
        <v/>
      </c>
      <c r="P268" s="50" t="str">
        <f t="shared" si="37"/>
        <v/>
      </c>
      <c r="Q268" s="51" t="str">
        <f t="shared" si="38"/>
        <v/>
      </c>
      <c r="R268" s="169" t="str">
        <f t="shared" si="39"/>
        <v/>
      </c>
      <c r="S268" s="248" t="str">
        <f t="shared" si="33"/>
        <v/>
      </c>
      <c r="T268" s="250" t="str">
        <f t="shared" ref="T268:T331" si="40">R268</f>
        <v/>
      </c>
    </row>
    <row r="269" spans="2:20" x14ac:dyDescent="0.25">
      <c r="B269" s="142"/>
      <c r="C269" s="23"/>
      <c r="D269" s="23"/>
      <c r="E269" s="23"/>
      <c r="F269" s="21"/>
      <c r="G269" s="21"/>
      <c r="H269" s="165"/>
      <c r="I269" s="165"/>
      <c r="J269" s="23"/>
      <c r="K269" s="27"/>
      <c r="L269" s="23"/>
      <c r="M269" s="166" t="str">
        <f t="shared" si="34"/>
        <v/>
      </c>
      <c r="N269" s="48" t="str">
        <f t="shared" si="35"/>
        <v/>
      </c>
      <c r="O269" s="49" t="str">
        <f t="shared" si="36"/>
        <v/>
      </c>
      <c r="P269" s="50" t="str">
        <f t="shared" si="37"/>
        <v/>
      </c>
      <c r="Q269" s="51" t="str">
        <f t="shared" si="38"/>
        <v/>
      </c>
      <c r="R269" s="169" t="str">
        <f t="shared" si="39"/>
        <v/>
      </c>
      <c r="S269" s="248" t="str">
        <f t="shared" ref="S269:S332" si="41">IF(Q269="","",WEEKNUM(Q269,2))</f>
        <v/>
      </c>
      <c r="T269" s="250" t="str">
        <f t="shared" si="40"/>
        <v/>
      </c>
    </row>
    <row r="270" spans="2:20" x14ac:dyDescent="0.25">
      <c r="B270" s="142"/>
      <c r="C270" s="23"/>
      <c r="D270" s="23"/>
      <c r="E270" s="23"/>
      <c r="F270" s="21"/>
      <c r="G270" s="21"/>
      <c r="H270" s="165"/>
      <c r="I270" s="165"/>
      <c r="J270" s="23"/>
      <c r="K270" s="27"/>
      <c r="L270" s="23"/>
      <c r="M270" s="166" t="str">
        <f t="shared" si="34"/>
        <v/>
      </c>
      <c r="N270" s="48" t="str">
        <f t="shared" si="35"/>
        <v/>
      </c>
      <c r="O270" s="49" t="str">
        <f t="shared" si="36"/>
        <v/>
      </c>
      <c r="P270" s="50" t="str">
        <f t="shared" si="37"/>
        <v/>
      </c>
      <c r="Q270" s="51" t="str">
        <f t="shared" si="38"/>
        <v/>
      </c>
      <c r="R270" s="169" t="str">
        <f t="shared" si="39"/>
        <v/>
      </c>
      <c r="S270" s="248" t="str">
        <f t="shared" si="41"/>
        <v/>
      </c>
      <c r="T270" s="250" t="str">
        <f t="shared" si="40"/>
        <v/>
      </c>
    </row>
    <row r="271" spans="2:20" x14ac:dyDescent="0.25">
      <c r="B271" s="142"/>
      <c r="C271" s="23"/>
      <c r="D271" s="23"/>
      <c r="E271" s="23"/>
      <c r="F271" s="21"/>
      <c r="G271" s="21"/>
      <c r="H271" s="165"/>
      <c r="I271" s="165"/>
      <c r="J271" s="23"/>
      <c r="K271" s="27"/>
      <c r="L271" s="23"/>
      <c r="M271" s="166" t="str">
        <f t="shared" si="34"/>
        <v/>
      </c>
      <c r="N271" s="48" t="str">
        <f t="shared" si="35"/>
        <v/>
      </c>
      <c r="O271" s="49" t="str">
        <f t="shared" si="36"/>
        <v/>
      </c>
      <c r="P271" s="50" t="str">
        <f t="shared" si="37"/>
        <v/>
      </c>
      <c r="Q271" s="51" t="str">
        <f t="shared" si="38"/>
        <v/>
      </c>
      <c r="R271" s="169" t="str">
        <f t="shared" si="39"/>
        <v/>
      </c>
      <c r="S271" s="248" t="str">
        <f t="shared" si="41"/>
        <v/>
      </c>
      <c r="T271" s="250" t="str">
        <f t="shared" si="40"/>
        <v/>
      </c>
    </row>
    <row r="272" spans="2:20" x14ac:dyDescent="0.25">
      <c r="B272" s="142"/>
      <c r="C272" s="23"/>
      <c r="D272" s="23"/>
      <c r="E272" s="23"/>
      <c r="F272" s="21"/>
      <c r="G272" s="21"/>
      <c r="H272" s="165"/>
      <c r="I272" s="165"/>
      <c r="J272" s="23"/>
      <c r="K272" s="27"/>
      <c r="L272" s="23"/>
      <c r="M272" s="166" t="str">
        <f t="shared" si="34"/>
        <v/>
      </c>
      <c r="N272" s="48" t="str">
        <f t="shared" si="35"/>
        <v/>
      </c>
      <c r="O272" s="49" t="str">
        <f t="shared" si="36"/>
        <v/>
      </c>
      <c r="P272" s="50" t="str">
        <f t="shared" si="37"/>
        <v/>
      </c>
      <c r="Q272" s="51" t="str">
        <f t="shared" si="38"/>
        <v/>
      </c>
      <c r="R272" s="169" t="str">
        <f t="shared" si="39"/>
        <v/>
      </c>
      <c r="S272" s="248" t="str">
        <f t="shared" si="41"/>
        <v/>
      </c>
      <c r="T272" s="250" t="str">
        <f t="shared" si="40"/>
        <v/>
      </c>
    </row>
    <row r="273" spans="2:20" x14ac:dyDescent="0.25">
      <c r="B273" s="142"/>
      <c r="C273" s="23"/>
      <c r="D273" s="23"/>
      <c r="E273" s="23"/>
      <c r="F273" s="21"/>
      <c r="G273" s="21"/>
      <c r="H273" s="165"/>
      <c r="I273" s="165"/>
      <c r="J273" s="23"/>
      <c r="K273" s="27"/>
      <c r="L273" s="23"/>
      <c r="M273" s="166" t="str">
        <f t="shared" si="34"/>
        <v/>
      </c>
      <c r="N273" s="48" t="str">
        <f t="shared" si="35"/>
        <v/>
      </c>
      <c r="O273" s="49" t="str">
        <f t="shared" si="36"/>
        <v/>
      </c>
      <c r="P273" s="50" t="str">
        <f t="shared" si="37"/>
        <v/>
      </c>
      <c r="Q273" s="51" t="str">
        <f t="shared" si="38"/>
        <v/>
      </c>
      <c r="R273" s="169" t="str">
        <f t="shared" si="39"/>
        <v/>
      </c>
      <c r="S273" s="248" t="str">
        <f t="shared" si="41"/>
        <v/>
      </c>
      <c r="T273" s="250" t="str">
        <f t="shared" si="40"/>
        <v/>
      </c>
    </row>
    <row r="274" spans="2:20" x14ac:dyDescent="0.25">
      <c r="B274" s="142"/>
      <c r="C274" s="23"/>
      <c r="D274" s="23"/>
      <c r="E274" s="23"/>
      <c r="F274" s="21"/>
      <c r="G274" s="21"/>
      <c r="H274" s="165"/>
      <c r="I274" s="165"/>
      <c r="J274" s="23"/>
      <c r="K274" s="27"/>
      <c r="L274" s="23"/>
      <c r="M274" s="166" t="str">
        <f t="shared" si="34"/>
        <v/>
      </c>
      <c r="N274" s="48" t="str">
        <f t="shared" si="35"/>
        <v/>
      </c>
      <c r="O274" s="49" t="str">
        <f t="shared" si="36"/>
        <v/>
      </c>
      <c r="P274" s="50" t="str">
        <f t="shared" si="37"/>
        <v/>
      </c>
      <c r="Q274" s="51" t="str">
        <f t="shared" si="38"/>
        <v/>
      </c>
      <c r="R274" s="169" t="str">
        <f t="shared" si="39"/>
        <v/>
      </c>
      <c r="S274" s="248" t="str">
        <f t="shared" si="41"/>
        <v/>
      </c>
      <c r="T274" s="250" t="str">
        <f t="shared" si="40"/>
        <v/>
      </c>
    </row>
    <row r="275" spans="2:20" x14ac:dyDescent="0.25">
      <c r="B275" s="142"/>
      <c r="C275" s="23"/>
      <c r="D275" s="23"/>
      <c r="E275" s="23"/>
      <c r="F275" s="21"/>
      <c r="G275" s="21"/>
      <c r="H275" s="165"/>
      <c r="I275" s="165"/>
      <c r="J275" s="23"/>
      <c r="K275" s="27"/>
      <c r="L275" s="23"/>
      <c r="M275" s="166" t="str">
        <f t="shared" si="34"/>
        <v/>
      </c>
      <c r="N275" s="48" t="str">
        <f t="shared" si="35"/>
        <v/>
      </c>
      <c r="O275" s="49" t="str">
        <f t="shared" si="36"/>
        <v/>
      </c>
      <c r="P275" s="50" t="str">
        <f t="shared" si="37"/>
        <v/>
      </c>
      <c r="Q275" s="51" t="str">
        <f t="shared" si="38"/>
        <v/>
      </c>
      <c r="R275" s="169" t="str">
        <f t="shared" si="39"/>
        <v/>
      </c>
      <c r="S275" s="248" t="str">
        <f t="shared" si="41"/>
        <v/>
      </c>
      <c r="T275" s="250" t="str">
        <f t="shared" si="40"/>
        <v/>
      </c>
    </row>
    <row r="276" spans="2:20" x14ac:dyDescent="0.25">
      <c r="B276" s="142"/>
      <c r="C276" s="23"/>
      <c r="D276" s="23"/>
      <c r="E276" s="23"/>
      <c r="F276" s="21"/>
      <c r="G276" s="21"/>
      <c r="H276" s="165"/>
      <c r="I276" s="165"/>
      <c r="J276" s="23"/>
      <c r="K276" s="27"/>
      <c r="L276" s="23"/>
      <c r="M276" s="166" t="str">
        <f t="shared" si="34"/>
        <v/>
      </c>
      <c r="N276" s="48" t="str">
        <f t="shared" si="35"/>
        <v/>
      </c>
      <c r="O276" s="49" t="str">
        <f t="shared" si="36"/>
        <v/>
      </c>
      <c r="P276" s="50" t="str">
        <f t="shared" si="37"/>
        <v/>
      </c>
      <c r="Q276" s="51" t="str">
        <f t="shared" si="38"/>
        <v/>
      </c>
      <c r="R276" s="169" t="str">
        <f t="shared" si="39"/>
        <v/>
      </c>
      <c r="S276" s="248" t="str">
        <f t="shared" si="41"/>
        <v/>
      </c>
      <c r="T276" s="250" t="str">
        <f t="shared" si="40"/>
        <v/>
      </c>
    </row>
    <row r="277" spans="2:20" x14ac:dyDescent="0.25">
      <c r="B277" s="142"/>
      <c r="C277" s="23"/>
      <c r="D277" s="23"/>
      <c r="E277" s="23"/>
      <c r="F277" s="21"/>
      <c r="G277" s="21"/>
      <c r="H277" s="165"/>
      <c r="I277" s="165"/>
      <c r="J277" s="23"/>
      <c r="K277" s="27"/>
      <c r="L277" s="23"/>
      <c r="M277" s="166" t="str">
        <f t="shared" si="34"/>
        <v/>
      </c>
      <c r="N277" s="48" t="str">
        <f t="shared" si="35"/>
        <v/>
      </c>
      <c r="O277" s="49" t="str">
        <f t="shared" si="36"/>
        <v/>
      </c>
      <c r="P277" s="50" t="str">
        <f t="shared" si="37"/>
        <v/>
      </c>
      <c r="Q277" s="51" t="str">
        <f t="shared" si="38"/>
        <v/>
      </c>
      <c r="R277" s="169" t="str">
        <f t="shared" si="39"/>
        <v/>
      </c>
      <c r="S277" s="248" t="str">
        <f t="shared" si="41"/>
        <v/>
      </c>
      <c r="T277" s="250" t="str">
        <f t="shared" si="40"/>
        <v/>
      </c>
    </row>
    <row r="278" spans="2:20" x14ac:dyDescent="0.25">
      <c r="B278" s="142"/>
      <c r="C278" s="23"/>
      <c r="D278" s="23"/>
      <c r="E278" s="23"/>
      <c r="F278" s="21"/>
      <c r="G278" s="21"/>
      <c r="H278" s="165"/>
      <c r="I278" s="165"/>
      <c r="J278" s="23"/>
      <c r="K278" s="27"/>
      <c r="L278" s="23"/>
      <c r="M278" s="166" t="str">
        <f t="shared" si="34"/>
        <v/>
      </c>
      <c r="N278" s="48" t="str">
        <f t="shared" si="35"/>
        <v/>
      </c>
      <c r="O278" s="49" t="str">
        <f t="shared" si="36"/>
        <v/>
      </c>
      <c r="P278" s="50" t="str">
        <f t="shared" si="37"/>
        <v/>
      </c>
      <c r="Q278" s="51" t="str">
        <f t="shared" si="38"/>
        <v/>
      </c>
      <c r="R278" s="169" t="str">
        <f t="shared" si="39"/>
        <v/>
      </c>
      <c r="S278" s="248" t="str">
        <f t="shared" si="41"/>
        <v/>
      </c>
      <c r="T278" s="250" t="str">
        <f t="shared" si="40"/>
        <v/>
      </c>
    </row>
    <row r="279" spans="2:20" x14ac:dyDescent="0.25">
      <c r="B279" s="142"/>
      <c r="C279" s="23"/>
      <c r="D279" s="23"/>
      <c r="E279" s="23"/>
      <c r="F279" s="21"/>
      <c r="G279" s="21"/>
      <c r="H279" s="165"/>
      <c r="I279" s="165"/>
      <c r="J279" s="23"/>
      <c r="K279" s="27"/>
      <c r="L279" s="23"/>
      <c r="M279" s="166" t="str">
        <f t="shared" ref="M279:M342" si="42">IF(H279="","",IF(I279&lt;&gt;"",I279,H279*(100-(100*K279))/100))</f>
        <v/>
      </c>
      <c r="N279" s="48" t="str">
        <f t="shared" ref="N279:N342" si="43">IF(B279="","",IF(J279&lt;&gt;0,B279+J279,B279+L279))</f>
        <v/>
      </c>
      <c r="O279" s="49" t="str">
        <f t="shared" ref="O279:O342" si="44">IF(B279="","",B279+L279)</f>
        <v/>
      </c>
      <c r="P279" s="50" t="str">
        <f t="shared" ref="P279:P342" si="45">IF(B279="","",O279-$D$3)</f>
        <v/>
      </c>
      <c r="Q279" s="51" t="str">
        <f t="shared" ref="Q279:Q342" si="46">IF(N279&lt;$D$3,IF(O279&lt;$D$3,$D$3+10,O279),N279)</f>
        <v/>
      </c>
      <c r="R279" s="169" t="str">
        <f t="shared" ref="R279:R342" si="47">IF(E279="bez","bezahlt",IF(I279&lt;&gt;"",I279,IF(N279&lt;$D$3,H279,M279)))</f>
        <v/>
      </c>
      <c r="S279" s="248" t="str">
        <f t="shared" si="41"/>
        <v/>
      </c>
      <c r="T279" s="250" t="str">
        <f t="shared" si="40"/>
        <v/>
      </c>
    </row>
    <row r="280" spans="2:20" x14ac:dyDescent="0.25">
      <c r="B280" s="142"/>
      <c r="C280" s="23"/>
      <c r="D280" s="23"/>
      <c r="E280" s="23"/>
      <c r="F280" s="21"/>
      <c r="G280" s="21"/>
      <c r="H280" s="165"/>
      <c r="I280" s="165"/>
      <c r="J280" s="23"/>
      <c r="K280" s="27"/>
      <c r="L280" s="23"/>
      <c r="M280" s="166" t="str">
        <f t="shared" si="42"/>
        <v/>
      </c>
      <c r="N280" s="48" t="str">
        <f t="shared" si="43"/>
        <v/>
      </c>
      <c r="O280" s="49" t="str">
        <f t="shared" si="44"/>
        <v/>
      </c>
      <c r="P280" s="50" t="str">
        <f t="shared" si="45"/>
        <v/>
      </c>
      <c r="Q280" s="51" t="str">
        <f t="shared" si="46"/>
        <v/>
      </c>
      <c r="R280" s="169" t="str">
        <f t="shared" si="47"/>
        <v/>
      </c>
      <c r="S280" s="248" t="str">
        <f t="shared" si="41"/>
        <v/>
      </c>
      <c r="T280" s="250" t="str">
        <f t="shared" si="40"/>
        <v/>
      </c>
    </row>
    <row r="281" spans="2:20" x14ac:dyDescent="0.25">
      <c r="B281" s="142"/>
      <c r="C281" s="23"/>
      <c r="D281" s="23"/>
      <c r="E281" s="23"/>
      <c r="F281" s="21"/>
      <c r="G281" s="21"/>
      <c r="H281" s="165"/>
      <c r="I281" s="165"/>
      <c r="J281" s="23"/>
      <c r="K281" s="27"/>
      <c r="L281" s="23"/>
      <c r="M281" s="166" t="str">
        <f t="shared" si="42"/>
        <v/>
      </c>
      <c r="N281" s="48" t="str">
        <f t="shared" si="43"/>
        <v/>
      </c>
      <c r="O281" s="49" t="str">
        <f t="shared" si="44"/>
        <v/>
      </c>
      <c r="P281" s="50" t="str">
        <f t="shared" si="45"/>
        <v/>
      </c>
      <c r="Q281" s="51" t="str">
        <f t="shared" si="46"/>
        <v/>
      </c>
      <c r="R281" s="169" t="str">
        <f t="shared" si="47"/>
        <v/>
      </c>
      <c r="S281" s="248" t="str">
        <f t="shared" si="41"/>
        <v/>
      </c>
      <c r="T281" s="250" t="str">
        <f t="shared" si="40"/>
        <v/>
      </c>
    </row>
    <row r="282" spans="2:20" x14ac:dyDescent="0.25">
      <c r="B282" s="142"/>
      <c r="C282" s="23"/>
      <c r="D282" s="23"/>
      <c r="E282" s="23"/>
      <c r="F282" s="21"/>
      <c r="G282" s="21"/>
      <c r="H282" s="165"/>
      <c r="I282" s="165"/>
      <c r="J282" s="23"/>
      <c r="K282" s="27"/>
      <c r="L282" s="23"/>
      <c r="M282" s="166" t="str">
        <f t="shared" si="42"/>
        <v/>
      </c>
      <c r="N282" s="48" t="str">
        <f t="shared" si="43"/>
        <v/>
      </c>
      <c r="O282" s="49" t="str">
        <f t="shared" si="44"/>
        <v/>
      </c>
      <c r="P282" s="50" t="str">
        <f t="shared" si="45"/>
        <v/>
      </c>
      <c r="Q282" s="51" t="str">
        <f t="shared" si="46"/>
        <v/>
      </c>
      <c r="R282" s="169" t="str">
        <f t="shared" si="47"/>
        <v/>
      </c>
      <c r="S282" s="248" t="str">
        <f t="shared" si="41"/>
        <v/>
      </c>
      <c r="T282" s="250" t="str">
        <f t="shared" si="40"/>
        <v/>
      </c>
    </row>
    <row r="283" spans="2:20" x14ac:dyDescent="0.25">
      <c r="B283" s="142"/>
      <c r="C283" s="23"/>
      <c r="D283" s="23"/>
      <c r="E283" s="23"/>
      <c r="F283" s="21"/>
      <c r="G283" s="21"/>
      <c r="H283" s="165"/>
      <c r="I283" s="165"/>
      <c r="J283" s="23"/>
      <c r="K283" s="27"/>
      <c r="L283" s="23"/>
      <c r="M283" s="166" t="str">
        <f t="shared" si="42"/>
        <v/>
      </c>
      <c r="N283" s="48" t="str">
        <f t="shared" si="43"/>
        <v/>
      </c>
      <c r="O283" s="49" t="str">
        <f t="shared" si="44"/>
        <v/>
      </c>
      <c r="P283" s="50" t="str">
        <f t="shared" si="45"/>
        <v/>
      </c>
      <c r="Q283" s="51" t="str">
        <f t="shared" si="46"/>
        <v/>
      </c>
      <c r="R283" s="169" t="str">
        <f t="shared" si="47"/>
        <v/>
      </c>
      <c r="S283" s="248" t="str">
        <f t="shared" si="41"/>
        <v/>
      </c>
      <c r="T283" s="250" t="str">
        <f t="shared" si="40"/>
        <v/>
      </c>
    </row>
    <row r="284" spans="2:20" x14ac:dyDescent="0.25">
      <c r="B284" s="142"/>
      <c r="C284" s="23"/>
      <c r="D284" s="23"/>
      <c r="E284" s="23"/>
      <c r="F284" s="21"/>
      <c r="G284" s="21"/>
      <c r="H284" s="165"/>
      <c r="I284" s="165"/>
      <c r="J284" s="23"/>
      <c r="K284" s="27"/>
      <c r="L284" s="23"/>
      <c r="M284" s="166" t="str">
        <f t="shared" si="42"/>
        <v/>
      </c>
      <c r="N284" s="48" t="str">
        <f t="shared" si="43"/>
        <v/>
      </c>
      <c r="O284" s="49" t="str">
        <f t="shared" si="44"/>
        <v/>
      </c>
      <c r="P284" s="50" t="str">
        <f t="shared" si="45"/>
        <v/>
      </c>
      <c r="Q284" s="51" t="str">
        <f t="shared" si="46"/>
        <v/>
      </c>
      <c r="R284" s="169" t="str">
        <f t="shared" si="47"/>
        <v/>
      </c>
      <c r="S284" s="248" t="str">
        <f t="shared" si="41"/>
        <v/>
      </c>
      <c r="T284" s="250" t="str">
        <f t="shared" si="40"/>
        <v/>
      </c>
    </row>
    <row r="285" spans="2:20" x14ac:dyDescent="0.25">
      <c r="B285" s="142"/>
      <c r="C285" s="23"/>
      <c r="D285" s="23"/>
      <c r="E285" s="23"/>
      <c r="F285" s="21"/>
      <c r="G285" s="21"/>
      <c r="H285" s="165"/>
      <c r="I285" s="165"/>
      <c r="J285" s="23"/>
      <c r="K285" s="27"/>
      <c r="L285" s="23"/>
      <c r="M285" s="166" t="str">
        <f t="shared" si="42"/>
        <v/>
      </c>
      <c r="N285" s="48" t="str">
        <f t="shared" si="43"/>
        <v/>
      </c>
      <c r="O285" s="49" t="str">
        <f t="shared" si="44"/>
        <v/>
      </c>
      <c r="P285" s="50" t="str">
        <f t="shared" si="45"/>
        <v/>
      </c>
      <c r="Q285" s="51" t="str">
        <f t="shared" si="46"/>
        <v/>
      </c>
      <c r="R285" s="169" t="str">
        <f t="shared" si="47"/>
        <v/>
      </c>
      <c r="S285" s="248" t="str">
        <f t="shared" si="41"/>
        <v/>
      </c>
      <c r="T285" s="250" t="str">
        <f t="shared" si="40"/>
        <v/>
      </c>
    </row>
    <row r="286" spans="2:20" x14ac:dyDescent="0.25">
      <c r="B286" s="142"/>
      <c r="C286" s="23"/>
      <c r="D286" s="23"/>
      <c r="E286" s="23"/>
      <c r="F286" s="21"/>
      <c r="G286" s="21"/>
      <c r="H286" s="165"/>
      <c r="I286" s="165"/>
      <c r="J286" s="23"/>
      <c r="K286" s="27"/>
      <c r="L286" s="23"/>
      <c r="M286" s="166" t="str">
        <f t="shared" si="42"/>
        <v/>
      </c>
      <c r="N286" s="48" t="str">
        <f t="shared" si="43"/>
        <v/>
      </c>
      <c r="O286" s="49" t="str">
        <f t="shared" si="44"/>
        <v/>
      </c>
      <c r="P286" s="50" t="str">
        <f t="shared" si="45"/>
        <v/>
      </c>
      <c r="Q286" s="51" t="str">
        <f t="shared" si="46"/>
        <v/>
      </c>
      <c r="R286" s="169" t="str">
        <f t="shared" si="47"/>
        <v/>
      </c>
      <c r="S286" s="248" t="str">
        <f t="shared" si="41"/>
        <v/>
      </c>
      <c r="T286" s="250" t="str">
        <f t="shared" si="40"/>
        <v/>
      </c>
    </row>
    <row r="287" spans="2:20" x14ac:dyDescent="0.25">
      <c r="B287" s="142"/>
      <c r="C287" s="23"/>
      <c r="D287" s="23"/>
      <c r="E287" s="23"/>
      <c r="F287" s="21"/>
      <c r="G287" s="21"/>
      <c r="H287" s="165"/>
      <c r="I287" s="165"/>
      <c r="J287" s="23"/>
      <c r="K287" s="27"/>
      <c r="L287" s="23"/>
      <c r="M287" s="166" t="str">
        <f t="shared" si="42"/>
        <v/>
      </c>
      <c r="N287" s="48" t="str">
        <f t="shared" si="43"/>
        <v/>
      </c>
      <c r="O287" s="49" t="str">
        <f t="shared" si="44"/>
        <v/>
      </c>
      <c r="P287" s="50" t="str">
        <f t="shared" si="45"/>
        <v/>
      </c>
      <c r="Q287" s="51" t="str">
        <f t="shared" si="46"/>
        <v/>
      </c>
      <c r="R287" s="169" t="str">
        <f t="shared" si="47"/>
        <v/>
      </c>
      <c r="S287" s="248" t="str">
        <f t="shared" si="41"/>
        <v/>
      </c>
      <c r="T287" s="250" t="str">
        <f t="shared" si="40"/>
        <v/>
      </c>
    </row>
    <row r="288" spans="2:20" x14ac:dyDescent="0.25">
      <c r="B288" s="142"/>
      <c r="C288" s="23"/>
      <c r="D288" s="23"/>
      <c r="E288" s="23"/>
      <c r="F288" s="21"/>
      <c r="G288" s="21"/>
      <c r="H288" s="165"/>
      <c r="I288" s="165"/>
      <c r="J288" s="23"/>
      <c r="K288" s="27"/>
      <c r="L288" s="23"/>
      <c r="M288" s="166" t="str">
        <f t="shared" si="42"/>
        <v/>
      </c>
      <c r="N288" s="48" t="str">
        <f t="shared" si="43"/>
        <v/>
      </c>
      <c r="O288" s="49" t="str">
        <f t="shared" si="44"/>
        <v/>
      </c>
      <c r="P288" s="50" t="str">
        <f t="shared" si="45"/>
        <v/>
      </c>
      <c r="Q288" s="51" t="str">
        <f t="shared" si="46"/>
        <v/>
      </c>
      <c r="R288" s="169" t="str">
        <f t="shared" si="47"/>
        <v/>
      </c>
      <c r="S288" s="248" t="str">
        <f t="shared" si="41"/>
        <v/>
      </c>
      <c r="T288" s="250" t="str">
        <f t="shared" si="40"/>
        <v/>
      </c>
    </row>
    <row r="289" spans="2:20" x14ac:dyDescent="0.25">
      <c r="B289" s="142"/>
      <c r="C289" s="23"/>
      <c r="D289" s="23"/>
      <c r="E289" s="23"/>
      <c r="F289" s="21"/>
      <c r="G289" s="21"/>
      <c r="H289" s="165"/>
      <c r="I289" s="165"/>
      <c r="J289" s="23"/>
      <c r="K289" s="27"/>
      <c r="L289" s="23"/>
      <c r="M289" s="166" t="str">
        <f t="shared" si="42"/>
        <v/>
      </c>
      <c r="N289" s="48" t="str">
        <f t="shared" si="43"/>
        <v/>
      </c>
      <c r="O289" s="49" t="str">
        <f t="shared" si="44"/>
        <v/>
      </c>
      <c r="P289" s="50" t="str">
        <f t="shared" si="45"/>
        <v/>
      </c>
      <c r="Q289" s="51" t="str">
        <f t="shared" si="46"/>
        <v/>
      </c>
      <c r="R289" s="169" t="str">
        <f t="shared" si="47"/>
        <v/>
      </c>
      <c r="S289" s="248" t="str">
        <f t="shared" si="41"/>
        <v/>
      </c>
      <c r="T289" s="250" t="str">
        <f t="shared" si="40"/>
        <v/>
      </c>
    </row>
    <row r="290" spans="2:20" x14ac:dyDescent="0.25">
      <c r="B290" s="142"/>
      <c r="C290" s="23"/>
      <c r="D290" s="23"/>
      <c r="E290" s="23"/>
      <c r="F290" s="21"/>
      <c r="G290" s="21"/>
      <c r="H290" s="165"/>
      <c r="I290" s="165"/>
      <c r="J290" s="23"/>
      <c r="K290" s="27"/>
      <c r="L290" s="23"/>
      <c r="M290" s="166" t="str">
        <f t="shared" si="42"/>
        <v/>
      </c>
      <c r="N290" s="48" t="str">
        <f t="shared" si="43"/>
        <v/>
      </c>
      <c r="O290" s="49" t="str">
        <f t="shared" si="44"/>
        <v/>
      </c>
      <c r="P290" s="50" t="str">
        <f t="shared" si="45"/>
        <v/>
      </c>
      <c r="Q290" s="51" t="str">
        <f t="shared" si="46"/>
        <v/>
      </c>
      <c r="R290" s="169" t="str">
        <f t="shared" si="47"/>
        <v/>
      </c>
      <c r="S290" s="248" t="str">
        <f t="shared" si="41"/>
        <v/>
      </c>
      <c r="T290" s="250" t="str">
        <f t="shared" si="40"/>
        <v/>
      </c>
    </row>
    <row r="291" spans="2:20" x14ac:dyDescent="0.25">
      <c r="B291" s="142"/>
      <c r="C291" s="23"/>
      <c r="D291" s="23"/>
      <c r="E291" s="23"/>
      <c r="F291" s="21"/>
      <c r="G291" s="21"/>
      <c r="H291" s="165"/>
      <c r="I291" s="165"/>
      <c r="J291" s="23"/>
      <c r="K291" s="27"/>
      <c r="L291" s="23"/>
      <c r="M291" s="166" t="str">
        <f t="shared" si="42"/>
        <v/>
      </c>
      <c r="N291" s="48" t="str">
        <f t="shared" si="43"/>
        <v/>
      </c>
      <c r="O291" s="49" t="str">
        <f t="shared" si="44"/>
        <v/>
      </c>
      <c r="P291" s="50" t="str">
        <f t="shared" si="45"/>
        <v/>
      </c>
      <c r="Q291" s="51" t="str">
        <f t="shared" si="46"/>
        <v/>
      </c>
      <c r="R291" s="169" t="str">
        <f t="shared" si="47"/>
        <v/>
      </c>
      <c r="S291" s="248" t="str">
        <f t="shared" si="41"/>
        <v/>
      </c>
      <c r="T291" s="250" t="str">
        <f t="shared" si="40"/>
        <v/>
      </c>
    </row>
    <row r="292" spans="2:20" x14ac:dyDescent="0.25">
      <c r="B292" s="142"/>
      <c r="C292" s="23"/>
      <c r="D292" s="23"/>
      <c r="E292" s="23"/>
      <c r="F292" s="21"/>
      <c r="G292" s="21"/>
      <c r="H292" s="165"/>
      <c r="I292" s="165"/>
      <c r="J292" s="23"/>
      <c r="K292" s="27"/>
      <c r="L292" s="23"/>
      <c r="M292" s="166" t="str">
        <f t="shared" si="42"/>
        <v/>
      </c>
      <c r="N292" s="48" t="str">
        <f t="shared" si="43"/>
        <v/>
      </c>
      <c r="O292" s="49" t="str">
        <f t="shared" si="44"/>
        <v/>
      </c>
      <c r="P292" s="50" t="str">
        <f t="shared" si="45"/>
        <v/>
      </c>
      <c r="Q292" s="51" t="str">
        <f t="shared" si="46"/>
        <v/>
      </c>
      <c r="R292" s="169" t="str">
        <f t="shared" si="47"/>
        <v/>
      </c>
      <c r="S292" s="248" t="str">
        <f t="shared" si="41"/>
        <v/>
      </c>
      <c r="T292" s="250" t="str">
        <f t="shared" si="40"/>
        <v/>
      </c>
    </row>
    <row r="293" spans="2:20" x14ac:dyDescent="0.25">
      <c r="B293" s="142"/>
      <c r="C293" s="23"/>
      <c r="D293" s="23"/>
      <c r="E293" s="23"/>
      <c r="F293" s="21"/>
      <c r="G293" s="21"/>
      <c r="H293" s="165"/>
      <c r="I293" s="165"/>
      <c r="J293" s="23"/>
      <c r="K293" s="27"/>
      <c r="L293" s="23"/>
      <c r="M293" s="166" t="str">
        <f t="shared" si="42"/>
        <v/>
      </c>
      <c r="N293" s="48" t="str">
        <f t="shared" si="43"/>
        <v/>
      </c>
      <c r="O293" s="49" t="str">
        <f t="shared" si="44"/>
        <v/>
      </c>
      <c r="P293" s="50" t="str">
        <f t="shared" si="45"/>
        <v/>
      </c>
      <c r="Q293" s="51" t="str">
        <f t="shared" si="46"/>
        <v/>
      </c>
      <c r="R293" s="169" t="str">
        <f t="shared" si="47"/>
        <v/>
      </c>
      <c r="S293" s="248" t="str">
        <f t="shared" si="41"/>
        <v/>
      </c>
      <c r="T293" s="250" t="str">
        <f t="shared" si="40"/>
        <v/>
      </c>
    </row>
    <row r="294" spans="2:20" x14ac:dyDescent="0.25">
      <c r="B294" s="142"/>
      <c r="C294" s="23"/>
      <c r="D294" s="23"/>
      <c r="E294" s="23"/>
      <c r="F294" s="21"/>
      <c r="G294" s="21"/>
      <c r="H294" s="165"/>
      <c r="I294" s="165"/>
      <c r="J294" s="23"/>
      <c r="K294" s="27"/>
      <c r="L294" s="23"/>
      <c r="M294" s="166" t="str">
        <f t="shared" si="42"/>
        <v/>
      </c>
      <c r="N294" s="48" t="str">
        <f t="shared" si="43"/>
        <v/>
      </c>
      <c r="O294" s="49" t="str">
        <f t="shared" si="44"/>
        <v/>
      </c>
      <c r="P294" s="50" t="str">
        <f t="shared" si="45"/>
        <v/>
      </c>
      <c r="Q294" s="51" t="str">
        <f t="shared" si="46"/>
        <v/>
      </c>
      <c r="R294" s="169" t="str">
        <f t="shared" si="47"/>
        <v/>
      </c>
      <c r="S294" s="248" t="str">
        <f t="shared" si="41"/>
        <v/>
      </c>
      <c r="T294" s="250" t="str">
        <f t="shared" si="40"/>
        <v/>
      </c>
    </row>
    <row r="295" spans="2:20" x14ac:dyDescent="0.25">
      <c r="B295" s="142"/>
      <c r="C295" s="23"/>
      <c r="D295" s="23"/>
      <c r="E295" s="23"/>
      <c r="F295" s="21"/>
      <c r="G295" s="21"/>
      <c r="H295" s="165"/>
      <c r="I295" s="165"/>
      <c r="J295" s="23"/>
      <c r="K295" s="27"/>
      <c r="L295" s="23"/>
      <c r="M295" s="166" t="str">
        <f t="shared" si="42"/>
        <v/>
      </c>
      <c r="N295" s="48" t="str">
        <f t="shared" si="43"/>
        <v/>
      </c>
      <c r="O295" s="49" t="str">
        <f t="shared" si="44"/>
        <v/>
      </c>
      <c r="P295" s="50" t="str">
        <f t="shared" si="45"/>
        <v/>
      </c>
      <c r="Q295" s="51" t="str">
        <f t="shared" si="46"/>
        <v/>
      </c>
      <c r="R295" s="169" t="str">
        <f t="shared" si="47"/>
        <v/>
      </c>
      <c r="S295" s="248" t="str">
        <f t="shared" si="41"/>
        <v/>
      </c>
      <c r="T295" s="250" t="str">
        <f t="shared" si="40"/>
        <v/>
      </c>
    </row>
    <row r="296" spans="2:20" x14ac:dyDescent="0.25">
      <c r="B296" s="142"/>
      <c r="C296" s="23"/>
      <c r="D296" s="23"/>
      <c r="E296" s="23"/>
      <c r="F296" s="21"/>
      <c r="G296" s="21"/>
      <c r="H296" s="165"/>
      <c r="I296" s="165"/>
      <c r="J296" s="23"/>
      <c r="K296" s="27"/>
      <c r="L296" s="23"/>
      <c r="M296" s="166" t="str">
        <f t="shared" si="42"/>
        <v/>
      </c>
      <c r="N296" s="48" t="str">
        <f t="shared" si="43"/>
        <v/>
      </c>
      <c r="O296" s="49" t="str">
        <f t="shared" si="44"/>
        <v/>
      </c>
      <c r="P296" s="50" t="str">
        <f t="shared" si="45"/>
        <v/>
      </c>
      <c r="Q296" s="51" t="str">
        <f t="shared" si="46"/>
        <v/>
      </c>
      <c r="R296" s="169" t="str">
        <f t="shared" si="47"/>
        <v/>
      </c>
      <c r="S296" s="248" t="str">
        <f t="shared" si="41"/>
        <v/>
      </c>
      <c r="T296" s="250" t="str">
        <f t="shared" si="40"/>
        <v/>
      </c>
    </row>
    <row r="297" spans="2:20" x14ac:dyDescent="0.25">
      <c r="B297" s="142"/>
      <c r="C297" s="23"/>
      <c r="D297" s="23"/>
      <c r="E297" s="23"/>
      <c r="F297" s="21"/>
      <c r="G297" s="21"/>
      <c r="H297" s="165"/>
      <c r="I297" s="165"/>
      <c r="J297" s="23"/>
      <c r="K297" s="27"/>
      <c r="L297" s="23"/>
      <c r="M297" s="166" t="str">
        <f t="shared" si="42"/>
        <v/>
      </c>
      <c r="N297" s="48" t="str">
        <f t="shared" si="43"/>
        <v/>
      </c>
      <c r="O297" s="49" t="str">
        <f t="shared" si="44"/>
        <v/>
      </c>
      <c r="P297" s="50" t="str">
        <f t="shared" si="45"/>
        <v/>
      </c>
      <c r="Q297" s="51" t="str">
        <f t="shared" si="46"/>
        <v/>
      </c>
      <c r="R297" s="169" t="str">
        <f t="shared" si="47"/>
        <v/>
      </c>
      <c r="S297" s="248" t="str">
        <f t="shared" si="41"/>
        <v/>
      </c>
      <c r="T297" s="250" t="str">
        <f t="shared" si="40"/>
        <v/>
      </c>
    </row>
    <row r="298" spans="2:20" x14ac:dyDescent="0.25">
      <c r="B298" s="142"/>
      <c r="C298" s="23"/>
      <c r="D298" s="23"/>
      <c r="E298" s="23"/>
      <c r="F298" s="21"/>
      <c r="G298" s="21"/>
      <c r="H298" s="165"/>
      <c r="I298" s="165"/>
      <c r="J298" s="23"/>
      <c r="K298" s="27"/>
      <c r="L298" s="23"/>
      <c r="M298" s="166" t="str">
        <f t="shared" si="42"/>
        <v/>
      </c>
      <c r="N298" s="48" t="str">
        <f t="shared" si="43"/>
        <v/>
      </c>
      <c r="O298" s="49" t="str">
        <f t="shared" si="44"/>
        <v/>
      </c>
      <c r="P298" s="50" t="str">
        <f t="shared" si="45"/>
        <v/>
      </c>
      <c r="Q298" s="51" t="str">
        <f t="shared" si="46"/>
        <v/>
      </c>
      <c r="R298" s="169" t="str">
        <f t="shared" si="47"/>
        <v/>
      </c>
      <c r="S298" s="248" t="str">
        <f t="shared" si="41"/>
        <v/>
      </c>
      <c r="T298" s="250" t="str">
        <f t="shared" si="40"/>
        <v/>
      </c>
    </row>
    <row r="299" spans="2:20" x14ac:dyDescent="0.25">
      <c r="B299" s="142"/>
      <c r="C299" s="23"/>
      <c r="D299" s="23"/>
      <c r="E299" s="23"/>
      <c r="F299" s="21"/>
      <c r="G299" s="21"/>
      <c r="H299" s="165"/>
      <c r="I299" s="165"/>
      <c r="J299" s="23"/>
      <c r="K299" s="27"/>
      <c r="L299" s="23"/>
      <c r="M299" s="166" t="str">
        <f t="shared" si="42"/>
        <v/>
      </c>
      <c r="N299" s="48" t="str">
        <f t="shared" si="43"/>
        <v/>
      </c>
      <c r="O299" s="49" t="str">
        <f t="shared" si="44"/>
        <v/>
      </c>
      <c r="P299" s="50" t="str">
        <f t="shared" si="45"/>
        <v/>
      </c>
      <c r="Q299" s="51" t="str">
        <f t="shared" si="46"/>
        <v/>
      </c>
      <c r="R299" s="169" t="str">
        <f t="shared" si="47"/>
        <v/>
      </c>
      <c r="S299" s="248" t="str">
        <f t="shared" si="41"/>
        <v/>
      </c>
      <c r="T299" s="250" t="str">
        <f t="shared" si="40"/>
        <v/>
      </c>
    </row>
    <row r="300" spans="2:20" x14ac:dyDescent="0.25">
      <c r="B300" s="142"/>
      <c r="C300" s="23"/>
      <c r="D300" s="23"/>
      <c r="E300" s="23"/>
      <c r="F300" s="21"/>
      <c r="G300" s="21"/>
      <c r="H300" s="165"/>
      <c r="I300" s="165"/>
      <c r="J300" s="23"/>
      <c r="K300" s="27"/>
      <c r="L300" s="23"/>
      <c r="M300" s="166" t="str">
        <f t="shared" si="42"/>
        <v/>
      </c>
      <c r="N300" s="48" t="str">
        <f t="shared" si="43"/>
        <v/>
      </c>
      <c r="O300" s="49" t="str">
        <f t="shared" si="44"/>
        <v/>
      </c>
      <c r="P300" s="50" t="str">
        <f t="shared" si="45"/>
        <v/>
      </c>
      <c r="Q300" s="51" t="str">
        <f t="shared" si="46"/>
        <v/>
      </c>
      <c r="R300" s="169" t="str">
        <f t="shared" si="47"/>
        <v/>
      </c>
      <c r="S300" s="248" t="str">
        <f t="shared" si="41"/>
        <v/>
      </c>
      <c r="T300" s="250" t="str">
        <f t="shared" si="40"/>
        <v/>
      </c>
    </row>
    <row r="301" spans="2:20" x14ac:dyDescent="0.25">
      <c r="B301" s="142"/>
      <c r="C301" s="23"/>
      <c r="D301" s="23"/>
      <c r="E301" s="23"/>
      <c r="F301" s="21"/>
      <c r="G301" s="21"/>
      <c r="H301" s="165"/>
      <c r="I301" s="165"/>
      <c r="J301" s="23"/>
      <c r="K301" s="27"/>
      <c r="L301" s="23"/>
      <c r="M301" s="166" t="str">
        <f t="shared" si="42"/>
        <v/>
      </c>
      <c r="N301" s="48" t="str">
        <f t="shared" si="43"/>
        <v/>
      </c>
      <c r="O301" s="49" t="str">
        <f t="shared" si="44"/>
        <v/>
      </c>
      <c r="P301" s="50" t="str">
        <f t="shared" si="45"/>
        <v/>
      </c>
      <c r="Q301" s="51" t="str">
        <f t="shared" si="46"/>
        <v/>
      </c>
      <c r="R301" s="169" t="str">
        <f t="shared" si="47"/>
        <v/>
      </c>
      <c r="S301" s="248" t="str">
        <f t="shared" si="41"/>
        <v/>
      </c>
      <c r="T301" s="250" t="str">
        <f t="shared" si="40"/>
        <v/>
      </c>
    </row>
    <row r="302" spans="2:20" x14ac:dyDescent="0.25">
      <c r="B302" s="142"/>
      <c r="C302" s="23"/>
      <c r="D302" s="23"/>
      <c r="E302" s="23"/>
      <c r="F302" s="21"/>
      <c r="G302" s="21"/>
      <c r="H302" s="165"/>
      <c r="I302" s="165"/>
      <c r="J302" s="23"/>
      <c r="K302" s="27"/>
      <c r="L302" s="23"/>
      <c r="M302" s="166" t="str">
        <f t="shared" si="42"/>
        <v/>
      </c>
      <c r="N302" s="48" t="str">
        <f t="shared" si="43"/>
        <v/>
      </c>
      <c r="O302" s="49" t="str">
        <f t="shared" si="44"/>
        <v/>
      </c>
      <c r="P302" s="50" t="str">
        <f t="shared" si="45"/>
        <v/>
      </c>
      <c r="Q302" s="51" t="str">
        <f t="shared" si="46"/>
        <v/>
      </c>
      <c r="R302" s="169" t="str">
        <f t="shared" si="47"/>
        <v/>
      </c>
      <c r="S302" s="248" t="str">
        <f t="shared" si="41"/>
        <v/>
      </c>
      <c r="T302" s="250" t="str">
        <f t="shared" si="40"/>
        <v/>
      </c>
    </row>
    <row r="303" spans="2:20" x14ac:dyDescent="0.25">
      <c r="B303" s="142"/>
      <c r="C303" s="23"/>
      <c r="D303" s="23"/>
      <c r="E303" s="23"/>
      <c r="F303" s="21"/>
      <c r="G303" s="21"/>
      <c r="H303" s="165"/>
      <c r="I303" s="165"/>
      <c r="J303" s="23"/>
      <c r="K303" s="27"/>
      <c r="L303" s="23"/>
      <c r="M303" s="166" t="str">
        <f t="shared" si="42"/>
        <v/>
      </c>
      <c r="N303" s="48" t="str">
        <f t="shared" si="43"/>
        <v/>
      </c>
      <c r="O303" s="49" t="str">
        <f t="shared" si="44"/>
        <v/>
      </c>
      <c r="P303" s="50" t="str">
        <f t="shared" si="45"/>
        <v/>
      </c>
      <c r="Q303" s="51" t="str">
        <f t="shared" si="46"/>
        <v/>
      </c>
      <c r="R303" s="169" t="str">
        <f t="shared" si="47"/>
        <v/>
      </c>
      <c r="S303" s="248" t="str">
        <f t="shared" si="41"/>
        <v/>
      </c>
      <c r="T303" s="250" t="str">
        <f t="shared" si="40"/>
        <v/>
      </c>
    </row>
    <row r="304" spans="2:20" x14ac:dyDescent="0.25">
      <c r="B304" s="142"/>
      <c r="C304" s="23"/>
      <c r="D304" s="23"/>
      <c r="E304" s="23"/>
      <c r="F304" s="21"/>
      <c r="G304" s="21"/>
      <c r="H304" s="165"/>
      <c r="I304" s="165"/>
      <c r="J304" s="23"/>
      <c r="K304" s="27"/>
      <c r="L304" s="23"/>
      <c r="M304" s="166" t="str">
        <f t="shared" si="42"/>
        <v/>
      </c>
      <c r="N304" s="48" t="str">
        <f t="shared" si="43"/>
        <v/>
      </c>
      <c r="O304" s="49" t="str">
        <f t="shared" si="44"/>
        <v/>
      </c>
      <c r="P304" s="50" t="str">
        <f t="shared" si="45"/>
        <v/>
      </c>
      <c r="Q304" s="51" t="str">
        <f t="shared" si="46"/>
        <v/>
      </c>
      <c r="R304" s="169" t="str">
        <f t="shared" si="47"/>
        <v/>
      </c>
      <c r="S304" s="248" t="str">
        <f t="shared" si="41"/>
        <v/>
      </c>
      <c r="T304" s="250" t="str">
        <f t="shared" si="40"/>
        <v/>
      </c>
    </row>
    <row r="305" spans="2:20" x14ac:dyDescent="0.25">
      <c r="B305" s="142"/>
      <c r="C305" s="23"/>
      <c r="D305" s="23"/>
      <c r="E305" s="23"/>
      <c r="F305" s="21"/>
      <c r="G305" s="21"/>
      <c r="H305" s="165"/>
      <c r="I305" s="165"/>
      <c r="J305" s="23"/>
      <c r="K305" s="27"/>
      <c r="L305" s="23"/>
      <c r="M305" s="166" t="str">
        <f t="shared" si="42"/>
        <v/>
      </c>
      <c r="N305" s="48" t="str">
        <f t="shared" si="43"/>
        <v/>
      </c>
      <c r="O305" s="49" t="str">
        <f t="shared" si="44"/>
        <v/>
      </c>
      <c r="P305" s="50" t="str">
        <f t="shared" si="45"/>
        <v/>
      </c>
      <c r="Q305" s="51" t="str">
        <f t="shared" si="46"/>
        <v/>
      </c>
      <c r="R305" s="169" t="str">
        <f t="shared" si="47"/>
        <v/>
      </c>
      <c r="S305" s="248" t="str">
        <f t="shared" si="41"/>
        <v/>
      </c>
      <c r="T305" s="250" t="str">
        <f t="shared" si="40"/>
        <v/>
      </c>
    </row>
    <row r="306" spans="2:20" x14ac:dyDescent="0.25">
      <c r="B306" s="142"/>
      <c r="C306" s="23"/>
      <c r="D306" s="23"/>
      <c r="E306" s="23"/>
      <c r="F306" s="21"/>
      <c r="G306" s="21"/>
      <c r="H306" s="165"/>
      <c r="I306" s="165"/>
      <c r="J306" s="23"/>
      <c r="K306" s="27"/>
      <c r="L306" s="23"/>
      <c r="M306" s="166" t="str">
        <f t="shared" si="42"/>
        <v/>
      </c>
      <c r="N306" s="48" t="str">
        <f t="shared" si="43"/>
        <v/>
      </c>
      <c r="O306" s="49" t="str">
        <f t="shared" si="44"/>
        <v/>
      </c>
      <c r="P306" s="50" t="str">
        <f t="shared" si="45"/>
        <v/>
      </c>
      <c r="Q306" s="51" t="str">
        <f t="shared" si="46"/>
        <v/>
      </c>
      <c r="R306" s="169" t="str">
        <f t="shared" si="47"/>
        <v/>
      </c>
      <c r="S306" s="248" t="str">
        <f t="shared" si="41"/>
        <v/>
      </c>
      <c r="T306" s="250" t="str">
        <f t="shared" si="40"/>
        <v/>
      </c>
    </row>
    <row r="307" spans="2:20" x14ac:dyDescent="0.25">
      <c r="B307" s="142"/>
      <c r="C307" s="23"/>
      <c r="D307" s="23"/>
      <c r="E307" s="23"/>
      <c r="F307" s="21"/>
      <c r="G307" s="21"/>
      <c r="H307" s="165"/>
      <c r="I307" s="165"/>
      <c r="J307" s="23"/>
      <c r="K307" s="27"/>
      <c r="L307" s="23"/>
      <c r="M307" s="166" t="str">
        <f t="shared" si="42"/>
        <v/>
      </c>
      <c r="N307" s="48" t="str">
        <f t="shared" si="43"/>
        <v/>
      </c>
      <c r="O307" s="49" t="str">
        <f t="shared" si="44"/>
        <v/>
      </c>
      <c r="P307" s="50" t="str">
        <f t="shared" si="45"/>
        <v/>
      </c>
      <c r="Q307" s="51" t="str">
        <f t="shared" si="46"/>
        <v/>
      </c>
      <c r="R307" s="169" t="str">
        <f t="shared" si="47"/>
        <v/>
      </c>
      <c r="S307" s="248" t="str">
        <f t="shared" si="41"/>
        <v/>
      </c>
      <c r="T307" s="250" t="str">
        <f t="shared" si="40"/>
        <v/>
      </c>
    </row>
    <row r="308" spans="2:20" x14ac:dyDescent="0.25">
      <c r="B308" s="142"/>
      <c r="C308" s="23"/>
      <c r="D308" s="23"/>
      <c r="E308" s="23"/>
      <c r="F308" s="21"/>
      <c r="G308" s="21"/>
      <c r="H308" s="165"/>
      <c r="I308" s="165"/>
      <c r="J308" s="23"/>
      <c r="K308" s="27"/>
      <c r="L308" s="23"/>
      <c r="M308" s="166" t="str">
        <f t="shared" si="42"/>
        <v/>
      </c>
      <c r="N308" s="48" t="str">
        <f t="shared" si="43"/>
        <v/>
      </c>
      <c r="O308" s="49" t="str">
        <f t="shared" si="44"/>
        <v/>
      </c>
      <c r="P308" s="50" t="str">
        <f t="shared" si="45"/>
        <v/>
      </c>
      <c r="Q308" s="51" t="str">
        <f t="shared" si="46"/>
        <v/>
      </c>
      <c r="R308" s="169" t="str">
        <f t="shared" si="47"/>
        <v/>
      </c>
      <c r="S308" s="248" t="str">
        <f t="shared" si="41"/>
        <v/>
      </c>
      <c r="T308" s="250" t="str">
        <f t="shared" si="40"/>
        <v/>
      </c>
    </row>
    <row r="309" spans="2:20" x14ac:dyDescent="0.25">
      <c r="B309" s="142"/>
      <c r="C309" s="23"/>
      <c r="D309" s="23"/>
      <c r="E309" s="23"/>
      <c r="F309" s="21"/>
      <c r="G309" s="21"/>
      <c r="H309" s="165"/>
      <c r="I309" s="165"/>
      <c r="J309" s="23"/>
      <c r="K309" s="27"/>
      <c r="L309" s="23"/>
      <c r="M309" s="166" t="str">
        <f t="shared" si="42"/>
        <v/>
      </c>
      <c r="N309" s="48" t="str">
        <f t="shared" si="43"/>
        <v/>
      </c>
      <c r="O309" s="49" t="str">
        <f t="shared" si="44"/>
        <v/>
      </c>
      <c r="P309" s="50" t="str">
        <f t="shared" si="45"/>
        <v/>
      </c>
      <c r="Q309" s="51" t="str">
        <f t="shared" si="46"/>
        <v/>
      </c>
      <c r="R309" s="169" t="str">
        <f t="shared" si="47"/>
        <v/>
      </c>
      <c r="S309" s="248" t="str">
        <f t="shared" si="41"/>
        <v/>
      </c>
      <c r="T309" s="250" t="str">
        <f t="shared" si="40"/>
        <v/>
      </c>
    </row>
    <row r="310" spans="2:20" x14ac:dyDescent="0.25">
      <c r="B310" s="142"/>
      <c r="C310" s="23"/>
      <c r="D310" s="23"/>
      <c r="E310" s="23"/>
      <c r="F310" s="21"/>
      <c r="G310" s="21"/>
      <c r="H310" s="165"/>
      <c r="I310" s="165"/>
      <c r="J310" s="23"/>
      <c r="K310" s="27"/>
      <c r="L310" s="23"/>
      <c r="M310" s="166" t="str">
        <f t="shared" si="42"/>
        <v/>
      </c>
      <c r="N310" s="48" t="str">
        <f t="shared" si="43"/>
        <v/>
      </c>
      <c r="O310" s="49" t="str">
        <f t="shared" si="44"/>
        <v/>
      </c>
      <c r="P310" s="50" t="str">
        <f t="shared" si="45"/>
        <v/>
      </c>
      <c r="Q310" s="51" t="str">
        <f t="shared" si="46"/>
        <v/>
      </c>
      <c r="R310" s="169" t="str">
        <f t="shared" si="47"/>
        <v/>
      </c>
      <c r="S310" s="248" t="str">
        <f t="shared" si="41"/>
        <v/>
      </c>
      <c r="T310" s="250" t="str">
        <f t="shared" si="40"/>
        <v/>
      </c>
    </row>
    <row r="311" spans="2:20" x14ac:dyDescent="0.25">
      <c r="B311" s="142"/>
      <c r="C311" s="23"/>
      <c r="D311" s="23"/>
      <c r="E311" s="23"/>
      <c r="F311" s="21"/>
      <c r="G311" s="21"/>
      <c r="H311" s="165"/>
      <c r="I311" s="165"/>
      <c r="J311" s="23"/>
      <c r="K311" s="27"/>
      <c r="L311" s="23"/>
      <c r="M311" s="166" t="str">
        <f t="shared" si="42"/>
        <v/>
      </c>
      <c r="N311" s="48" t="str">
        <f t="shared" si="43"/>
        <v/>
      </c>
      <c r="O311" s="49" t="str">
        <f t="shared" si="44"/>
        <v/>
      </c>
      <c r="P311" s="50" t="str">
        <f t="shared" si="45"/>
        <v/>
      </c>
      <c r="Q311" s="51" t="str">
        <f t="shared" si="46"/>
        <v/>
      </c>
      <c r="R311" s="169" t="str">
        <f t="shared" si="47"/>
        <v/>
      </c>
      <c r="S311" s="248" t="str">
        <f t="shared" si="41"/>
        <v/>
      </c>
      <c r="T311" s="250" t="str">
        <f t="shared" si="40"/>
        <v/>
      </c>
    </row>
    <row r="312" spans="2:20" x14ac:dyDescent="0.25">
      <c r="B312" s="142"/>
      <c r="C312" s="23"/>
      <c r="D312" s="23"/>
      <c r="E312" s="23"/>
      <c r="F312" s="21"/>
      <c r="G312" s="21"/>
      <c r="H312" s="165"/>
      <c r="I312" s="165"/>
      <c r="J312" s="23"/>
      <c r="K312" s="27"/>
      <c r="L312" s="23"/>
      <c r="M312" s="166" t="str">
        <f t="shared" si="42"/>
        <v/>
      </c>
      <c r="N312" s="48" t="str">
        <f t="shared" si="43"/>
        <v/>
      </c>
      <c r="O312" s="49" t="str">
        <f t="shared" si="44"/>
        <v/>
      </c>
      <c r="P312" s="50" t="str">
        <f t="shared" si="45"/>
        <v/>
      </c>
      <c r="Q312" s="51" t="str">
        <f t="shared" si="46"/>
        <v/>
      </c>
      <c r="R312" s="169" t="str">
        <f t="shared" si="47"/>
        <v/>
      </c>
      <c r="S312" s="248" t="str">
        <f t="shared" si="41"/>
        <v/>
      </c>
      <c r="T312" s="250" t="str">
        <f t="shared" si="40"/>
        <v/>
      </c>
    </row>
    <row r="313" spans="2:20" x14ac:dyDescent="0.25">
      <c r="B313" s="142"/>
      <c r="C313" s="23"/>
      <c r="D313" s="23"/>
      <c r="E313" s="23"/>
      <c r="F313" s="21"/>
      <c r="G313" s="21"/>
      <c r="H313" s="165"/>
      <c r="I313" s="165"/>
      <c r="J313" s="23"/>
      <c r="K313" s="27"/>
      <c r="L313" s="23"/>
      <c r="M313" s="166" t="str">
        <f t="shared" si="42"/>
        <v/>
      </c>
      <c r="N313" s="48" t="str">
        <f t="shared" si="43"/>
        <v/>
      </c>
      <c r="O313" s="49" t="str">
        <f t="shared" si="44"/>
        <v/>
      </c>
      <c r="P313" s="50" t="str">
        <f t="shared" si="45"/>
        <v/>
      </c>
      <c r="Q313" s="51" t="str">
        <f t="shared" si="46"/>
        <v/>
      </c>
      <c r="R313" s="169" t="str">
        <f t="shared" si="47"/>
        <v/>
      </c>
      <c r="S313" s="248" t="str">
        <f t="shared" si="41"/>
        <v/>
      </c>
      <c r="T313" s="250" t="str">
        <f t="shared" si="40"/>
        <v/>
      </c>
    </row>
    <row r="314" spans="2:20" x14ac:dyDescent="0.25">
      <c r="B314" s="142"/>
      <c r="C314" s="23"/>
      <c r="D314" s="23"/>
      <c r="E314" s="23"/>
      <c r="F314" s="21"/>
      <c r="G314" s="21"/>
      <c r="H314" s="165"/>
      <c r="I314" s="165"/>
      <c r="J314" s="23"/>
      <c r="K314" s="27"/>
      <c r="L314" s="23"/>
      <c r="M314" s="166" t="str">
        <f t="shared" si="42"/>
        <v/>
      </c>
      <c r="N314" s="48" t="str">
        <f t="shared" si="43"/>
        <v/>
      </c>
      <c r="O314" s="49" t="str">
        <f t="shared" si="44"/>
        <v/>
      </c>
      <c r="P314" s="50" t="str">
        <f t="shared" si="45"/>
        <v/>
      </c>
      <c r="Q314" s="51" t="str">
        <f t="shared" si="46"/>
        <v/>
      </c>
      <c r="R314" s="169" t="str">
        <f t="shared" si="47"/>
        <v/>
      </c>
      <c r="S314" s="248" t="str">
        <f t="shared" si="41"/>
        <v/>
      </c>
      <c r="T314" s="250" t="str">
        <f t="shared" si="40"/>
        <v/>
      </c>
    </row>
    <row r="315" spans="2:20" x14ac:dyDescent="0.25">
      <c r="B315" s="142"/>
      <c r="C315" s="23"/>
      <c r="D315" s="23"/>
      <c r="E315" s="23"/>
      <c r="F315" s="21"/>
      <c r="G315" s="21"/>
      <c r="H315" s="165"/>
      <c r="I315" s="165"/>
      <c r="J315" s="23"/>
      <c r="K315" s="27"/>
      <c r="L315" s="23"/>
      <c r="M315" s="166" t="str">
        <f t="shared" si="42"/>
        <v/>
      </c>
      <c r="N315" s="48" t="str">
        <f t="shared" si="43"/>
        <v/>
      </c>
      <c r="O315" s="49" t="str">
        <f t="shared" si="44"/>
        <v/>
      </c>
      <c r="P315" s="50" t="str">
        <f t="shared" si="45"/>
        <v/>
      </c>
      <c r="Q315" s="51" t="str">
        <f t="shared" si="46"/>
        <v/>
      </c>
      <c r="R315" s="169" t="str">
        <f t="shared" si="47"/>
        <v/>
      </c>
      <c r="S315" s="248" t="str">
        <f t="shared" si="41"/>
        <v/>
      </c>
      <c r="T315" s="250" t="str">
        <f t="shared" si="40"/>
        <v/>
      </c>
    </row>
    <row r="316" spans="2:20" x14ac:dyDescent="0.25">
      <c r="B316" s="142"/>
      <c r="C316" s="23"/>
      <c r="D316" s="23"/>
      <c r="E316" s="23"/>
      <c r="F316" s="21"/>
      <c r="G316" s="21"/>
      <c r="H316" s="165"/>
      <c r="I316" s="165"/>
      <c r="J316" s="23"/>
      <c r="K316" s="27"/>
      <c r="L316" s="23"/>
      <c r="M316" s="166" t="str">
        <f t="shared" si="42"/>
        <v/>
      </c>
      <c r="N316" s="48" t="str">
        <f t="shared" si="43"/>
        <v/>
      </c>
      <c r="O316" s="49" t="str">
        <f t="shared" si="44"/>
        <v/>
      </c>
      <c r="P316" s="50" t="str">
        <f t="shared" si="45"/>
        <v/>
      </c>
      <c r="Q316" s="51" t="str">
        <f t="shared" si="46"/>
        <v/>
      </c>
      <c r="R316" s="169" t="str">
        <f t="shared" si="47"/>
        <v/>
      </c>
      <c r="S316" s="248" t="str">
        <f t="shared" si="41"/>
        <v/>
      </c>
      <c r="T316" s="250" t="str">
        <f t="shared" si="40"/>
        <v/>
      </c>
    </row>
    <row r="317" spans="2:20" x14ac:dyDescent="0.25">
      <c r="B317" s="142"/>
      <c r="C317" s="23"/>
      <c r="D317" s="23"/>
      <c r="E317" s="23"/>
      <c r="F317" s="21"/>
      <c r="G317" s="21"/>
      <c r="H317" s="165"/>
      <c r="I317" s="165"/>
      <c r="J317" s="23"/>
      <c r="K317" s="27"/>
      <c r="L317" s="23"/>
      <c r="M317" s="166" t="str">
        <f t="shared" si="42"/>
        <v/>
      </c>
      <c r="N317" s="48" t="str">
        <f t="shared" si="43"/>
        <v/>
      </c>
      <c r="O317" s="49" t="str">
        <f t="shared" si="44"/>
        <v/>
      </c>
      <c r="P317" s="50" t="str">
        <f t="shared" si="45"/>
        <v/>
      </c>
      <c r="Q317" s="51" t="str">
        <f t="shared" si="46"/>
        <v/>
      </c>
      <c r="R317" s="169" t="str">
        <f t="shared" si="47"/>
        <v/>
      </c>
      <c r="S317" s="248" t="str">
        <f t="shared" si="41"/>
        <v/>
      </c>
      <c r="T317" s="250" t="str">
        <f t="shared" si="40"/>
        <v/>
      </c>
    </row>
    <row r="318" spans="2:20" x14ac:dyDescent="0.25">
      <c r="B318" s="142"/>
      <c r="C318" s="23"/>
      <c r="D318" s="23"/>
      <c r="E318" s="23"/>
      <c r="F318" s="21"/>
      <c r="G318" s="21"/>
      <c r="H318" s="165"/>
      <c r="I318" s="165"/>
      <c r="J318" s="23"/>
      <c r="K318" s="27"/>
      <c r="L318" s="23"/>
      <c r="M318" s="166" t="str">
        <f t="shared" si="42"/>
        <v/>
      </c>
      <c r="N318" s="48" t="str">
        <f t="shared" si="43"/>
        <v/>
      </c>
      <c r="O318" s="49" t="str">
        <f t="shared" si="44"/>
        <v/>
      </c>
      <c r="P318" s="50" t="str">
        <f t="shared" si="45"/>
        <v/>
      </c>
      <c r="Q318" s="51" t="str">
        <f t="shared" si="46"/>
        <v/>
      </c>
      <c r="R318" s="169" t="str">
        <f t="shared" si="47"/>
        <v/>
      </c>
      <c r="S318" s="248" t="str">
        <f t="shared" si="41"/>
        <v/>
      </c>
      <c r="T318" s="250" t="str">
        <f t="shared" si="40"/>
        <v/>
      </c>
    </row>
    <row r="319" spans="2:20" x14ac:dyDescent="0.25">
      <c r="B319" s="142"/>
      <c r="C319" s="23"/>
      <c r="D319" s="23"/>
      <c r="E319" s="23"/>
      <c r="F319" s="21"/>
      <c r="G319" s="21"/>
      <c r="H319" s="165"/>
      <c r="I319" s="165"/>
      <c r="J319" s="23"/>
      <c r="K319" s="27"/>
      <c r="L319" s="23"/>
      <c r="M319" s="166" t="str">
        <f t="shared" si="42"/>
        <v/>
      </c>
      <c r="N319" s="48" t="str">
        <f t="shared" si="43"/>
        <v/>
      </c>
      <c r="O319" s="49" t="str">
        <f t="shared" si="44"/>
        <v/>
      </c>
      <c r="P319" s="50" t="str">
        <f t="shared" si="45"/>
        <v/>
      </c>
      <c r="Q319" s="51" t="str">
        <f t="shared" si="46"/>
        <v/>
      </c>
      <c r="R319" s="169" t="str">
        <f t="shared" si="47"/>
        <v/>
      </c>
      <c r="S319" s="248" t="str">
        <f t="shared" si="41"/>
        <v/>
      </c>
      <c r="T319" s="250" t="str">
        <f t="shared" si="40"/>
        <v/>
      </c>
    </row>
    <row r="320" spans="2:20" x14ac:dyDescent="0.25">
      <c r="B320" s="142"/>
      <c r="C320" s="23"/>
      <c r="D320" s="23"/>
      <c r="E320" s="23"/>
      <c r="F320" s="21"/>
      <c r="G320" s="21"/>
      <c r="H320" s="165"/>
      <c r="I320" s="165"/>
      <c r="J320" s="23"/>
      <c r="K320" s="27"/>
      <c r="L320" s="23"/>
      <c r="M320" s="166" t="str">
        <f t="shared" si="42"/>
        <v/>
      </c>
      <c r="N320" s="48" t="str">
        <f t="shared" si="43"/>
        <v/>
      </c>
      <c r="O320" s="49" t="str">
        <f t="shared" si="44"/>
        <v/>
      </c>
      <c r="P320" s="50" t="str">
        <f t="shared" si="45"/>
        <v/>
      </c>
      <c r="Q320" s="51" t="str">
        <f t="shared" si="46"/>
        <v/>
      </c>
      <c r="R320" s="169" t="str">
        <f t="shared" si="47"/>
        <v/>
      </c>
      <c r="S320" s="248" t="str">
        <f t="shared" si="41"/>
        <v/>
      </c>
      <c r="T320" s="250" t="str">
        <f t="shared" si="40"/>
        <v/>
      </c>
    </row>
    <row r="321" spans="2:20" x14ac:dyDescent="0.25">
      <c r="B321" s="142"/>
      <c r="C321" s="23"/>
      <c r="D321" s="23"/>
      <c r="E321" s="23"/>
      <c r="F321" s="21"/>
      <c r="G321" s="21"/>
      <c r="H321" s="165"/>
      <c r="I321" s="165"/>
      <c r="J321" s="23"/>
      <c r="K321" s="27"/>
      <c r="L321" s="23"/>
      <c r="M321" s="166" t="str">
        <f t="shared" si="42"/>
        <v/>
      </c>
      <c r="N321" s="48" t="str">
        <f t="shared" si="43"/>
        <v/>
      </c>
      <c r="O321" s="49" t="str">
        <f t="shared" si="44"/>
        <v/>
      </c>
      <c r="P321" s="50" t="str">
        <f t="shared" si="45"/>
        <v/>
      </c>
      <c r="Q321" s="51" t="str">
        <f t="shared" si="46"/>
        <v/>
      </c>
      <c r="R321" s="169" t="str">
        <f t="shared" si="47"/>
        <v/>
      </c>
      <c r="S321" s="248" t="str">
        <f t="shared" si="41"/>
        <v/>
      </c>
      <c r="T321" s="250" t="str">
        <f t="shared" si="40"/>
        <v/>
      </c>
    </row>
    <row r="322" spans="2:20" x14ac:dyDescent="0.25">
      <c r="B322" s="142"/>
      <c r="C322" s="23"/>
      <c r="D322" s="23"/>
      <c r="E322" s="23"/>
      <c r="F322" s="21"/>
      <c r="G322" s="21"/>
      <c r="H322" s="165"/>
      <c r="I322" s="165"/>
      <c r="J322" s="23"/>
      <c r="K322" s="27"/>
      <c r="L322" s="23"/>
      <c r="M322" s="166" t="str">
        <f t="shared" si="42"/>
        <v/>
      </c>
      <c r="N322" s="48" t="str">
        <f t="shared" si="43"/>
        <v/>
      </c>
      <c r="O322" s="49" t="str">
        <f t="shared" si="44"/>
        <v/>
      </c>
      <c r="P322" s="50" t="str">
        <f t="shared" si="45"/>
        <v/>
      </c>
      <c r="Q322" s="51" t="str">
        <f t="shared" si="46"/>
        <v/>
      </c>
      <c r="R322" s="169" t="str">
        <f t="shared" si="47"/>
        <v/>
      </c>
      <c r="S322" s="248" t="str">
        <f t="shared" si="41"/>
        <v/>
      </c>
      <c r="T322" s="250" t="str">
        <f t="shared" si="40"/>
        <v/>
      </c>
    </row>
    <row r="323" spans="2:20" x14ac:dyDescent="0.25">
      <c r="B323" s="142"/>
      <c r="C323" s="23"/>
      <c r="D323" s="23"/>
      <c r="E323" s="23"/>
      <c r="F323" s="21"/>
      <c r="G323" s="21"/>
      <c r="H323" s="165"/>
      <c r="I323" s="165"/>
      <c r="J323" s="23"/>
      <c r="K323" s="27"/>
      <c r="L323" s="23"/>
      <c r="M323" s="166" t="str">
        <f t="shared" si="42"/>
        <v/>
      </c>
      <c r="N323" s="48" t="str">
        <f t="shared" si="43"/>
        <v/>
      </c>
      <c r="O323" s="49" t="str">
        <f t="shared" si="44"/>
        <v/>
      </c>
      <c r="P323" s="50" t="str">
        <f t="shared" si="45"/>
        <v/>
      </c>
      <c r="Q323" s="51" t="str">
        <f t="shared" si="46"/>
        <v/>
      </c>
      <c r="R323" s="169" t="str">
        <f t="shared" si="47"/>
        <v/>
      </c>
      <c r="S323" s="248" t="str">
        <f t="shared" si="41"/>
        <v/>
      </c>
      <c r="T323" s="250" t="str">
        <f t="shared" si="40"/>
        <v/>
      </c>
    </row>
    <row r="324" spans="2:20" x14ac:dyDescent="0.25">
      <c r="B324" s="142"/>
      <c r="C324" s="23"/>
      <c r="D324" s="23"/>
      <c r="E324" s="23"/>
      <c r="F324" s="21"/>
      <c r="G324" s="21"/>
      <c r="H324" s="165"/>
      <c r="I324" s="165"/>
      <c r="J324" s="23"/>
      <c r="K324" s="27"/>
      <c r="L324" s="23"/>
      <c r="M324" s="166" t="str">
        <f t="shared" si="42"/>
        <v/>
      </c>
      <c r="N324" s="48" t="str">
        <f t="shared" si="43"/>
        <v/>
      </c>
      <c r="O324" s="49" t="str">
        <f t="shared" si="44"/>
        <v/>
      </c>
      <c r="P324" s="50" t="str">
        <f t="shared" si="45"/>
        <v/>
      </c>
      <c r="Q324" s="51" t="str">
        <f t="shared" si="46"/>
        <v/>
      </c>
      <c r="R324" s="169" t="str">
        <f t="shared" si="47"/>
        <v/>
      </c>
      <c r="S324" s="248" t="str">
        <f t="shared" si="41"/>
        <v/>
      </c>
      <c r="T324" s="250" t="str">
        <f t="shared" si="40"/>
        <v/>
      </c>
    </row>
    <row r="325" spans="2:20" x14ac:dyDescent="0.25">
      <c r="B325" s="142"/>
      <c r="C325" s="23"/>
      <c r="D325" s="23"/>
      <c r="E325" s="23"/>
      <c r="F325" s="21"/>
      <c r="G325" s="21"/>
      <c r="H325" s="165"/>
      <c r="I325" s="165"/>
      <c r="J325" s="23"/>
      <c r="K325" s="27"/>
      <c r="L325" s="23"/>
      <c r="M325" s="166" t="str">
        <f t="shared" si="42"/>
        <v/>
      </c>
      <c r="N325" s="48" t="str">
        <f t="shared" si="43"/>
        <v/>
      </c>
      <c r="O325" s="49" t="str">
        <f t="shared" si="44"/>
        <v/>
      </c>
      <c r="P325" s="50" t="str">
        <f t="shared" si="45"/>
        <v/>
      </c>
      <c r="Q325" s="51" t="str">
        <f t="shared" si="46"/>
        <v/>
      </c>
      <c r="R325" s="169" t="str">
        <f t="shared" si="47"/>
        <v/>
      </c>
      <c r="S325" s="248" t="str">
        <f t="shared" si="41"/>
        <v/>
      </c>
      <c r="T325" s="250" t="str">
        <f t="shared" si="40"/>
        <v/>
      </c>
    </row>
    <row r="326" spans="2:20" x14ac:dyDescent="0.25">
      <c r="B326" s="142"/>
      <c r="C326" s="23"/>
      <c r="D326" s="23"/>
      <c r="E326" s="23"/>
      <c r="F326" s="21"/>
      <c r="G326" s="21"/>
      <c r="H326" s="165"/>
      <c r="I326" s="165"/>
      <c r="J326" s="23"/>
      <c r="K326" s="27"/>
      <c r="L326" s="23"/>
      <c r="M326" s="166" t="str">
        <f t="shared" si="42"/>
        <v/>
      </c>
      <c r="N326" s="48" t="str">
        <f t="shared" si="43"/>
        <v/>
      </c>
      <c r="O326" s="49" t="str">
        <f t="shared" si="44"/>
        <v/>
      </c>
      <c r="P326" s="50" t="str">
        <f t="shared" si="45"/>
        <v/>
      </c>
      <c r="Q326" s="51" t="str">
        <f t="shared" si="46"/>
        <v/>
      </c>
      <c r="R326" s="169" t="str">
        <f t="shared" si="47"/>
        <v/>
      </c>
      <c r="S326" s="248" t="str">
        <f t="shared" si="41"/>
        <v/>
      </c>
      <c r="T326" s="250" t="str">
        <f t="shared" si="40"/>
        <v/>
      </c>
    </row>
    <row r="327" spans="2:20" x14ac:dyDescent="0.25">
      <c r="B327" s="142"/>
      <c r="C327" s="23"/>
      <c r="D327" s="23"/>
      <c r="E327" s="23"/>
      <c r="F327" s="21"/>
      <c r="G327" s="21"/>
      <c r="H327" s="165"/>
      <c r="I327" s="165"/>
      <c r="J327" s="23"/>
      <c r="K327" s="27"/>
      <c r="L327" s="23"/>
      <c r="M327" s="166" t="str">
        <f t="shared" si="42"/>
        <v/>
      </c>
      <c r="N327" s="48" t="str">
        <f t="shared" si="43"/>
        <v/>
      </c>
      <c r="O327" s="49" t="str">
        <f t="shared" si="44"/>
        <v/>
      </c>
      <c r="P327" s="50" t="str">
        <f t="shared" si="45"/>
        <v/>
      </c>
      <c r="Q327" s="51" t="str">
        <f t="shared" si="46"/>
        <v/>
      </c>
      <c r="R327" s="169" t="str">
        <f t="shared" si="47"/>
        <v/>
      </c>
      <c r="S327" s="248" t="str">
        <f t="shared" si="41"/>
        <v/>
      </c>
      <c r="T327" s="250" t="str">
        <f t="shared" si="40"/>
        <v/>
      </c>
    </row>
    <row r="328" spans="2:20" x14ac:dyDescent="0.25">
      <c r="B328" s="142"/>
      <c r="C328" s="23"/>
      <c r="D328" s="23"/>
      <c r="E328" s="23"/>
      <c r="F328" s="21"/>
      <c r="G328" s="21"/>
      <c r="H328" s="165"/>
      <c r="I328" s="165"/>
      <c r="J328" s="23"/>
      <c r="K328" s="27"/>
      <c r="L328" s="23"/>
      <c r="M328" s="166" t="str">
        <f t="shared" si="42"/>
        <v/>
      </c>
      <c r="N328" s="48" t="str">
        <f t="shared" si="43"/>
        <v/>
      </c>
      <c r="O328" s="49" t="str">
        <f t="shared" si="44"/>
        <v/>
      </c>
      <c r="P328" s="50" t="str">
        <f t="shared" si="45"/>
        <v/>
      </c>
      <c r="Q328" s="51" t="str">
        <f t="shared" si="46"/>
        <v/>
      </c>
      <c r="R328" s="169" t="str">
        <f t="shared" si="47"/>
        <v/>
      </c>
      <c r="S328" s="248" t="str">
        <f t="shared" si="41"/>
        <v/>
      </c>
      <c r="T328" s="250" t="str">
        <f t="shared" si="40"/>
        <v/>
      </c>
    </row>
    <row r="329" spans="2:20" x14ac:dyDescent="0.25">
      <c r="B329" s="142"/>
      <c r="C329" s="23"/>
      <c r="D329" s="23"/>
      <c r="E329" s="23"/>
      <c r="F329" s="21"/>
      <c r="G329" s="21"/>
      <c r="H329" s="165"/>
      <c r="I329" s="165"/>
      <c r="J329" s="23"/>
      <c r="K329" s="27"/>
      <c r="L329" s="23"/>
      <c r="M329" s="166" t="str">
        <f t="shared" si="42"/>
        <v/>
      </c>
      <c r="N329" s="48" t="str">
        <f t="shared" si="43"/>
        <v/>
      </c>
      <c r="O329" s="49" t="str">
        <f t="shared" si="44"/>
        <v/>
      </c>
      <c r="P329" s="50" t="str">
        <f t="shared" si="45"/>
        <v/>
      </c>
      <c r="Q329" s="51" t="str">
        <f t="shared" si="46"/>
        <v/>
      </c>
      <c r="R329" s="169" t="str">
        <f t="shared" si="47"/>
        <v/>
      </c>
      <c r="S329" s="248" t="str">
        <f t="shared" si="41"/>
        <v/>
      </c>
      <c r="T329" s="250" t="str">
        <f t="shared" si="40"/>
        <v/>
      </c>
    </row>
    <row r="330" spans="2:20" x14ac:dyDescent="0.25">
      <c r="B330" s="142"/>
      <c r="C330" s="23"/>
      <c r="D330" s="23"/>
      <c r="E330" s="23"/>
      <c r="F330" s="21"/>
      <c r="G330" s="21"/>
      <c r="H330" s="165"/>
      <c r="I330" s="165"/>
      <c r="J330" s="23"/>
      <c r="K330" s="27"/>
      <c r="L330" s="23"/>
      <c r="M330" s="166" t="str">
        <f t="shared" si="42"/>
        <v/>
      </c>
      <c r="N330" s="48" t="str">
        <f t="shared" si="43"/>
        <v/>
      </c>
      <c r="O330" s="49" t="str">
        <f t="shared" si="44"/>
        <v/>
      </c>
      <c r="P330" s="50" t="str">
        <f t="shared" si="45"/>
        <v/>
      </c>
      <c r="Q330" s="51" t="str">
        <f t="shared" si="46"/>
        <v/>
      </c>
      <c r="R330" s="169" t="str">
        <f t="shared" si="47"/>
        <v/>
      </c>
      <c r="S330" s="248" t="str">
        <f t="shared" si="41"/>
        <v/>
      </c>
      <c r="T330" s="250" t="str">
        <f t="shared" si="40"/>
        <v/>
      </c>
    </row>
    <row r="331" spans="2:20" x14ac:dyDescent="0.25">
      <c r="B331" s="142"/>
      <c r="C331" s="23"/>
      <c r="D331" s="23"/>
      <c r="E331" s="23"/>
      <c r="F331" s="21"/>
      <c r="G331" s="21"/>
      <c r="H331" s="165"/>
      <c r="I331" s="165"/>
      <c r="J331" s="23"/>
      <c r="K331" s="27"/>
      <c r="L331" s="23"/>
      <c r="M331" s="166" t="str">
        <f t="shared" si="42"/>
        <v/>
      </c>
      <c r="N331" s="48" t="str">
        <f t="shared" si="43"/>
        <v/>
      </c>
      <c r="O331" s="49" t="str">
        <f t="shared" si="44"/>
        <v/>
      </c>
      <c r="P331" s="50" t="str">
        <f t="shared" si="45"/>
        <v/>
      </c>
      <c r="Q331" s="51" t="str">
        <f t="shared" si="46"/>
        <v/>
      </c>
      <c r="R331" s="169" t="str">
        <f t="shared" si="47"/>
        <v/>
      </c>
      <c r="S331" s="248" t="str">
        <f t="shared" si="41"/>
        <v/>
      </c>
      <c r="T331" s="250" t="str">
        <f t="shared" si="40"/>
        <v/>
      </c>
    </row>
    <row r="332" spans="2:20" x14ac:dyDescent="0.25">
      <c r="B332" s="142"/>
      <c r="C332" s="23"/>
      <c r="D332" s="23"/>
      <c r="E332" s="23"/>
      <c r="F332" s="21"/>
      <c r="G332" s="21"/>
      <c r="H332" s="165"/>
      <c r="I332" s="165"/>
      <c r="J332" s="23"/>
      <c r="K332" s="27"/>
      <c r="L332" s="23"/>
      <c r="M332" s="166" t="str">
        <f t="shared" si="42"/>
        <v/>
      </c>
      <c r="N332" s="48" t="str">
        <f t="shared" si="43"/>
        <v/>
      </c>
      <c r="O332" s="49" t="str">
        <f t="shared" si="44"/>
        <v/>
      </c>
      <c r="P332" s="50" t="str">
        <f t="shared" si="45"/>
        <v/>
      </c>
      <c r="Q332" s="51" t="str">
        <f t="shared" si="46"/>
        <v/>
      </c>
      <c r="R332" s="169" t="str">
        <f t="shared" si="47"/>
        <v/>
      </c>
      <c r="S332" s="248" t="str">
        <f t="shared" si="41"/>
        <v/>
      </c>
      <c r="T332" s="250" t="str">
        <f t="shared" ref="T332:T395" si="48">R332</f>
        <v/>
      </c>
    </row>
    <row r="333" spans="2:20" x14ac:dyDescent="0.25">
      <c r="B333" s="142"/>
      <c r="C333" s="23"/>
      <c r="D333" s="23"/>
      <c r="E333" s="23"/>
      <c r="F333" s="21"/>
      <c r="G333" s="21"/>
      <c r="H333" s="165"/>
      <c r="I333" s="165"/>
      <c r="J333" s="23"/>
      <c r="K333" s="27"/>
      <c r="L333" s="23"/>
      <c r="M333" s="166" t="str">
        <f t="shared" si="42"/>
        <v/>
      </c>
      <c r="N333" s="48" t="str">
        <f t="shared" si="43"/>
        <v/>
      </c>
      <c r="O333" s="49" t="str">
        <f t="shared" si="44"/>
        <v/>
      </c>
      <c r="P333" s="50" t="str">
        <f t="shared" si="45"/>
        <v/>
      </c>
      <c r="Q333" s="51" t="str">
        <f t="shared" si="46"/>
        <v/>
      </c>
      <c r="R333" s="169" t="str">
        <f t="shared" si="47"/>
        <v/>
      </c>
      <c r="S333" s="248" t="str">
        <f t="shared" ref="S333:S396" si="49">IF(Q333="","",WEEKNUM(Q333,2))</f>
        <v/>
      </c>
      <c r="T333" s="250" t="str">
        <f t="shared" si="48"/>
        <v/>
      </c>
    </row>
    <row r="334" spans="2:20" x14ac:dyDescent="0.25">
      <c r="B334" s="142"/>
      <c r="C334" s="23"/>
      <c r="D334" s="23"/>
      <c r="E334" s="23"/>
      <c r="F334" s="21"/>
      <c r="G334" s="21"/>
      <c r="H334" s="165"/>
      <c r="I334" s="165"/>
      <c r="J334" s="23"/>
      <c r="K334" s="27"/>
      <c r="L334" s="23"/>
      <c r="M334" s="166" t="str">
        <f t="shared" si="42"/>
        <v/>
      </c>
      <c r="N334" s="48" t="str">
        <f t="shared" si="43"/>
        <v/>
      </c>
      <c r="O334" s="49" t="str">
        <f t="shared" si="44"/>
        <v/>
      </c>
      <c r="P334" s="50" t="str">
        <f t="shared" si="45"/>
        <v/>
      </c>
      <c r="Q334" s="51" t="str">
        <f t="shared" si="46"/>
        <v/>
      </c>
      <c r="R334" s="169" t="str">
        <f t="shared" si="47"/>
        <v/>
      </c>
      <c r="S334" s="248" t="str">
        <f t="shared" si="49"/>
        <v/>
      </c>
      <c r="T334" s="250" t="str">
        <f t="shared" si="48"/>
        <v/>
      </c>
    </row>
    <row r="335" spans="2:20" x14ac:dyDescent="0.25">
      <c r="B335" s="142"/>
      <c r="C335" s="23"/>
      <c r="D335" s="23"/>
      <c r="E335" s="23"/>
      <c r="F335" s="21"/>
      <c r="G335" s="21"/>
      <c r="H335" s="165"/>
      <c r="I335" s="165"/>
      <c r="J335" s="23"/>
      <c r="K335" s="27"/>
      <c r="L335" s="23"/>
      <c r="M335" s="166" t="str">
        <f t="shared" si="42"/>
        <v/>
      </c>
      <c r="N335" s="48" t="str">
        <f t="shared" si="43"/>
        <v/>
      </c>
      <c r="O335" s="49" t="str">
        <f t="shared" si="44"/>
        <v/>
      </c>
      <c r="P335" s="50" t="str">
        <f t="shared" si="45"/>
        <v/>
      </c>
      <c r="Q335" s="51" t="str">
        <f t="shared" si="46"/>
        <v/>
      </c>
      <c r="R335" s="169" t="str">
        <f t="shared" si="47"/>
        <v/>
      </c>
      <c r="S335" s="248" t="str">
        <f t="shared" si="49"/>
        <v/>
      </c>
      <c r="T335" s="250" t="str">
        <f t="shared" si="48"/>
        <v/>
      </c>
    </row>
    <row r="336" spans="2:20" x14ac:dyDescent="0.25">
      <c r="B336" s="142"/>
      <c r="C336" s="23"/>
      <c r="D336" s="23"/>
      <c r="E336" s="23"/>
      <c r="F336" s="21"/>
      <c r="G336" s="21"/>
      <c r="H336" s="165"/>
      <c r="I336" s="165"/>
      <c r="J336" s="23"/>
      <c r="K336" s="27"/>
      <c r="L336" s="23"/>
      <c r="M336" s="166" t="str">
        <f t="shared" si="42"/>
        <v/>
      </c>
      <c r="N336" s="48" t="str">
        <f t="shared" si="43"/>
        <v/>
      </c>
      <c r="O336" s="49" t="str">
        <f t="shared" si="44"/>
        <v/>
      </c>
      <c r="P336" s="50" t="str">
        <f t="shared" si="45"/>
        <v/>
      </c>
      <c r="Q336" s="51" t="str">
        <f t="shared" si="46"/>
        <v/>
      </c>
      <c r="R336" s="169" t="str">
        <f t="shared" si="47"/>
        <v/>
      </c>
      <c r="S336" s="248" t="str">
        <f t="shared" si="49"/>
        <v/>
      </c>
      <c r="T336" s="250" t="str">
        <f t="shared" si="48"/>
        <v/>
      </c>
    </row>
    <row r="337" spans="2:20" x14ac:dyDescent="0.25">
      <c r="B337" s="142"/>
      <c r="C337" s="23"/>
      <c r="D337" s="23"/>
      <c r="E337" s="23"/>
      <c r="F337" s="21"/>
      <c r="G337" s="21"/>
      <c r="H337" s="165"/>
      <c r="I337" s="165"/>
      <c r="J337" s="23"/>
      <c r="K337" s="27"/>
      <c r="L337" s="23"/>
      <c r="M337" s="166" t="str">
        <f t="shared" si="42"/>
        <v/>
      </c>
      <c r="N337" s="48" t="str">
        <f t="shared" si="43"/>
        <v/>
      </c>
      <c r="O337" s="49" t="str">
        <f t="shared" si="44"/>
        <v/>
      </c>
      <c r="P337" s="50" t="str">
        <f t="shared" si="45"/>
        <v/>
      </c>
      <c r="Q337" s="51" t="str">
        <f t="shared" si="46"/>
        <v/>
      </c>
      <c r="R337" s="169" t="str">
        <f t="shared" si="47"/>
        <v/>
      </c>
      <c r="S337" s="248" t="str">
        <f t="shared" si="49"/>
        <v/>
      </c>
      <c r="T337" s="250" t="str">
        <f t="shared" si="48"/>
        <v/>
      </c>
    </row>
    <row r="338" spans="2:20" x14ac:dyDescent="0.25">
      <c r="B338" s="142"/>
      <c r="C338" s="23"/>
      <c r="D338" s="23"/>
      <c r="E338" s="23"/>
      <c r="F338" s="21"/>
      <c r="G338" s="21"/>
      <c r="H338" s="165"/>
      <c r="I338" s="165"/>
      <c r="J338" s="23"/>
      <c r="K338" s="27"/>
      <c r="L338" s="23"/>
      <c r="M338" s="166" t="str">
        <f t="shared" si="42"/>
        <v/>
      </c>
      <c r="N338" s="48" t="str">
        <f t="shared" si="43"/>
        <v/>
      </c>
      <c r="O338" s="49" t="str">
        <f t="shared" si="44"/>
        <v/>
      </c>
      <c r="P338" s="50" t="str">
        <f t="shared" si="45"/>
        <v/>
      </c>
      <c r="Q338" s="51" t="str">
        <f t="shared" si="46"/>
        <v/>
      </c>
      <c r="R338" s="169" t="str">
        <f t="shared" si="47"/>
        <v/>
      </c>
      <c r="S338" s="248" t="str">
        <f t="shared" si="49"/>
        <v/>
      </c>
      <c r="T338" s="250" t="str">
        <f t="shared" si="48"/>
        <v/>
      </c>
    </row>
    <row r="339" spans="2:20" x14ac:dyDescent="0.25">
      <c r="B339" s="142"/>
      <c r="C339" s="23"/>
      <c r="D339" s="23"/>
      <c r="E339" s="23"/>
      <c r="F339" s="21"/>
      <c r="G339" s="21"/>
      <c r="H339" s="165"/>
      <c r="I339" s="165"/>
      <c r="J339" s="23"/>
      <c r="K339" s="27"/>
      <c r="L339" s="23"/>
      <c r="M339" s="166" t="str">
        <f t="shared" si="42"/>
        <v/>
      </c>
      <c r="N339" s="48" t="str">
        <f t="shared" si="43"/>
        <v/>
      </c>
      <c r="O339" s="49" t="str">
        <f t="shared" si="44"/>
        <v/>
      </c>
      <c r="P339" s="50" t="str">
        <f t="shared" si="45"/>
        <v/>
      </c>
      <c r="Q339" s="51" t="str">
        <f t="shared" si="46"/>
        <v/>
      </c>
      <c r="R339" s="169" t="str">
        <f t="shared" si="47"/>
        <v/>
      </c>
      <c r="S339" s="248" t="str">
        <f t="shared" si="49"/>
        <v/>
      </c>
      <c r="T339" s="250" t="str">
        <f t="shared" si="48"/>
        <v/>
      </c>
    </row>
    <row r="340" spans="2:20" x14ac:dyDescent="0.25">
      <c r="B340" s="142"/>
      <c r="C340" s="23"/>
      <c r="D340" s="23"/>
      <c r="E340" s="23"/>
      <c r="F340" s="21"/>
      <c r="G340" s="21"/>
      <c r="H340" s="165"/>
      <c r="I340" s="165"/>
      <c r="J340" s="23"/>
      <c r="K340" s="27"/>
      <c r="L340" s="23"/>
      <c r="M340" s="166" t="str">
        <f t="shared" si="42"/>
        <v/>
      </c>
      <c r="N340" s="48" t="str">
        <f t="shared" si="43"/>
        <v/>
      </c>
      <c r="O340" s="49" t="str">
        <f t="shared" si="44"/>
        <v/>
      </c>
      <c r="P340" s="50" t="str">
        <f t="shared" si="45"/>
        <v/>
      </c>
      <c r="Q340" s="51" t="str">
        <f t="shared" si="46"/>
        <v/>
      </c>
      <c r="R340" s="169" t="str">
        <f t="shared" si="47"/>
        <v/>
      </c>
      <c r="S340" s="248" t="str">
        <f t="shared" si="49"/>
        <v/>
      </c>
      <c r="T340" s="250" t="str">
        <f t="shared" si="48"/>
        <v/>
      </c>
    </row>
    <row r="341" spans="2:20" x14ac:dyDescent="0.25">
      <c r="B341" s="142"/>
      <c r="C341" s="23"/>
      <c r="D341" s="23"/>
      <c r="E341" s="23"/>
      <c r="F341" s="21"/>
      <c r="G341" s="21"/>
      <c r="H341" s="165"/>
      <c r="I341" s="165"/>
      <c r="J341" s="23"/>
      <c r="K341" s="27"/>
      <c r="L341" s="23"/>
      <c r="M341" s="166" t="str">
        <f t="shared" si="42"/>
        <v/>
      </c>
      <c r="N341" s="48" t="str">
        <f t="shared" si="43"/>
        <v/>
      </c>
      <c r="O341" s="49" t="str">
        <f t="shared" si="44"/>
        <v/>
      </c>
      <c r="P341" s="50" t="str">
        <f t="shared" si="45"/>
        <v/>
      </c>
      <c r="Q341" s="51" t="str">
        <f t="shared" si="46"/>
        <v/>
      </c>
      <c r="R341" s="169" t="str">
        <f t="shared" si="47"/>
        <v/>
      </c>
      <c r="S341" s="248" t="str">
        <f t="shared" si="49"/>
        <v/>
      </c>
      <c r="T341" s="250" t="str">
        <f t="shared" si="48"/>
        <v/>
      </c>
    </row>
    <row r="342" spans="2:20" x14ac:dyDescent="0.25">
      <c r="B342" s="142"/>
      <c r="C342" s="23"/>
      <c r="D342" s="23"/>
      <c r="E342" s="23"/>
      <c r="F342" s="21"/>
      <c r="G342" s="21"/>
      <c r="H342" s="165"/>
      <c r="I342" s="165"/>
      <c r="J342" s="23"/>
      <c r="K342" s="27"/>
      <c r="L342" s="23"/>
      <c r="M342" s="166" t="str">
        <f t="shared" si="42"/>
        <v/>
      </c>
      <c r="N342" s="48" t="str">
        <f t="shared" si="43"/>
        <v/>
      </c>
      <c r="O342" s="49" t="str">
        <f t="shared" si="44"/>
        <v/>
      </c>
      <c r="P342" s="50" t="str">
        <f t="shared" si="45"/>
        <v/>
      </c>
      <c r="Q342" s="51" t="str">
        <f t="shared" si="46"/>
        <v/>
      </c>
      <c r="R342" s="169" t="str">
        <f t="shared" si="47"/>
        <v/>
      </c>
      <c r="S342" s="248" t="str">
        <f t="shared" si="49"/>
        <v/>
      </c>
      <c r="T342" s="250" t="str">
        <f t="shared" si="48"/>
        <v/>
      </c>
    </row>
    <row r="343" spans="2:20" x14ac:dyDescent="0.25">
      <c r="B343" s="142"/>
      <c r="C343" s="23"/>
      <c r="D343" s="23"/>
      <c r="E343" s="23"/>
      <c r="F343" s="21"/>
      <c r="G343" s="21"/>
      <c r="H343" s="165"/>
      <c r="I343" s="165"/>
      <c r="J343" s="23"/>
      <c r="K343" s="27"/>
      <c r="L343" s="23"/>
      <c r="M343" s="166" t="str">
        <f t="shared" ref="M343:M406" si="50">IF(H343="","",IF(I343&lt;&gt;"",I343,H343*(100-(100*K343))/100))</f>
        <v/>
      </c>
      <c r="N343" s="48" t="str">
        <f t="shared" ref="N343:N406" si="51">IF(B343="","",IF(J343&lt;&gt;0,B343+J343,B343+L343))</f>
        <v/>
      </c>
      <c r="O343" s="49" t="str">
        <f t="shared" ref="O343:O406" si="52">IF(B343="","",B343+L343)</f>
        <v/>
      </c>
      <c r="P343" s="50" t="str">
        <f t="shared" ref="P343:P406" si="53">IF(B343="","",O343-$D$3)</f>
        <v/>
      </c>
      <c r="Q343" s="51" t="str">
        <f t="shared" ref="Q343:Q406" si="54">IF(N343&lt;$D$3,IF(O343&lt;$D$3,$D$3+10,O343),N343)</f>
        <v/>
      </c>
      <c r="R343" s="169" t="str">
        <f t="shared" ref="R343:R406" si="55">IF(E343="bez","bezahlt",IF(I343&lt;&gt;"",I343,IF(N343&lt;$D$3,H343,M343)))</f>
        <v/>
      </c>
      <c r="S343" s="248" t="str">
        <f t="shared" si="49"/>
        <v/>
      </c>
      <c r="T343" s="250" t="str">
        <f t="shared" si="48"/>
        <v/>
      </c>
    </row>
    <row r="344" spans="2:20" x14ac:dyDescent="0.25">
      <c r="B344" s="142"/>
      <c r="C344" s="23"/>
      <c r="D344" s="23"/>
      <c r="E344" s="23"/>
      <c r="F344" s="21"/>
      <c r="G344" s="21"/>
      <c r="H344" s="165"/>
      <c r="I344" s="165"/>
      <c r="J344" s="23"/>
      <c r="K344" s="27"/>
      <c r="L344" s="23"/>
      <c r="M344" s="166" t="str">
        <f t="shared" si="50"/>
        <v/>
      </c>
      <c r="N344" s="48" t="str">
        <f t="shared" si="51"/>
        <v/>
      </c>
      <c r="O344" s="49" t="str">
        <f t="shared" si="52"/>
        <v/>
      </c>
      <c r="P344" s="50" t="str">
        <f t="shared" si="53"/>
        <v/>
      </c>
      <c r="Q344" s="51" t="str">
        <f t="shared" si="54"/>
        <v/>
      </c>
      <c r="R344" s="169" t="str">
        <f t="shared" si="55"/>
        <v/>
      </c>
      <c r="S344" s="248" t="str">
        <f t="shared" si="49"/>
        <v/>
      </c>
      <c r="T344" s="250" t="str">
        <f t="shared" si="48"/>
        <v/>
      </c>
    </row>
    <row r="345" spans="2:20" x14ac:dyDescent="0.25">
      <c r="B345" s="142"/>
      <c r="C345" s="23"/>
      <c r="D345" s="23"/>
      <c r="E345" s="23"/>
      <c r="F345" s="21"/>
      <c r="G345" s="21"/>
      <c r="H345" s="165"/>
      <c r="I345" s="165"/>
      <c r="J345" s="23"/>
      <c r="K345" s="27"/>
      <c r="L345" s="23"/>
      <c r="M345" s="166" t="str">
        <f t="shared" si="50"/>
        <v/>
      </c>
      <c r="N345" s="48" t="str">
        <f t="shared" si="51"/>
        <v/>
      </c>
      <c r="O345" s="49" t="str">
        <f t="shared" si="52"/>
        <v/>
      </c>
      <c r="P345" s="50" t="str">
        <f t="shared" si="53"/>
        <v/>
      </c>
      <c r="Q345" s="51" t="str">
        <f t="shared" si="54"/>
        <v/>
      </c>
      <c r="R345" s="169" t="str">
        <f t="shared" si="55"/>
        <v/>
      </c>
      <c r="S345" s="248" t="str">
        <f t="shared" si="49"/>
        <v/>
      </c>
      <c r="T345" s="250" t="str">
        <f t="shared" si="48"/>
        <v/>
      </c>
    </row>
    <row r="346" spans="2:20" x14ac:dyDescent="0.25">
      <c r="B346" s="142"/>
      <c r="C346" s="23"/>
      <c r="D346" s="23"/>
      <c r="E346" s="23"/>
      <c r="F346" s="21"/>
      <c r="G346" s="21"/>
      <c r="H346" s="165"/>
      <c r="I346" s="165"/>
      <c r="J346" s="23"/>
      <c r="K346" s="27"/>
      <c r="L346" s="23"/>
      <c r="M346" s="166" t="str">
        <f t="shared" si="50"/>
        <v/>
      </c>
      <c r="N346" s="48" t="str">
        <f t="shared" si="51"/>
        <v/>
      </c>
      <c r="O346" s="49" t="str">
        <f t="shared" si="52"/>
        <v/>
      </c>
      <c r="P346" s="50" t="str">
        <f t="shared" si="53"/>
        <v/>
      </c>
      <c r="Q346" s="51" t="str">
        <f t="shared" si="54"/>
        <v/>
      </c>
      <c r="R346" s="169" t="str">
        <f t="shared" si="55"/>
        <v/>
      </c>
      <c r="S346" s="248" t="str">
        <f t="shared" si="49"/>
        <v/>
      </c>
      <c r="T346" s="250" t="str">
        <f t="shared" si="48"/>
        <v/>
      </c>
    </row>
    <row r="347" spans="2:20" x14ac:dyDescent="0.25">
      <c r="B347" s="142"/>
      <c r="C347" s="23"/>
      <c r="D347" s="23"/>
      <c r="E347" s="23"/>
      <c r="F347" s="21"/>
      <c r="G347" s="21"/>
      <c r="H347" s="165"/>
      <c r="I347" s="165"/>
      <c r="J347" s="23"/>
      <c r="K347" s="27"/>
      <c r="L347" s="23"/>
      <c r="M347" s="166" t="str">
        <f t="shared" si="50"/>
        <v/>
      </c>
      <c r="N347" s="48" t="str">
        <f t="shared" si="51"/>
        <v/>
      </c>
      <c r="O347" s="49" t="str">
        <f t="shared" si="52"/>
        <v/>
      </c>
      <c r="P347" s="50" t="str">
        <f t="shared" si="53"/>
        <v/>
      </c>
      <c r="Q347" s="51" t="str">
        <f t="shared" si="54"/>
        <v/>
      </c>
      <c r="R347" s="169" t="str">
        <f t="shared" si="55"/>
        <v/>
      </c>
      <c r="S347" s="248" t="str">
        <f t="shared" si="49"/>
        <v/>
      </c>
      <c r="T347" s="250" t="str">
        <f t="shared" si="48"/>
        <v/>
      </c>
    </row>
    <row r="348" spans="2:20" x14ac:dyDescent="0.25">
      <c r="B348" s="142"/>
      <c r="C348" s="23"/>
      <c r="D348" s="23"/>
      <c r="E348" s="23"/>
      <c r="F348" s="21"/>
      <c r="G348" s="21"/>
      <c r="H348" s="165"/>
      <c r="I348" s="165"/>
      <c r="J348" s="23"/>
      <c r="K348" s="27"/>
      <c r="L348" s="23"/>
      <c r="M348" s="166" t="str">
        <f t="shared" si="50"/>
        <v/>
      </c>
      <c r="N348" s="48" t="str">
        <f t="shared" si="51"/>
        <v/>
      </c>
      <c r="O348" s="49" t="str">
        <f t="shared" si="52"/>
        <v/>
      </c>
      <c r="P348" s="50" t="str">
        <f t="shared" si="53"/>
        <v/>
      </c>
      <c r="Q348" s="51" t="str">
        <f t="shared" si="54"/>
        <v/>
      </c>
      <c r="R348" s="169" t="str">
        <f t="shared" si="55"/>
        <v/>
      </c>
      <c r="S348" s="248" t="str">
        <f t="shared" si="49"/>
        <v/>
      </c>
      <c r="T348" s="250" t="str">
        <f t="shared" si="48"/>
        <v/>
      </c>
    </row>
    <row r="349" spans="2:20" x14ac:dyDescent="0.25">
      <c r="B349" s="142"/>
      <c r="C349" s="23"/>
      <c r="D349" s="23"/>
      <c r="E349" s="23"/>
      <c r="F349" s="21"/>
      <c r="G349" s="21"/>
      <c r="H349" s="165"/>
      <c r="I349" s="165"/>
      <c r="J349" s="23"/>
      <c r="K349" s="27"/>
      <c r="L349" s="23"/>
      <c r="M349" s="166" t="str">
        <f t="shared" si="50"/>
        <v/>
      </c>
      <c r="N349" s="48" t="str">
        <f t="shared" si="51"/>
        <v/>
      </c>
      <c r="O349" s="49" t="str">
        <f t="shared" si="52"/>
        <v/>
      </c>
      <c r="P349" s="50" t="str">
        <f t="shared" si="53"/>
        <v/>
      </c>
      <c r="Q349" s="51" t="str">
        <f t="shared" si="54"/>
        <v/>
      </c>
      <c r="R349" s="169" t="str">
        <f t="shared" si="55"/>
        <v/>
      </c>
      <c r="S349" s="248" t="str">
        <f t="shared" si="49"/>
        <v/>
      </c>
      <c r="T349" s="250" t="str">
        <f t="shared" si="48"/>
        <v/>
      </c>
    </row>
    <row r="350" spans="2:20" x14ac:dyDescent="0.25">
      <c r="B350" s="142"/>
      <c r="C350" s="23"/>
      <c r="D350" s="23"/>
      <c r="E350" s="23"/>
      <c r="F350" s="21"/>
      <c r="G350" s="21"/>
      <c r="H350" s="165"/>
      <c r="I350" s="165"/>
      <c r="J350" s="23"/>
      <c r="K350" s="27"/>
      <c r="L350" s="23"/>
      <c r="M350" s="166" t="str">
        <f t="shared" si="50"/>
        <v/>
      </c>
      <c r="N350" s="48" t="str">
        <f t="shared" si="51"/>
        <v/>
      </c>
      <c r="O350" s="49" t="str">
        <f t="shared" si="52"/>
        <v/>
      </c>
      <c r="P350" s="50" t="str">
        <f t="shared" si="53"/>
        <v/>
      </c>
      <c r="Q350" s="51" t="str">
        <f t="shared" si="54"/>
        <v/>
      </c>
      <c r="R350" s="169" t="str">
        <f t="shared" si="55"/>
        <v/>
      </c>
      <c r="S350" s="248" t="str">
        <f t="shared" si="49"/>
        <v/>
      </c>
      <c r="T350" s="250" t="str">
        <f t="shared" si="48"/>
        <v/>
      </c>
    </row>
    <row r="351" spans="2:20" x14ac:dyDescent="0.25">
      <c r="B351" s="142"/>
      <c r="C351" s="23"/>
      <c r="D351" s="23"/>
      <c r="E351" s="23"/>
      <c r="F351" s="21"/>
      <c r="G351" s="21"/>
      <c r="H351" s="165"/>
      <c r="I351" s="165"/>
      <c r="J351" s="23"/>
      <c r="K351" s="27"/>
      <c r="L351" s="23"/>
      <c r="M351" s="166" t="str">
        <f t="shared" si="50"/>
        <v/>
      </c>
      <c r="N351" s="48" t="str">
        <f t="shared" si="51"/>
        <v/>
      </c>
      <c r="O351" s="49" t="str">
        <f t="shared" si="52"/>
        <v/>
      </c>
      <c r="P351" s="50" t="str">
        <f t="shared" si="53"/>
        <v/>
      </c>
      <c r="Q351" s="51" t="str">
        <f t="shared" si="54"/>
        <v/>
      </c>
      <c r="R351" s="169" t="str">
        <f t="shared" si="55"/>
        <v/>
      </c>
      <c r="S351" s="248" t="str">
        <f t="shared" si="49"/>
        <v/>
      </c>
      <c r="T351" s="250" t="str">
        <f t="shared" si="48"/>
        <v/>
      </c>
    </row>
    <row r="352" spans="2:20" x14ac:dyDescent="0.25">
      <c r="B352" s="142"/>
      <c r="C352" s="23"/>
      <c r="D352" s="23"/>
      <c r="E352" s="23"/>
      <c r="F352" s="21"/>
      <c r="G352" s="21"/>
      <c r="H352" s="165"/>
      <c r="I352" s="165"/>
      <c r="J352" s="23"/>
      <c r="K352" s="27"/>
      <c r="L352" s="23"/>
      <c r="M352" s="166" t="str">
        <f t="shared" si="50"/>
        <v/>
      </c>
      <c r="N352" s="48" t="str">
        <f t="shared" si="51"/>
        <v/>
      </c>
      <c r="O352" s="49" t="str">
        <f t="shared" si="52"/>
        <v/>
      </c>
      <c r="P352" s="50" t="str">
        <f t="shared" si="53"/>
        <v/>
      </c>
      <c r="Q352" s="51" t="str">
        <f t="shared" si="54"/>
        <v/>
      </c>
      <c r="R352" s="169" t="str">
        <f t="shared" si="55"/>
        <v/>
      </c>
      <c r="S352" s="248" t="str">
        <f t="shared" si="49"/>
        <v/>
      </c>
      <c r="T352" s="250" t="str">
        <f t="shared" si="48"/>
        <v/>
      </c>
    </row>
    <row r="353" spans="2:20" x14ac:dyDescent="0.25">
      <c r="B353" s="142"/>
      <c r="C353" s="23"/>
      <c r="D353" s="23"/>
      <c r="E353" s="23"/>
      <c r="F353" s="21"/>
      <c r="G353" s="21"/>
      <c r="H353" s="165"/>
      <c r="I353" s="165"/>
      <c r="J353" s="23"/>
      <c r="K353" s="27"/>
      <c r="L353" s="23"/>
      <c r="M353" s="166" t="str">
        <f t="shared" si="50"/>
        <v/>
      </c>
      <c r="N353" s="48" t="str">
        <f t="shared" si="51"/>
        <v/>
      </c>
      <c r="O353" s="49" t="str">
        <f t="shared" si="52"/>
        <v/>
      </c>
      <c r="P353" s="50" t="str">
        <f t="shared" si="53"/>
        <v/>
      </c>
      <c r="Q353" s="51" t="str">
        <f t="shared" si="54"/>
        <v/>
      </c>
      <c r="R353" s="169" t="str">
        <f t="shared" si="55"/>
        <v/>
      </c>
      <c r="S353" s="248" t="str">
        <f t="shared" si="49"/>
        <v/>
      </c>
      <c r="T353" s="250" t="str">
        <f t="shared" si="48"/>
        <v/>
      </c>
    </row>
    <row r="354" spans="2:20" x14ac:dyDescent="0.25">
      <c r="B354" s="142"/>
      <c r="C354" s="23"/>
      <c r="D354" s="23"/>
      <c r="E354" s="23"/>
      <c r="F354" s="21"/>
      <c r="G354" s="21"/>
      <c r="H354" s="165"/>
      <c r="I354" s="165"/>
      <c r="J354" s="23"/>
      <c r="K354" s="27"/>
      <c r="L354" s="23"/>
      <c r="M354" s="166" t="str">
        <f t="shared" si="50"/>
        <v/>
      </c>
      <c r="N354" s="48" t="str">
        <f t="shared" si="51"/>
        <v/>
      </c>
      <c r="O354" s="49" t="str">
        <f t="shared" si="52"/>
        <v/>
      </c>
      <c r="P354" s="50" t="str">
        <f t="shared" si="53"/>
        <v/>
      </c>
      <c r="Q354" s="51" t="str">
        <f t="shared" si="54"/>
        <v/>
      </c>
      <c r="R354" s="169" t="str">
        <f t="shared" si="55"/>
        <v/>
      </c>
      <c r="S354" s="248" t="str">
        <f t="shared" si="49"/>
        <v/>
      </c>
      <c r="T354" s="250" t="str">
        <f t="shared" si="48"/>
        <v/>
      </c>
    </row>
    <row r="355" spans="2:20" x14ac:dyDescent="0.25">
      <c r="B355" s="142"/>
      <c r="C355" s="23"/>
      <c r="D355" s="23"/>
      <c r="E355" s="23"/>
      <c r="F355" s="21"/>
      <c r="G355" s="21"/>
      <c r="H355" s="165"/>
      <c r="I355" s="165"/>
      <c r="J355" s="23"/>
      <c r="K355" s="27"/>
      <c r="L355" s="23"/>
      <c r="M355" s="166" t="str">
        <f t="shared" si="50"/>
        <v/>
      </c>
      <c r="N355" s="48" t="str">
        <f t="shared" si="51"/>
        <v/>
      </c>
      <c r="O355" s="49" t="str">
        <f t="shared" si="52"/>
        <v/>
      </c>
      <c r="P355" s="50" t="str">
        <f t="shared" si="53"/>
        <v/>
      </c>
      <c r="Q355" s="51" t="str">
        <f t="shared" si="54"/>
        <v/>
      </c>
      <c r="R355" s="169" t="str">
        <f t="shared" si="55"/>
        <v/>
      </c>
      <c r="S355" s="248" t="str">
        <f t="shared" si="49"/>
        <v/>
      </c>
      <c r="T355" s="250" t="str">
        <f t="shared" si="48"/>
        <v/>
      </c>
    </row>
    <row r="356" spans="2:20" x14ac:dyDescent="0.25">
      <c r="B356" s="142"/>
      <c r="C356" s="23"/>
      <c r="D356" s="23"/>
      <c r="E356" s="23"/>
      <c r="F356" s="21"/>
      <c r="G356" s="21"/>
      <c r="H356" s="165"/>
      <c r="I356" s="165"/>
      <c r="J356" s="23"/>
      <c r="K356" s="27"/>
      <c r="L356" s="23"/>
      <c r="M356" s="166" t="str">
        <f t="shared" si="50"/>
        <v/>
      </c>
      <c r="N356" s="48" t="str">
        <f t="shared" si="51"/>
        <v/>
      </c>
      <c r="O356" s="49" t="str">
        <f t="shared" si="52"/>
        <v/>
      </c>
      <c r="P356" s="50" t="str">
        <f t="shared" si="53"/>
        <v/>
      </c>
      <c r="Q356" s="51" t="str">
        <f t="shared" si="54"/>
        <v/>
      </c>
      <c r="R356" s="169" t="str">
        <f t="shared" si="55"/>
        <v/>
      </c>
      <c r="S356" s="248" t="str">
        <f t="shared" si="49"/>
        <v/>
      </c>
      <c r="T356" s="250" t="str">
        <f t="shared" si="48"/>
        <v/>
      </c>
    </row>
    <row r="357" spans="2:20" x14ac:dyDescent="0.25">
      <c r="B357" s="142"/>
      <c r="C357" s="23"/>
      <c r="D357" s="23"/>
      <c r="E357" s="23"/>
      <c r="F357" s="21"/>
      <c r="G357" s="21"/>
      <c r="H357" s="165"/>
      <c r="I357" s="165"/>
      <c r="J357" s="23"/>
      <c r="K357" s="27"/>
      <c r="L357" s="23"/>
      <c r="M357" s="166" t="str">
        <f t="shared" si="50"/>
        <v/>
      </c>
      <c r="N357" s="48" t="str">
        <f t="shared" si="51"/>
        <v/>
      </c>
      <c r="O357" s="49" t="str">
        <f t="shared" si="52"/>
        <v/>
      </c>
      <c r="P357" s="50" t="str">
        <f t="shared" si="53"/>
        <v/>
      </c>
      <c r="Q357" s="51" t="str">
        <f t="shared" si="54"/>
        <v/>
      </c>
      <c r="R357" s="169" t="str">
        <f t="shared" si="55"/>
        <v/>
      </c>
      <c r="S357" s="248" t="str">
        <f t="shared" si="49"/>
        <v/>
      </c>
      <c r="T357" s="250" t="str">
        <f t="shared" si="48"/>
        <v/>
      </c>
    </row>
    <row r="358" spans="2:20" x14ac:dyDescent="0.25">
      <c r="B358" s="142"/>
      <c r="C358" s="23"/>
      <c r="D358" s="23"/>
      <c r="E358" s="23"/>
      <c r="F358" s="21"/>
      <c r="G358" s="21"/>
      <c r="H358" s="165"/>
      <c r="I358" s="165"/>
      <c r="J358" s="23"/>
      <c r="K358" s="27"/>
      <c r="L358" s="23"/>
      <c r="M358" s="166" t="str">
        <f t="shared" si="50"/>
        <v/>
      </c>
      <c r="N358" s="48" t="str">
        <f t="shared" si="51"/>
        <v/>
      </c>
      <c r="O358" s="49" t="str">
        <f t="shared" si="52"/>
        <v/>
      </c>
      <c r="P358" s="50" t="str">
        <f t="shared" si="53"/>
        <v/>
      </c>
      <c r="Q358" s="51" t="str">
        <f t="shared" si="54"/>
        <v/>
      </c>
      <c r="R358" s="169" t="str">
        <f t="shared" si="55"/>
        <v/>
      </c>
      <c r="S358" s="248" t="str">
        <f t="shared" si="49"/>
        <v/>
      </c>
      <c r="T358" s="250" t="str">
        <f t="shared" si="48"/>
        <v/>
      </c>
    </row>
    <row r="359" spans="2:20" x14ac:dyDescent="0.25">
      <c r="B359" s="142"/>
      <c r="C359" s="23"/>
      <c r="D359" s="23"/>
      <c r="E359" s="23"/>
      <c r="F359" s="21"/>
      <c r="G359" s="21"/>
      <c r="H359" s="165"/>
      <c r="I359" s="165"/>
      <c r="J359" s="23"/>
      <c r="K359" s="27"/>
      <c r="L359" s="23"/>
      <c r="M359" s="166" t="str">
        <f t="shared" si="50"/>
        <v/>
      </c>
      <c r="N359" s="48" t="str">
        <f t="shared" si="51"/>
        <v/>
      </c>
      <c r="O359" s="49" t="str">
        <f t="shared" si="52"/>
        <v/>
      </c>
      <c r="P359" s="50" t="str">
        <f t="shared" si="53"/>
        <v/>
      </c>
      <c r="Q359" s="51" t="str">
        <f t="shared" si="54"/>
        <v/>
      </c>
      <c r="R359" s="169" t="str">
        <f t="shared" si="55"/>
        <v/>
      </c>
      <c r="S359" s="248" t="str">
        <f t="shared" si="49"/>
        <v/>
      </c>
      <c r="T359" s="250" t="str">
        <f t="shared" si="48"/>
        <v/>
      </c>
    </row>
    <row r="360" spans="2:20" x14ac:dyDescent="0.25">
      <c r="B360" s="142"/>
      <c r="C360" s="23"/>
      <c r="D360" s="23"/>
      <c r="E360" s="23"/>
      <c r="F360" s="21"/>
      <c r="G360" s="21"/>
      <c r="H360" s="165"/>
      <c r="I360" s="165"/>
      <c r="J360" s="23"/>
      <c r="K360" s="27"/>
      <c r="L360" s="23"/>
      <c r="M360" s="166" t="str">
        <f t="shared" si="50"/>
        <v/>
      </c>
      <c r="N360" s="48" t="str">
        <f t="shared" si="51"/>
        <v/>
      </c>
      <c r="O360" s="49" t="str">
        <f t="shared" si="52"/>
        <v/>
      </c>
      <c r="P360" s="50" t="str">
        <f t="shared" si="53"/>
        <v/>
      </c>
      <c r="Q360" s="51" t="str">
        <f t="shared" si="54"/>
        <v/>
      </c>
      <c r="R360" s="169" t="str">
        <f t="shared" si="55"/>
        <v/>
      </c>
      <c r="S360" s="248" t="str">
        <f t="shared" si="49"/>
        <v/>
      </c>
      <c r="T360" s="250" t="str">
        <f t="shared" si="48"/>
        <v/>
      </c>
    </row>
    <row r="361" spans="2:20" x14ac:dyDescent="0.25">
      <c r="B361" s="142"/>
      <c r="C361" s="23"/>
      <c r="D361" s="23"/>
      <c r="E361" s="23"/>
      <c r="F361" s="21"/>
      <c r="G361" s="21"/>
      <c r="H361" s="165"/>
      <c r="I361" s="165"/>
      <c r="J361" s="23"/>
      <c r="K361" s="27"/>
      <c r="L361" s="23"/>
      <c r="M361" s="166" t="str">
        <f t="shared" si="50"/>
        <v/>
      </c>
      <c r="N361" s="48" t="str">
        <f t="shared" si="51"/>
        <v/>
      </c>
      <c r="O361" s="49" t="str">
        <f t="shared" si="52"/>
        <v/>
      </c>
      <c r="P361" s="50" t="str">
        <f t="shared" si="53"/>
        <v/>
      </c>
      <c r="Q361" s="51" t="str">
        <f t="shared" si="54"/>
        <v/>
      </c>
      <c r="R361" s="169" t="str">
        <f t="shared" si="55"/>
        <v/>
      </c>
      <c r="S361" s="248" t="str">
        <f t="shared" si="49"/>
        <v/>
      </c>
      <c r="T361" s="250" t="str">
        <f t="shared" si="48"/>
        <v/>
      </c>
    </row>
    <row r="362" spans="2:20" x14ac:dyDescent="0.25">
      <c r="B362" s="142"/>
      <c r="C362" s="23"/>
      <c r="D362" s="23"/>
      <c r="E362" s="23"/>
      <c r="F362" s="21"/>
      <c r="G362" s="21"/>
      <c r="H362" s="165"/>
      <c r="I362" s="165"/>
      <c r="J362" s="23"/>
      <c r="K362" s="27"/>
      <c r="L362" s="23"/>
      <c r="M362" s="166" t="str">
        <f t="shared" si="50"/>
        <v/>
      </c>
      <c r="N362" s="48" t="str">
        <f t="shared" si="51"/>
        <v/>
      </c>
      <c r="O362" s="49" t="str">
        <f t="shared" si="52"/>
        <v/>
      </c>
      <c r="P362" s="50" t="str">
        <f t="shared" si="53"/>
        <v/>
      </c>
      <c r="Q362" s="51" t="str">
        <f t="shared" si="54"/>
        <v/>
      </c>
      <c r="R362" s="169" t="str">
        <f t="shared" si="55"/>
        <v/>
      </c>
      <c r="S362" s="248" t="str">
        <f t="shared" si="49"/>
        <v/>
      </c>
      <c r="T362" s="250" t="str">
        <f t="shared" si="48"/>
        <v/>
      </c>
    </row>
    <row r="363" spans="2:20" x14ac:dyDescent="0.25">
      <c r="B363" s="142"/>
      <c r="C363" s="23"/>
      <c r="D363" s="23"/>
      <c r="E363" s="23"/>
      <c r="F363" s="21"/>
      <c r="G363" s="21"/>
      <c r="H363" s="165"/>
      <c r="I363" s="165"/>
      <c r="J363" s="23"/>
      <c r="K363" s="27"/>
      <c r="L363" s="23"/>
      <c r="M363" s="166" t="str">
        <f t="shared" si="50"/>
        <v/>
      </c>
      <c r="N363" s="48" t="str">
        <f t="shared" si="51"/>
        <v/>
      </c>
      <c r="O363" s="49" t="str">
        <f t="shared" si="52"/>
        <v/>
      </c>
      <c r="P363" s="50" t="str">
        <f t="shared" si="53"/>
        <v/>
      </c>
      <c r="Q363" s="51" t="str">
        <f t="shared" si="54"/>
        <v/>
      </c>
      <c r="R363" s="169" t="str">
        <f t="shared" si="55"/>
        <v/>
      </c>
      <c r="S363" s="248" t="str">
        <f t="shared" si="49"/>
        <v/>
      </c>
      <c r="T363" s="250" t="str">
        <f t="shared" si="48"/>
        <v/>
      </c>
    </row>
    <row r="364" spans="2:20" x14ac:dyDescent="0.25">
      <c r="B364" s="142"/>
      <c r="C364" s="23"/>
      <c r="D364" s="23"/>
      <c r="E364" s="23"/>
      <c r="F364" s="21"/>
      <c r="G364" s="21"/>
      <c r="H364" s="165"/>
      <c r="I364" s="165"/>
      <c r="J364" s="23"/>
      <c r="K364" s="27"/>
      <c r="L364" s="23"/>
      <c r="M364" s="166" t="str">
        <f t="shared" si="50"/>
        <v/>
      </c>
      <c r="N364" s="48" t="str">
        <f t="shared" si="51"/>
        <v/>
      </c>
      <c r="O364" s="49" t="str">
        <f t="shared" si="52"/>
        <v/>
      </c>
      <c r="P364" s="50" t="str">
        <f t="shared" si="53"/>
        <v/>
      </c>
      <c r="Q364" s="51" t="str">
        <f t="shared" si="54"/>
        <v/>
      </c>
      <c r="R364" s="169" t="str">
        <f t="shared" si="55"/>
        <v/>
      </c>
      <c r="S364" s="248" t="str">
        <f t="shared" si="49"/>
        <v/>
      </c>
      <c r="T364" s="250" t="str">
        <f t="shared" si="48"/>
        <v/>
      </c>
    </row>
    <row r="365" spans="2:20" x14ac:dyDescent="0.25">
      <c r="B365" s="142"/>
      <c r="C365" s="23"/>
      <c r="D365" s="23"/>
      <c r="E365" s="23"/>
      <c r="F365" s="21"/>
      <c r="G365" s="21"/>
      <c r="H365" s="165"/>
      <c r="I365" s="165"/>
      <c r="J365" s="23"/>
      <c r="K365" s="27"/>
      <c r="L365" s="23"/>
      <c r="M365" s="166" t="str">
        <f t="shared" si="50"/>
        <v/>
      </c>
      <c r="N365" s="48" t="str">
        <f t="shared" si="51"/>
        <v/>
      </c>
      <c r="O365" s="49" t="str">
        <f t="shared" si="52"/>
        <v/>
      </c>
      <c r="P365" s="50" t="str">
        <f t="shared" si="53"/>
        <v/>
      </c>
      <c r="Q365" s="51" t="str">
        <f t="shared" si="54"/>
        <v/>
      </c>
      <c r="R365" s="169" t="str">
        <f t="shared" si="55"/>
        <v/>
      </c>
      <c r="S365" s="248" t="str">
        <f t="shared" si="49"/>
        <v/>
      </c>
      <c r="T365" s="250" t="str">
        <f t="shared" si="48"/>
        <v/>
      </c>
    </row>
    <row r="366" spans="2:20" x14ac:dyDescent="0.25">
      <c r="B366" s="142"/>
      <c r="C366" s="23"/>
      <c r="D366" s="23"/>
      <c r="E366" s="23"/>
      <c r="F366" s="21"/>
      <c r="G366" s="21"/>
      <c r="H366" s="165"/>
      <c r="I366" s="165"/>
      <c r="J366" s="23"/>
      <c r="K366" s="27"/>
      <c r="L366" s="23"/>
      <c r="M366" s="166" t="str">
        <f t="shared" si="50"/>
        <v/>
      </c>
      <c r="N366" s="48" t="str">
        <f t="shared" si="51"/>
        <v/>
      </c>
      <c r="O366" s="49" t="str">
        <f t="shared" si="52"/>
        <v/>
      </c>
      <c r="P366" s="50" t="str">
        <f t="shared" si="53"/>
        <v/>
      </c>
      <c r="Q366" s="51" t="str">
        <f t="shared" si="54"/>
        <v/>
      </c>
      <c r="R366" s="169" t="str">
        <f t="shared" si="55"/>
        <v/>
      </c>
      <c r="S366" s="248" t="str">
        <f t="shared" si="49"/>
        <v/>
      </c>
      <c r="T366" s="250" t="str">
        <f t="shared" si="48"/>
        <v/>
      </c>
    </row>
    <row r="367" spans="2:20" x14ac:dyDescent="0.25">
      <c r="B367" s="142"/>
      <c r="C367" s="23"/>
      <c r="D367" s="23"/>
      <c r="E367" s="23"/>
      <c r="F367" s="21"/>
      <c r="G367" s="21"/>
      <c r="H367" s="165"/>
      <c r="I367" s="165"/>
      <c r="J367" s="23"/>
      <c r="K367" s="27"/>
      <c r="L367" s="23"/>
      <c r="M367" s="166" t="str">
        <f t="shared" si="50"/>
        <v/>
      </c>
      <c r="N367" s="48" t="str">
        <f t="shared" si="51"/>
        <v/>
      </c>
      <c r="O367" s="49" t="str">
        <f t="shared" si="52"/>
        <v/>
      </c>
      <c r="P367" s="50" t="str">
        <f t="shared" si="53"/>
        <v/>
      </c>
      <c r="Q367" s="51" t="str">
        <f t="shared" si="54"/>
        <v/>
      </c>
      <c r="R367" s="169" t="str">
        <f t="shared" si="55"/>
        <v/>
      </c>
      <c r="S367" s="248" t="str">
        <f t="shared" si="49"/>
        <v/>
      </c>
      <c r="T367" s="250" t="str">
        <f t="shared" si="48"/>
        <v/>
      </c>
    </row>
    <row r="368" spans="2:20" x14ac:dyDescent="0.25">
      <c r="B368" s="142"/>
      <c r="C368" s="23"/>
      <c r="D368" s="23"/>
      <c r="E368" s="23"/>
      <c r="F368" s="21"/>
      <c r="G368" s="21"/>
      <c r="H368" s="165"/>
      <c r="I368" s="165"/>
      <c r="J368" s="23"/>
      <c r="K368" s="27"/>
      <c r="L368" s="23"/>
      <c r="M368" s="166" t="str">
        <f t="shared" si="50"/>
        <v/>
      </c>
      <c r="N368" s="48" t="str">
        <f t="shared" si="51"/>
        <v/>
      </c>
      <c r="O368" s="49" t="str">
        <f t="shared" si="52"/>
        <v/>
      </c>
      <c r="P368" s="50" t="str">
        <f t="shared" si="53"/>
        <v/>
      </c>
      <c r="Q368" s="51" t="str">
        <f t="shared" si="54"/>
        <v/>
      </c>
      <c r="R368" s="169" t="str">
        <f t="shared" si="55"/>
        <v/>
      </c>
      <c r="S368" s="248" t="str">
        <f t="shared" si="49"/>
        <v/>
      </c>
      <c r="T368" s="250" t="str">
        <f t="shared" si="48"/>
        <v/>
      </c>
    </row>
    <row r="369" spans="2:20" x14ac:dyDescent="0.25">
      <c r="B369" s="142"/>
      <c r="C369" s="23"/>
      <c r="D369" s="23"/>
      <c r="E369" s="23"/>
      <c r="F369" s="21"/>
      <c r="G369" s="21"/>
      <c r="H369" s="165"/>
      <c r="I369" s="165"/>
      <c r="J369" s="23"/>
      <c r="K369" s="27"/>
      <c r="L369" s="23"/>
      <c r="M369" s="166" t="str">
        <f t="shared" si="50"/>
        <v/>
      </c>
      <c r="N369" s="48" t="str">
        <f t="shared" si="51"/>
        <v/>
      </c>
      <c r="O369" s="49" t="str">
        <f t="shared" si="52"/>
        <v/>
      </c>
      <c r="P369" s="50" t="str">
        <f t="shared" si="53"/>
        <v/>
      </c>
      <c r="Q369" s="51" t="str">
        <f t="shared" si="54"/>
        <v/>
      </c>
      <c r="R369" s="169" t="str">
        <f t="shared" si="55"/>
        <v/>
      </c>
      <c r="S369" s="248" t="str">
        <f t="shared" si="49"/>
        <v/>
      </c>
      <c r="T369" s="250" t="str">
        <f t="shared" si="48"/>
        <v/>
      </c>
    </row>
    <row r="370" spans="2:20" x14ac:dyDescent="0.25">
      <c r="B370" s="142"/>
      <c r="C370" s="23"/>
      <c r="D370" s="23"/>
      <c r="E370" s="23"/>
      <c r="F370" s="21"/>
      <c r="G370" s="21"/>
      <c r="H370" s="165"/>
      <c r="I370" s="165"/>
      <c r="J370" s="23"/>
      <c r="K370" s="27"/>
      <c r="L370" s="23"/>
      <c r="M370" s="166" t="str">
        <f t="shared" si="50"/>
        <v/>
      </c>
      <c r="N370" s="48" t="str">
        <f t="shared" si="51"/>
        <v/>
      </c>
      <c r="O370" s="49" t="str">
        <f t="shared" si="52"/>
        <v/>
      </c>
      <c r="P370" s="50" t="str">
        <f t="shared" si="53"/>
        <v/>
      </c>
      <c r="Q370" s="51" t="str">
        <f t="shared" si="54"/>
        <v/>
      </c>
      <c r="R370" s="169" t="str">
        <f t="shared" si="55"/>
        <v/>
      </c>
      <c r="S370" s="248" t="str">
        <f t="shared" si="49"/>
        <v/>
      </c>
      <c r="T370" s="250" t="str">
        <f t="shared" si="48"/>
        <v/>
      </c>
    </row>
    <row r="371" spans="2:20" x14ac:dyDescent="0.25">
      <c r="B371" s="142"/>
      <c r="C371" s="23"/>
      <c r="D371" s="23"/>
      <c r="E371" s="23"/>
      <c r="F371" s="21"/>
      <c r="G371" s="21"/>
      <c r="H371" s="165"/>
      <c r="I371" s="165"/>
      <c r="J371" s="23"/>
      <c r="K371" s="27"/>
      <c r="L371" s="23"/>
      <c r="M371" s="166" t="str">
        <f t="shared" si="50"/>
        <v/>
      </c>
      <c r="N371" s="48" t="str">
        <f t="shared" si="51"/>
        <v/>
      </c>
      <c r="O371" s="49" t="str">
        <f t="shared" si="52"/>
        <v/>
      </c>
      <c r="P371" s="50" t="str">
        <f t="shared" si="53"/>
        <v/>
      </c>
      <c r="Q371" s="51" t="str">
        <f t="shared" si="54"/>
        <v/>
      </c>
      <c r="R371" s="169" t="str">
        <f t="shared" si="55"/>
        <v/>
      </c>
      <c r="S371" s="248" t="str">
        <f t="shared" si="49"/>
        <v/>
      </c>
      <c r="T371" s="250" t="str">
        <f t="shared" si="48"/>
        <v/>
      </c>
    </row>
    <row r="372" spans="2:20" x14ac:dyDescent="0.25">
      <c r="B372" s="142"/>
      <c r="C372" s="23"/>
      <c r="D372" s="23"/>
      <c r="E372" s="23"/>
      <c r="F372" s="21"/>
      <c r="G372" s="21"/>
      <c r="H372" s="165"/>
      <c r="I372" s="165"/>
      <c r="J372" s="23"/>
      <c r="K372" s="27"/>
      <c r="L372" s="23"/>
      <c r="M372" s="166" t="str">
        <f t="shared" si="50"/>
        <v/>
      </c>
      <c r="N372" s="48" t="str">
        <f t="shared" si="51"/>
        <v/>
      </c>
      <c r="O372" s="49" t="str">
        <f t="shared" si="52"/>
        <v/>
      </c>
      <c r="P372" s="50" t="str">
        <f t="shared" si="53"/>
        <v/>
      </c>
      <c r="Q372" s="51" t="str">
        <f t="shared" si="54"/>
        <v/>
      </c>
      <c r="R372" s="169" t="str">
        <f t="shared" si="55"/>
        <v/>
      </c>
      <c r="S372" s="248" t="str">
        <f t="shared" si="49"/>
        <v/>
      </c>
      <c r="T372" s="250" t="str">
        <f t="shared" si="48"/>
        <v/>
      </c>
    </row>
    <row r="373" spans="2:20" x14ac:dyDescent="0.25">
      <c r="B373" s="142"/>
      <c r="C373" s="23"/>
      <c r="D373" s="23"/>
      <c r="E373" s="23"/>
      <c r="F373" s="21"/>
      <c r="G373" s="21"/>
      <c r="H373" s="165"/>
      <c r="I373" s="165"/>
      <c r="J373" s="23"/>
      <c r="K373" s="27"/>
      <c r="L373" s="23"/>
      <c r="M373" s="166" t="str">
        <f t="shared" si="50"/>
        <v/>
      </c>
      <c r="N373" s="48" t="str">
        <f t="shared" si="51"/>
        <v/>
      </c>
      <c r="O373" s="49" t="str">
        <f t="shared" si="52"/>
        <v/>
      </c>
      <c r="P373" s="50" t="str">
        <f t="shared" si="53"/>
        <v/>
      </c>
      <c r="Q373" s="51" t="str">
        <f t="shared" si="54"/>
        <v/>
      </c>
      <c r="R373" s="169" t="str">
        <f t="shared" si="55"/>
        <v/>
      </c>
      <c r="S373" s="248" t="str">
        <f t="shared" si="49"/>
        <v/>
      </c>
      <c r="T373" s="250" t="str">
        <f t="shared" si="48"/>
        <v/>
      </c>
    </row>
    <row r="374" spans="2:20" x14ac:dyDescent="0.25">
      <c r="B374" s="142"/>
      <c r="C374" s="23"/>
      <c r="D374" s="23"/>
      <c r="E374" s="23"/>
      <c r="F374" s="21"/>
      <c r="G374" s="21"/>
      <c r="H374" s="165"/>
      <c r="I374" s="165"/>
      <c r="J374" s="23"/>
      <c r="K374" s="27"/>
      <c r="L374" s="23"/>
      <c r="M374" s="166" t="str">
        <f t="shared" si="50"/>
        <v/>
      </c>
      <c r="N374" s="48" t="str">
        <f t="shared" si="51"/>
        <v/>
      </c>
      <c r="O374" s="49" t="str">
        <f t="shared" si="52"/>
        <v/>
      </c>
      <c r="P374" s="50" t="str">
        <f t="shared" si="53"/>
        <v/>
      </c>
      <c r="Q374" s="51" t="str">
        <f t="shared" si="54"/>
        <v/>
      </c>
      <c r="R374" s="169" t="str">
        <f t="shared" si="55"/>
        <v/>
      </c>
      <c r="S374" s="248" t="str">
        <f t="shared" si="49"/>
        <v/>
      </c>
      <c r="T374" s="250" t="str">
        <f t="shared" si="48"/>
        <v/>
      </c>
    </row>
    <row r="375" spans="2:20" x14ac:dyDescent="0.25">
      <c r="B375" s="142"/>
      <c r="C375" s="23"/>
      <c r="D375" s="23"/>
      <c r="E375" s="23"/>
      <c r="F375" s="21"/>
      <c r="G375" s="21"/>
      <c r="H375" s="165"/>
      <c r="I375" s="165"/>
      <c r="J375" s="23"/>
      <c r="K375" s="27"/>
      <c r="L375" s="23"/>
      <c r="M375" s="166" t="str">
        <f t="shared" si="50"/>
        <v/>
      </c>
      <c r="N375" s="48" t="str">
        <f t="shared" si="51"/>
        <v/>
      </c>
      <c r="O375" s="49" t="str">
        <f t="shared" si="52"/>
        <v/>
      </c>
      <c r="P375" s="50" t="str">
        <f t="shared" si="53"/>
        <v/>
      </c>
      <c r="Q375" s="51" t="str">
        <f t="shared" si="54"/>
        <v/>
      </c>
      <c r="R375" s="169" t="str">
        <f t="shared" si="55"/>
        <v/>
      </c>
      <c r="S375" s="248" t="str">
        <f t="shared" si="49"/>
        <v/>
      </c>
      <c r="T375" s="250" t="str">
        <f t="shared" si="48"/>
        <v/>
      </c>
    </row>
    <row r="376" spans="2:20" x14ac:dyDescent="0.25">
      <c r="B376" s="142"/>
      <c r="C376" s="23"/>
      <c r="D376" s="23"/>
      <c r="E376" s="23"/>
      <c r="F376" s="21"/>
      <c r="G376" s="21"/>
      <c r="H376" s="165"/>
      <c r="I376" s="165"/>
      <c r="J376" s="23"/>
      <c r="K376" s="27"/>
      <c r="L376" s="23"/>
      <c r="M376" s="166" t="str">
        <f t="shared" si="50"/>
        <v/>
      </c>
      <c r="N376" s="48" t="str">
        <f t="shared" si="51"/>
        <v/>
      </c>
      <c r="O376" s="49" t="str">
        <f t="shared" si="52"/>
        <v/>
      </c>
      <c r="P376" s="50" t="str">
        <f t="shared" si="53"/>
        <v/>
      </c>
      <c r="Q376" s="51" t="str">
        <f t="shared" si="54"/>
        <v/>
      </c>
      <c r="R376" s="169" t="str">
        <f t="shared" si="55"/>
        <v/>
      </c>
      <c r="S376" s="248" t="str">
        <f t="shared" si="49"/>
        <v/>
      </c>
      <c r="T376" s="250" t="str">
        <f t="shared" si="48"/>
        <v/>
      </c>
    </row>
    <row r="377" spans="2:20" x14ac:dyDescent="0.25">
      <c r="B377" s="142"/>
      <c r="C377" s="23"/>
      <c r="D377" s="23"/>
      <c r="E377" s="23"/>
      <c r="F377" s="21"/>
      <c r="G377" s="21"/>
      <c r="H377" s="165"/>
      <c r="I377" s="165"/>
      <c r="J377" s="23"/>
      <c r="K377" s="27"/>
      <c r="L377" s="23"/>
      <c r="M377" s="166" t="str">
        <f t="shared" si="50"/>
        <v/>
      </c>
      <c r="N377" s="48" t="str">
        <f t="shared" si="51"/>
        <v/>
      </c>
      <c r="O377" s="49" t="str">
        <f t="shared" si="52"/>
        <v/>
      </c>
      <c r="P377" s="50" t="str">
        <f t="shared" si="53"/>
        <v/>
      </c>
      <c r="Q377" s="51" t="str">
        <f t="shared" si="54"/>
        <v/>
      </c>
      <c r="R377" s="169" t="str">
        <f t="shared" si="55"/>
        <v/>
      </c>
      <c r="S377" s="248" t="str">
        <f t="shared" si="49"/>
        <v/>
      </c>
      <c r="T377" s="250" t="str">
        <f t="shared" si="48"/>
        <v/>
      </c>
    </row>
    <row r="378" spans="2:20" x14ac:dyDescent="0.25">
      <c r="B378" s="142"/>
      <c r="C378" s="23"/>
      <c r="D378" s="23"/>
      <c r="E378" s="23"/>
      <c r="F378" s="21"/>
      <c r="G378" s="21"/>
      <c r="H378" s="165"/>
      <c r="I378" s="165"/>
      <c r="J378" s="23"/>
      <c r="K378" s="27"/>
      <c r="L378" s="23"/>
      <c r="M378" s="166" t="str">
        <f t="shared" si="50"/>
        <v/>
      </c>
      <c r="N378" s="48" t="str">
        <f t="shared" si="51"/>
        <v/>
      </c>
      <c r="O378" s="49" t="str">
        <f t="shared" si="52"/>
        <v/>
      </c>
      <c r="P378" s="50" t="str">
        <f t="shared" si="53"/>
        <v/>
      </c>
      <c r="Q378" s="51" t="str">
        <f t="shared" si="54"/>
        <v/>
      </c>
      <c r="R378" s="169" t="str">
        <f t="shared" si="55"/>
        <v/>
      </c>
      <c r="S378" s="248" t="str">
        <f t="shared" si="49"/>
        <v/>
      </c>
      <c r="T378" s="250" t="str">
        <f t="shared" si="48"/>
        <v/>
      </c>
    </row>
    <row r="379" spans="2:20" x14ac:dyDescent="0.25">
      <c r="B379" s="142"/>
      <c r="C379" s="23"/>
      <c r="D379" s="23"/>
      <c r="E379" s="23"/>
      <c r="F379" s="21"/>
      <c r="G379" s="21"/>
      <c r="H379" s="165"/>
      <c r="I379" s="165"/>
      <c r="J379" s="23"/>
      <c r="K379" s="27"/>
      <c r="L379" s="23"/>
      <c r="M379" s="166" t="str">
        <f t="shared" si="50"/>
        <v/>
      </c>
      <c r="N379" s="48" t="str">
        <f t="shared" si="51"/>
        <v/>
      </c>
      <c r="O379" s="49" t="str">
        <f t="shared" si="52"/>
        <v/>
      </c>
      <c r="P379" s="50" t="str">
        <f t="shared" si="53"/>
        <v/>
      </c>
      <c r="Q379" s="51" t="str">
        <f t="shared" si="54"/>
        <v/>
      </c>
      <c r="R379" s="169" t="str">
        <f t="shared" si="55"/>
        <v/>
      </c>
      <c r="S379" s="248" t="str">
        <f t="shared" si="49"/>
        <v/>
      </c>
      <c r="T379" s="250" t="str">
        <f t="shared" si="48"/>
        <v/>
      </c>
    </row>
    <row r="380" spans="2:20" x14ac:dyDescent="0.25">
      <c r="B380" s="142"/>
      <c r="C380" s="23"/>
      <c r="D380" s="23"/>
      <c r="E380" s="23"/>
      <c r="F380" s="21"/>
      <c r="G380" s="21"/>
      <c r="H380" s="165"/>
      <c r="I380" s="165"/>
      <c r="J380" s="23"/>
      <c r="K380" s="27"/>
      <c r="L380" s="23"/>
      <c r="M380" s="166" t="str">
        <f t="shared" si="50"/>
        <v/>
      </c>
      <c r="N380" s="48" t="str">
        <f t="shared" si="51"/>
        <v/>
      </c>
      <c r="O380" s="49" t="str">
        <f t="shared" si="52"/>
        <v/>
      </c>
      <c r="P380" s="50" t="str">
        <f t="shared" si="53"/>
        <v/>
      </c>
      <c r="Q380" s="51" t="str">
        <f t="shared" si="54"/>
        <v/>
      </c>
      <c r="R380" s="169" t="str">
        <f t="shared" si="55"/>
        <v/>
      </c>
      <c r="S380" s="248" t="str">
        <f t="shared" si="49"/>
        <v/>
      </c>
      <c r="T380" s="250" t="str">
        <f t="shared" si="48"/>
        <v/>
      </c>
    </row>
    <row r="381" spans="2:20" x14ac:dyDescent="0.25">
      <c r="B381" s="142"/>
      <c r="C381" s="23"/>
      <c r="D381" s="23"/>
      <c r="E381" s="23"/>
      <c r="F381" s="21"/>
      <c r="G381" s="21"/>
      <c r="H381" s="165"/>
      <c r="I381" s="165"/>
      <c r="J381" s="23"/>
      <c r="K381" s="27"/>
      <c r="L381" s="23"/>
      <c r="M381" s="166" t="str">
        <f t="shared" si="50"/>
        <v/>
      </c>
      <c r="N381" s="48" t="str">
        <f t="shared" si="51"/>
        <v/>
      </c>
      <c r="O381" s="49" t="str">
        <f t="shared" si="52"/>
        <v/>
      </c>
      <c r="P381" s="50" t="str">
        <f t="shared" si="53"/>
        <v/>
      </c>
      <c r="Q381" s="51" t="str">
        <f t="shared" si="54"/>
        <v/>
      </c>
      <c r="R381" s="169" t="str">
        <f t="shared" si="55"/>
        <v/>
      </c>
      <c r="S381" s="248" t="str">
        <f t="shared" si="49"/>
        <v/>
      </c>
      <c r="T381" s="250" t="str">
        <f t="shared" si="48"/>
        <v/>
      </c>
    </row>
    <row r="382" spans="2:20" x14ac:dyDescent="0.25">
      <c r="B382" s="142"/>
      <c r="C382" s="23"/>
      <c r="D382" s="23"/>
      <c r="E382" s="23"/>
      <c r="F382" s="21"/>
      <c r="G382" s="21"/>
      <c r="H382" s="165"/>
      <c r="I382" s="165"/>
      <c r="J382" s="23"/>
      <c r="K382" s="27"/>
      <c r="L382" s="23"/>
      <c r="M382" s="166" t="str">
        <f t="shared" si="50"/>
        <v/>
      </c>
      <c r="N382" s="48" t="str">
        <f t="shared" si="51"/>
        <v/>
      </c>
      <c r="O382" s="49" t="str">
        <f t="shared" si="52"/>
        <v/>
      </c>
      <c r="P382" s="50" t="str">
        <f t="shared" si="53"/>
        <v/>
      </c>
      <c r="Q382" s="51" t="str">
        <f t="shared" si="54"/>
        <v/>
      </c>
      <c r="R382" s="169" t="str">
        <f t="shared" si="55"/>
        <v/>
      </c>
      <c r="S382" s="248" t="str">
        <f t="shared" si="49"/>
        <v/>
      </c>
      <c r="T382" s="250" t="str">
        <f t="shared" si="48"/>
        <v/>
      </c>
    </row>
    <row r="383" spans="2:20" x14ac:dyDescent="0.25">
      <c r="B383" s="142"/>
      <c r="C383" s="23"/>
      <c r="D383" s="23"/>
      <c r="E383" s="23"/>
      <c r="F383" s="21"/>
      <c r="G383" s="21"/>
      <c r="H383" s="165"/>
      <c r="I383" s="165"/>
      <c r="J383" s="23"/>
      <c r="K383" s="27"/>
      <c r="L383" s="23"/>
      <c r="M383" s="166" t="str">
        <f t="shared" si="50"/>
        <v/>
      </c>
      <c r="N383" s="48" t="str">
        <f t="shared" si="51"/>
        <v/>
      </c>
      <c r="O383" s="49" t="str">
        <f t="shared" si="52"/>
        <v/>
      </c>
      <c r="P383" s="50" t="str">
        <f t="shared" si="53"/>
        <v/>
      </c>
      <c r="Q383" s="51" t="str">
        <f t="shared" si="54"/>
        <v/>
      </c>
      <c r="R383" s="169" t="str">
        <f t="shared" si="55"/>
        <v/>
      </c>
      <c r="S383" s="248" t="str">
        <f t="shared" si="49"/>
        <v/>
      </c>
      <c r="T383" s="250" t="str">
        <f t="shared" si="48"/>
        <v/>
      </c>
    </row>
    <row r="384" spans="2:20" x14ac:dyDescent="0.25">
      <c r="B384" s="142"/>
      <c r="C384" s="23"/>
      <c r="D384" s="23"/>
      <c r="E384" s="23"/>
      <c r="F384" s="21"/>
      <c r="G384" s="21"/>
      <c r="H384" s="165"/>
      <c r="I384" s="165"/>
      <c r="J384" s="23"/>
      <c r="K384" s="27"/>
      <c r="L384" s="23"/>
      <c r="M384" s="166" t="str">
        <f t="shared" si="50"/>
        <v/>
      </c>
      <c r="N384" s="48" t="str">
        <f t="shared" si="51"/>
        <v/>
      </c>
      <c r="O384" s="49" t="str">
        <f t="shared" si="52"/>
        <v/>
      </c>
      <c r="P384" s="50" t="str">
        <f t="shared" si="53"/>
        <v/>
      </c>
      <c r="Q384" s="51" t="str">
        <f t="shared" si="54"/>
        <v/>
      </c>
      <c r="R384" s="169" t="str">
        <f t="shared" si="55"/>
        <v/>
      </c>
      <c r="S384" s="248" t="str">
        <f t="shared" si="49"/>
        <v/>
      </c>
      <c r="T384" s="250" t="str">
        <f t="shared" si="48"/>
        <v/>
      </c>
    </row>
    <row r="385" spans="2:20" x14ac:dyDescent="0.25">
      <c r="B385" s="142"/>
      <c r="C385" s="23"/>
      <c r="D385" s="23"/>
      <c r="E385" s="23"/>
      <c r="F385" s="21"/>
      <c r="G385" s="21"/>
      <c r="H385" s="165"/>
      <c r="I385" s="165"/>
      <c r="J385" s="23"/>
      <c r="K385" s="27"/>
      <c r="L385" s="23"/>
      <c r="M385" s="166" t="str">
        <f t="shared" si="50"/>
        <v/>
      </c>
      <c r="N385" s="48" t="str">
        <f t="shared" si="51"/>
        <v/>
      </c>
      <c r="O385" s="49" t="str">
        <f t="shared" si="52"/>
        <v/>
      </c>
      <c r="P385" s="50" t="str">
        <f t="shared" si="53"/>
        <v/>
      </c>
      <c r="Q385" s="51" t="str">
        <f t="shared" si="54"/>
        <v/>
      </c>
      <c r="R385" s="169" t="str">
        <f t="shared" si="55"/>
        <v/>
      </c>
      <c r="S385" s="248" t="str">
        <f t="shared" si="49"/>
        <v/>
      </c>
      <c r="T385" s="250" t="str">
        <f t="shared" si="48"/>
        <v/>
      </c>
    </row>
    <row r="386" spans="2:20" x14ac:dyDescent="0.25">
      <c r="B386" s="142"/>
      <c r="C386" s="23"/>
      <c r="D386" s="23"/>
      <c r="E386" s="23"/>
      <c r="F386" s="21"/>
      <c r="G386" s="21"/>
      <c r="H386" s="165"/>
      <c r="I386" s="165"/>
      <c r="J386" s="23"/>
      <c r="K386" s="27"/>
      <c r="L386" s="23"/>
      <c r="M386" s="166" t="str">
        <f t="shared" si="50"/>
        <v/>
      </c>
      <c r="N386" s="48" t="str">
        <f t="shared" si="51"/>
        <v/>
      </c>
      <c r="O386" s="49" t="str">
        <f t="shared" si="52"/>
        <v/>
      </c>
      <c r="P386" s="50" t="str">
        <f t="shared" si="53"/>
        <v/>
      </c>
      <c r="Q386" s="51" t="str">
        <f t="shared" si="54"/>
        <v/>
      </c>
      <c r="R386" s="169" t="str">
        <f t="shared" si="55"/>
        <v/>
      </c>
      <c r="S386" s="248" t="str">
        <f t="shared" si="49"/>
        <v/>
      </c>
      <c r="T386" s="250" t="str">
        <f t="shared" si="48"/>
        <v/>
      </c>
    </row>
    <row r="387" spans="2:20" x14ac:dyDescent="0.25">
      <c r="B387" s="142"/>
      <c r="C387" s="23"/>
      <c r="D387" s="23"/>
      <c r="E387" s="23"/>
      <c r="F387" s="21"/>
      <c r="G387" s="21"/>
      <c r="H387" s="165"/>
      <c r="I387" s="165"/>
      <c r="J387" s="23"/>
      <c r="K387" s="27"/>
      <c r="L387" s="23"/>
      <c r="M387" s="166" t="str">
        <f t="shared" si="50"/>
        <v/>
      </c>
      <c r="N387" s="48" t="str">
        <f t="shared" si="51"/>
        <v/>
      </c>
      <c r="O387" s="49" t="str">
        <f t="shared" si="52"/>
        <v/>
      </c>
      <c r="P387" s="50" t="str">
        <f t="shared" si="53"/>
        <v/>
      </c>
      <c r="Q387" s="51" t="str">
        <f t="shared" si="54"/>
        <v/>
      </c>
      <c r="R387" s="169" t="str">
        <f t="shared" si="55"/>
        <v/>
      </c>
      <c r="S387" s="248" t="str">
        <f t="shared" si="49"/>
        <v/>
      </c>
      <c r="T387" s="250" t="str">
        <f t="shared" si="48"/>
        <v/>
      </c>
    </row>
    <row r="388" spans="2:20" x14ac:dyDescent="0.25">
      <c r="B388" s="142"/>
      <c r="C388" s="23"/>
      <c r="D388" s="23"/>
      <c r="E388" s="23"/>
      <c r="F388" s="21"/>
      <c r="G388" s="21"/>
      <c r="H388" s="165"/>
      <c r="I388" s="165"/>
      <c r="J388" s="23"/>
      <c r="K388" s="27"/>
      <c r="L388" s="23"/>
      <c r="M388" s="166" t="str">
        <f t="shared" si="50"/>
        <v/>
      </c>
      <c r="N388" s="48" t="str">
        <f t="shared" si="51"/>
        <v/>
      </c>
      <c r="O388" s="49" t="str">
        <f t="shared" si="52"/>
        <v/>
      </c>
      <c r="P388" s="50" t="str">
        <f t="shared" si="53"/>
        <v/>
      </c>
      <c r="Q388" s="51" t="str">
        <f t="shared" si="54"/>
        <v/>
      </c>
      <c r="R388" s="169" t="str">
        <f t="shared" si="55"/>
        <v/>
      </c>
      <c r="S388" s="248" t="str">
        <f t="shared" si="49"/>
        <v/>
      </c>
      <c r="T388" s="250" t="str">
        <f t="shared" si="48"/>
        <v/>
      </c>
    </row>
    <row r="389" spans="2:20" x14ac:dyDescent="0.25">
      <c r="B389" s="142"/>
      <c r="C389" s="23"/>
      <c r="D389" s="23"/>
      <c r="E389" s="23"/>
      <c r="F389" s="21"/>
      <c r="G389" s="21"/>
      <c r="H389" s="165"/>
      <c r="I389" s="165"/>
      <c r="J389" s="23"/>
      <c r="K389" s="27"/>
      <c r="L389" s="23"/>
      <c r="M389" s="166" t="str">
        <f t="shared" si="50"/>
        <v/>
      </c>
      <c r="N389" s="48" t="str">
        <f t="shared" si="51"/>
        <v/>
      </c>
      <c r="O389" s="49" t="str">
        <f t="shared" si="52"/>
        <v/>
      </c>
      <c r="P389" s="50" t="str">
        <f t="shared" si="53"/>
        <v/>
      </c>
      <c r="Q389" s="51" t="str">
        <f t="shared" si="54"/>
        <v/>
      </c>
      <c r="R389" s="169" t="str">
        <f t="shared" si="55"/>
        <v/>
      </c>
      <c r="S389" s="248" t="str">
        <f t="shared" si="49"/>
        <v/>
      </c>
      <c r="T389" s="250" t="str">
        <f t="shared" si="48"/>
        <v/>
      </c>
    </row>
    <row r="390" spans="2:20" x14ac:dyDescent="0.25">
      <c r="B390" s="142"/>
      <c r="C390" s="23"/>
      <c r="D390" s="23"/>
      <c r="E390" s="23"/>
      <c r="F390" s="21"/>
      <c r="G390" s="21"/>
      <c r="H390" s="165"/>
      <c r="I390" s="165"/>
      <c r="J390" s="23"/>
      <c r="K390" s="27"/>
      <c r="L390" s="23"/>
      <c r="M390" s="166" t="str">
        <f t="shared" si="50"/>
        <v/>
      </c>
      <c r="N390" s="48" t="str">
        <f t="shared" si="51"/>
        <v/>
      </c>
      <c r="O390" s="49" t="str">
        <f t="shared" si="52"/>
        <v/>
      </c>
      <c r="P390" s="50" t="str">
        <f t="shared" si="53"/>
        <v/>
      </c>
      <c r="Q390" s="51" t="str">
        <f t="shared" si="54"/>
        <v/>
      </c>
      <c r="R390" s="169" t="str">
        <f t="shared" si="55"/>
        <v/>
      </c>
      <c r="S390" s="248" t="str">
        <f t="shared" si="49"/>
        <v/>
      </c>
      <c r="T390" s="250" t="str">
        <f t="shared" si="48"/>
        <v/>
      </c>
    </row>
    <row r="391" spans="2:20" x14ac:dyDescent="0.25">
      <c r="B391" s="142"/>
      <c r="C391" s="23"/>
      <c r="D391" s="23"/>
      <c r="E391" s="23"/>
      <c r="F391" s="21"/>
      <c r="G391" s="21"/>
      <c r="H391" s="165"/>
      <c r="I391" s="165"/>
      <c r="J391" s="23"/>
      <c r="K391" s="27"/>
      <c r="L391" s="23"/>
      <c r="M391" s="166" t="str">
        <f t="shared" si="50"/>
        <v/>
      </c>
      <c r="N391" s="48" t="str">
        <f t="shared" si="51"/>
        <v/>
      </c>
      <c r="O391" s="49" t="str">
        <f t="shared" si="52"/>
        <v/>
      </c>
      <c r="P391" s="50" t="str">
        <f t="shared" si="53"/>
        <v/>
      </c>
      <c r="Q391" s="51" t="str">
        <f t="shared" si="54"/>
        <v/>
      </c>
      <c r="R391" s="169" t="str">
        <f t="shared" si="55"/>
        <v/>
      </c>
      <c r="S391" s="248" t="str">
        <f t="shared" si="49"/>
        <v/>
      </c>
      <c r="T391" s="250" t="str">
        <f t="shared" si="48"/>
        <v/>
      </c>
    </row>
    <row r="392" spans="2:20" x14ac:dyDescent="0.25">
      <c r="B392" s="142"/>
      <c r="C392" s="23"/>
      <c r="D392" s="23"/>
      <c r="E392" s="23"/>
      <c r="F392" s="21"/>
      <c r="G392" s="21"/>
      <c r="H392" s="165"/>
      <c r="I392" s="165"/>
      <c r="J392" s="23"/>
      <c r="K392" s="27"/>
      <c r="L392" s="23"/>
      <c r="M392" s="166" t="str">
        <f t="shared" si="50"/>
        <v/>
      </c>
      <c r="N392" s="48" t="str">
        <f t="shared" si="51"/>
        <v/>
      </c>
      <c r="O392" s="49" t="str">
        <f t="shared" si="52"/>
        <v/>
      </c>
      <c r="P392" s="50" t="str">
        <f t="shared" si="53"/>
        <v/>
      </c>
      <c r="Q392" s="51" t="str">
        <f t="shared" si="54"/>
        <v/>
      </c>
      <c r="R392" s="169" t="str">
        <f t="shared" si="55"/>
        <v/>
      </c>
      <c r="S392" s="248" t="str">
        <f t="shared" si="49"/>
        <v/>
      </c>
      <c r="T392" s="250" t="str">
        <f t="shared" si="48"/>
        <v/>
      </c>
    </row>
    <row r="393" spans="2:20" x14ac:dyDescent="0.25">
      <c r="B393" s="142"/>
      <c r="C393" s="23"/>
      <c r="D393" s="23"/>
      <c r="E393" s="23"/>
      <c r="F393" s="21"/>
      <c r="G393" s="21"/>
      <c r="H393" s="165"/>
      <c r="I393" s="165"/>
      <c r="J393" s="23"/>
      <c r="K393" s="27"/>
      <c r="L393" s="23"/>
      <c r="M393" s="166" t="str">
        <f t="shared" si="50"/>
        <v/>
      </c>
      <c r="N393" s="48" t="str">
        <f t="shared" si="51"/>
        <v/>
      </c>
      <c r="O393" s="49" t="str">
        <f t="shared" si="52"/>
        <v/>
      </c>
      <c r="P393" s="50" t="str">
        <f t="shared" si="53"/>
        <v/>
      </c>
      <c r="Q393" s="51" t="str">
        <f t="shared" si="54"/>
        <v/>
      </c>
      <c r="R393" s="169" t="str">
        <f t="shared" si="55"/>
        <v/>
      </c>
      <c r="S393" s="248" t="str">
        <f t="shared" si="49"/>
        <v/>
      </c>
      <c r="T393" s="250" t="str">
        <f t="shared" si="48"/>
        <v/>
      </c>
    </row>
    <row r="394" spans="2:20" x14ac:dyDescent="0.25">
      <c r="B394" s="142"/>
      <c r="C394" s="23"/>
      <c r="D394" s="23"/>
      <c r="E394" s="23"/>
      <c r="F394" s="21"/>
      <c r="G394" s="21"/>
      <c r="H394" s="165"/>
      <c r="I394" s="165"/>
      <c r="J394" s="23"/>
      <c r="K394" s="27"/>
      <c r="L394" s="23"/>
      <c r="M394" s="166" t="str">
        <f t="shared" si="50"/>
        <v/>
      </c>
      <c r="N394" s="48" t="str">
        <f t="shared" si="51"/>
        <v/>
      </c>
      <c r="O394" s="49" t="str">
        <f t="shared" si="52"/>
        <v/>
      </c>
      <c r="P394" s="50" t="str">
        <f t="shared" si="53"/>
        <v/>
      </c>
      <c r="Q394" s="51" t="str">
        <f t="shared" si="54"/>
        <v/>
      </c>
      <c r="R394" s="169" t="str">
        <f t="shared" si="55"/>
        <v/>
      </c>
      <c r="S394" s="248" t="str">
        <f t="shared" si="49"/>
        <v/>
      </c>
      <c r="T394" s="250" t="str">
        <f t="shared" si="48"/>
        <v/>
      </c>
    </row>
    <row r="395" spans="2:20" x14ac:dyDescent="0.25">
      <c r="B395" s="142"/>
      <c r="C395" s="23"/>
      <c r="D395" s="23"/>
      <c r="E395" s="23"/>
      <c r="F395" s="21"/>
      <c r="G395" s="21"/>
      <c r="H395" s="165"/>
      <c r="I395" s="165"/>
      <c r="J395" s="23"/>
      <c r="K395" s="27"/>
      <c r="L395" s="23"/>
      <c r="M395" s="166" t="str">
        <f t="shared" si="50"/>
        <v/>
      </c>
      <c r="N395" s="48" t="str">
        <f t="shared" si="51"/>
        <v/>
      </c>
      <c r="O395" s="49" t="str">
        <f t="shared" si="52"/>
        <v/>
      </c>
      <c r="P395" s="50" t="str">
        <f t="shared" si="53"/>
        <v/>
      </c>
      <c r="Q395" s="51" t="str">
        <f t="shared" si="54"/>
        <v/>
      </c>
      <c r="R395" s="169" t="str">
        <f t="shared" si="55"/>
        <v/>
      </c>
      <c r="S395" s="248" t="str">
        <f t="shared" si="49"/>
        <v/>
      </c>
      <c r="T395" s="250" t="str">
        <f t="shared" si="48"/>
        <v/>
      </c>
    </row>
    <row r="396" spans="2:20" x14ac:dyDescent="0.25">
      <c r="B396" s="142"/>
      <c r="C396" s="23"/>
      <c r="D396" s="23"/>
      <c r="E396" s="23"/>
      <c r="F396" s="21"/>
      <c r="G396" s="21"/>
      <c r="H396" s="165"/>
      <c r="I396" s="165"/>
      <c r="J396" s="23"/>
      <c r="K396" s="27"/>
      <c r="L396" s="23"/>
      <c r="M396" s="166" t="str">
        <f t="shared" si="50"/>
        <v/>
      </c>
      <c r="N396" s="48" t="str">
        <f t="shared" si="51"/>
        <v/>
      </c>
      <c r="O396" s="49" t="str">
        <f t="shared" si="52"/>
        <v/>
      </c>
      <c r="P396" s="50" t="str">
        <f t="shared" si="53"/>
        <v/>
      </c>
      <c r="Q396" s="51" t="str">
        <f t="shared" si="54"/>
        <v/>
      </c>
      <c r="R396" s="169" t="str">
        <f t="shared" si="55"/>
        <v/>
      </c>
      <c r="S396" s="248" t="str">
        <f t="shared" si="49"/>
        <v/>
      </c>
      <c r="T396" s="250" t="str">
        <f t="shared" ref="T396:T459" si="56">R396</f>
        <v/>
      </c>
    </row>
    <row r="397" spans="2:20" x14ac:dyDescent="0.25">
      <c r="B397" s="142"/>
      <c r="C397" s="23"/>
      <c r="D397" s="23"/>
      <c r="E397" s="23"/>
      <c r="F397" s="21"/>
      <c r="G397" s="21"/>
      <c r="H397" s="165"/>
      <c r="I397" s="165"/>
      <c r="J397" s="23"/>
      <c r="K397" s="27"/>
      <c r="L397" s="23"/>
      <c r="M397" s="166" t="str">
        <f t="shared" si="50"/>
        <v/>
      </c>
      <c r="N397" s="48" t="str">
        <f t="shared" si="51"/>
        <v/>
      </c>
      <c r="O397" s="49" t="str">
        <f t="shared" si="52"/>
        <v/>
      </c>
      <c r="P397" s="50" t="str">
        <f t="shared" si="53"/>
        <v/>
      </c>
      <c r="Q397" s="51" t="str">
        <f t="shared" si="54"/>
        <v/>
      </c>
      <c r="R397" s="169" t="str">
        <f t="shared" si="55"/>
        <v/>
      </c>
      <c r="S397" s="248" t="str">
        <f t="shared" ref="S397:S460" si="57">IF(Q397="","",WEEKNUM(Q397,2))</f>
        <v/>
      </c>
      <c r="T397" s="250" t="str">
        <f t="shared" si="56"/>
        <v/>
      </c>
    </row>
    <row r="398" spans="2:20" x14ac:dyDescent="0.25">
      <c r="B398" s="142"/>
      <c r="C398" s="23"/>
      <c r="D398" s="23"/>
      <c r="E398" s="23"/>
      <c r="F398" s="21"/>
      <c r="G398" s="21"/>
      <c r="H398" s="165"/>
      <c r="I398" s="165"/>
      <c r="J398" s="23"/>
      <c r="K398" s="27"/>
      <c r="L398" s="23"/>
      <c r="M398" s="166" t="str">
        <f t="shared" si="50"/>
        <v/>
      </c>
      <c r="N398" s="48" t="str">
        <f t="shared" si="51"/>
        <v/>
      </c>
      <c r="O398" s="49" t="str">
        <f t="shared" si="52"/>
        <v/>
      </c>
      <c r="P398" s="50" t="str">
        <f t="shared" si="53"/>
        <v/>
      </c>
      <c r="Q398" s="51" t="str">
        <f t="shared" si="54"/>
        <v/>
      </c>
      <c r="R398" s="169" t="str">
        <f t="shared" si="55"/>
        <v/>
      </c>
      <c r="S398" s="248" t="str">
        <f t="shared" si="57"/>
        <v/>
      </c>
      <c r="T398" s="250" t="str">
        <f t="shared" si="56"/>
        <v/>
      </c>
    </row>
    <row r="399" spans="2:20" x14ac:dyDescent="0.25">
      <c r="B399" s="142"/>
      <c r="C399" s="23"/>
      <c r="D399" s="23"/>
      <c r="E399" s="23"/>
      <c r="F399" s="21"/>
      <c r="G399" s="21"/>
      <c r="H399" s="165"/>
      <c r="I399" s="165"/>
      <c r="J399" s="23"/>
      <c r="K399" s="27"/>
      <c r="L399" s="23"/>
      <c r="M399" s="166" t="str">
        <f t="shared" si="50"/>
        <v/>
      </c>
      <c r="N399" s="48" t="str">
        <f t="shared" si="51"/>
        <v/>
      </c>
      <c r="O399" s="49" t="str">
        <f t="shared" si="52"/>
        <v/>
      </c>
      <c r="P399" s="50" t="str">
        <f t="shared" si="53"/>
        <v/>
      </c>
      <c r="Q399" s="51" t="str">
        <f t="shared" si="54"/>
        <v/>
      </c>
      <c r="R399" s="169" t="str">
        <f t="shared" si="55"/>
        <v/>
      </c>
      <c r="S399" s="248" t="str">
        <f t="shared" si="57"/>
        <v/>
      </c>
      <c r="T399" s="250" t="str">
        <f t="shared" si="56"/>
        <v/>
      </c>
    </row>
    <row r="400" spans="2:20" x14ac:dyDescent="0.25">
      <c r="B400" s="142"/>
      <c r="C400" s="23"/>
      <c r="D400" s="23"/>
      <c r="E400" s="23"/>
      <c r="F400" s="21"/>
      <c r="G400" s="21"/>
      <c r="H400" s="165"/>
      <c r="I400" s="165"/>
      <c r="J400" s="23"/>
      <c r="K400" s="27"/>
      <c r="L400" s="23"/>
      <c r="M400" s="166" t="str">
        <f t="shared" si="50"/>
        <v/>
      </c>
      <c r="N400" s="48" t="str">
        <f t="shared" si="51"/>
        <v/>
      </c>
      <c r="O400" s="49" t="str">
        <f t="shared" si="52"/>
        <v/>
      </c>
      <c r="P400" s="50" t="str">
        <f t="shared" si="53"/>
        <v/>
      </c>
      <c r="Q400" s="51" t="str">
        <f t="shared" si="54"/>
        <v/>
      </c>
      <c r="R400" s="169" t="str">
        <f t="shared" si="55"/>
        <v/>
      </c>
      <c r="S400" s="248" t="str">
        <f t="shared" si="57"/>
        <v/>
      </c>
      <c r="T400" s="250" t="str">
        <f t="shared" si="56"/>
        <v/>
      </c>
    </row>
    <row r="401" spans="2:20" x14ac:dyDescent="0.25">
      <c r="B401" s="142"/>
      <c r="C401" s="23"/>
      <c r="D401" s="23"/>
      <c r="E401" s="23"/>
      <c r="F401" s="21"/>
      <c r="G401" s="21"/>
      <c r="H401" s="165"/>
      <c r="I401" s="165"/>
      <c r="J401" s="23"/>
      <c r="K401" s="27"/>
      <c r="L401" s="23"/>
      <c r="M401" s="166" t="str">
        <f t="shared" si="50"/>
        <v/>
      </c>
      <c r="N401" s="48" t="str">
        <f t="shared" si="51"/>
        <v/>
      </c>
      <c r="O401" s="49" t="str">
        <f t="shared" si="52"/>
        <v/>
      </c>
      <c r="P401" s="50" t="str">
        <f t="shared" si="53"/>
        <v/>
      </c>
      <c r="Q401" s="51" t="str">
        <f t="shared" si="54"/>
        <v/>
      </c>
      <c r="R401" s="169" t="str">
        <f t="shared" si="55"/>
        <v/>
      </c>
      <c r="S401" s="248" t="str">
        <f t="shared" si="57"/>
        <v/>
      </c>
      <c r="T401" s="250" t="str">
        <f t="shared" si="56"/>
        <v/>
      </c>
    </row>
    <row r="402" spans="2:20" x14ac:dyDescent="0.25">
      <c r="B402" s="142"/>
      <c r="C402" s="23"/>
      <c r="D402" s="23"/>
      <c r="E402" s="23"/>
      <c r="F402" s="21"/>
      <c r="G402" s="21"/>
      <c r="H402" s="165"/>
      <c r="I402" s="165"/>
      <c r="J402" s="23"/>
      <c r="K402" s="27"/>
      <c r="L402" s="23"/>
      <c r="M402" s="166" t="str">
        <f t="shared" si="50"/>
        <v/>
      </c>
      <c r="N402" s="48" t="str">
        <f t="shared" si="51"/>
        <v/>
      </c>
      <c r="O402" s="49" t="str">
        <f t="shared" si="52"/>
        <v/>
      </c>
      <c r="P402" s="50" t="str">
        <f t="shared" si="53"/>
        <v/>
      </c>
      <c r="Q402" s="51" t="str">
        <f t="shared" si="54"/>
        <v/>
      </c>
      <c r="R402" s="169" t="str">
        <f t="shared" si="55"/>
        <v/>
      </c>
      <c r="S402" s="248" t="str">
        <f t="shared" si="57"/>
        <v/>
      </c>
      <c r="T402" s="250" t="str">
        <f t="shared" si="56"/>
        <v/>
      </c>
    </row>
    <row r="403" spans="2:20" x14ac:dyDescent="0.25">
      <c r="B403" s="142"/>
      <c r="C403" s="23"/>
      <c r="D403" s="23"/>
      <c r="E403" s="23"/>
      <c r="F403" s="21"/>
      <c r="G403" s="21"/>
      <c r="H403" s="165"/>
      <c r="I403" s="165"/>
      <c r="J403" s="23"/>
      <c r="K403" s="27"/>
      <c r="L403" s="23"/>
      <c r="M403" s="166" t="str">
        <f t="shared" si="50"/>
        <v/>
      </c>
      <c r="N403" s="48" t="str">
        <f t="shared" si="51"/>
        <v/>
      </c>
      <c r="O403" s="49" t="str">
        <f t="shared" si="52"/>
        <v/>
      </c>
      <c r="P403" s="50" t="str">
        <f t="shared" si="53"/>
        <v/>
      </c>
      <c r="Q403" s="51" t="str">
        <f t="shared" si="54"/>
        <v/>
      </c>
      <c r="R403" s="169" t="str">
        <f t="shared" si="55"/>
        <v/>
      </c>
      <c r="S403" s="248" t="str">
        <f t="shared" si="57"/>
        <v/>
      </c>
      <c r="T403" s="250" t="str">
        <f t="shared" si="56"/>
        <v/>
      </c>
    </row>
    <row r="404" spans="2:20" x14ac:dyDescent="0.25">
      <c r="B404" s="142"/>
      <c r="C404" s="23"/>
      <c r="D404" s="23"/>
      <c r="E404" s="23"/>
      <c r="F404" s="21"/>
      <c r="G404" s="21"/>
      <c r="H404" s="165"/>
      <c r="I404" s="165"/>
      <c r="J404" s="23"/>
      <c r="K404" s="27"/>
      <c r="L404" s="23"/>
      <c r="M404" s="166" t="str">
        <f t="shared" si="50"/>
        <v/>
      </c>
      <c r="N404" s="48" t="str">
        <f t="shared" si="51"/>
        <v/>
      </c>
      <c r="O404" s="49" t="str">
        <f t="shared" si="52"/>
        <v/>
      </c>
      <c r="P404" s="50" t="str">
        <f t="shared" si="53"/>
        <v/>
      </c>
      <c r="Q404" s="51" t="str">
        <f t="shared" si="54"/>
        <v/>
      </c>
      <c r="R404" s="169" t="str">
        <f t="shared" si="55"/>
        <v/>
      </c>
      <c r="S404" s="248" t="str">
        <f t="shared" si="57"/>
        <v/>
      </c>
      <c r="T404" s="250" t="str">
        <f t="shared" si="56"/>
        <v/>
      </c>
    </row>
    <row r="405" spans="2:20" x14ac:dyDescent="0.25">
      <c r="B405" s="142"/>
      <c r="C405" s="23"/>
      <c r="D405" s="23"/>
      <c r="E405" s="23"/>
      <c r="F405" s="21"/>
      <c r="G405" s="21"/>
      <c r="H405" s="165"/>
      <c r="I405" s="165"/>
      <c r="J405" s="23"/>
      <c r="K405" s="27"/>
      <c r="L405" s="23"/>
      <c r="M405" s="166" t="str">
        <f t="shared" si="50"/>
        <v/>
      </c>
      <c r="N405" s="48" t="str">
        <f t="shared" si="51"/>
        <v/>
      </c>
      <c r="O405" s="49" t="str">
        <f t="shared" si="52"/>
        <v/>
      </c>
      <c r="P405" s="50" t="str">
        <f t="shared" si="53"/>
        <v/>
      </c>
      <c r="Q405" s="51" t="str">
        <f t="shared" si="54"/>
        <v/>
      </c>
      <c r="R405" s="169" t="str">
        <f t="shared" si="55"/>
        <v/>
      </c>
      <c r="S405" s="248" t="str">
        <f t="shared" si="57"/>
        <v/>
      </c>
      <c r="T405" s="250" t="str">
        <f t="shared" si="56"/>
        <v/>
      </c>
    </row>
    <row r="406" spans="2:20" x14ac:dyDescent="0.25">
      <c r="B406" s="142"/>
      <c r="C406" s="23"/>
      <c r="D406" s="23"/>
      <c r="E406" s="23"/>
      <c r="F406" s="21"/>
      <c r="G406" s="21"/>
      <c r="H406" s="165"/>
      <c r="I406" s="165"/>
      <c r="J406" s="23"/>
      <c r="K406" s="27"/>
      <c r="L406" s="23"/>
      <c r="M406" s="166" t="str">
        <f t="shared" si="50"/>
        <v/>
      </c>
      <c r="N406" s="48" t="str">
        <f t="shared" si="51"/>
        <v/>
      </c>
      <c r="O406" s="49" t="str">
        <f t="shared" si="52"/>
        <v/>
      </c>
      <c r="P406" s="50" t="str">
        <f t="shared" si="53"/>
        <v/>
      </c>
      <c r="Q406" s="51" t="str">
        <f t="shared" si="54"/>
        <v/>
      </c>
      <c r="R406" s="169" t="str">
        <f t="shared" si="55"/>
        <v/>
      </c>
      <c r="S406" s="248" t="str">
        <f t="shared" si="57"/>
        <v/>
      </c>
      <c r="T406" s="250" t="str">
        <f t="shared" si="56"/>
        <v/>
      </c>
    </row>
    <row r="407" spans="2:20" x14ac:dyDescent="0.25">
      <c r="B407" s="142"/>
      <c r="C407" s="23"/>
      <c r="D407" s="23"/>
      <c r="E407" s="23"/>
      <c r="F407" s="21"/>
      <c r="G407" s="21"/>
      <c r="H407" s="165"/>
      <c r="I407" s="165"/>
      <c r="J407" s="23"/>
      <c r="K407" s="27"/>
      <c r="L407" s="23"/>
      <c r="M407" s="166" t="str">
        <f t="shared" ref="M407:M470" si="58">IF(H407="","",IF(I407&lt;&gt;"",I407,H407*(100-(100*K407))/100))</f>
        <v/>
      </c>
      <c r="N407" s="48" t="str">
        <f t="shared" ref="N407:N470" si="59">IF(B407="","",IF(J407&lt;&gt;0,B407+J407,B407+L407))</f>
        <v/>
      </c>
      <c r="O407" s="49" t="str">
        <f t="shared" ref="O407:O470" si="60">IF(B407="","",B407+L407)</f>
        <v/>
      </c>
      <c r="P407" s="50" t="str">
        <f t="shared" ref="P407:P470" si="61">IF(B407="","",O407-$D$3)</f>
        <v/>
      </c>
      <c r="Q407" s="51" t="str">
        <f t="shared" ref="Q407:Q470" si="62">IF(N407&lt;$D$3,IF(O407&lt;$D$3,$D$3+10,O407),N407)</f>
        <v/>
      </c>
      <c r="R407" s="169" t="str">
        <f t="shared" ref="R407:R470" si="63">IF(E407="bez","bezahlt",IF(I407&lt;&gt;"",I407,IF(N407&lt;$D$3,H407,M407)))</f>
        <v/>
      </c>
      <c r="S407" s="248" t="str">
        <f t="shared" si="57"/>
        <v/>
      </c>
      <c r="T407" s="250" t="str">
        <f t="shared" si="56"/>
        <v/>
      </c>
    </row>
    <row r="408" spans="2:20" x14ac:dyDescent="0.25">
      <c r="B408" s="142"/>
      <c r="C408" s="23"/>
      <c r="D408" s="23"/>
      <c r="E408" s="23"/>
      <c r="F408" s="21"/>
      <c r="G408" s="21"/>
      <c r="H408" s="165"/>
      <c r="I408" s="165"/>
      <c r="J408" s="23"/>
      <c r="K408" s="27"/>
      <c r="L408" s="23"/>
      <c r="M408" s="166" t="str">
        <f t="shared" si="58"/>
        <v/>
      </c>
      <c r="N408" s="48" t="str">
        <f t="shared" si="59"/>
        <v/>
      </c>
      <c r="O408" s="49" t="str">
        <f t="shared" si="60"/>
        <v/>
      </c>
      <c r="P408" s="50" t="str">
        <f t="shared" si="61"/>
        <v/>
      </c>
      <c r="Q408" s="51" t="str">
        <f t="shared" si="62"/>
        <v/>
      </c>
      <c r="R408" s="169" t="str">
        <f t="shared" si="63"/>
        <v/>
      </c>
      <c r="S408" s="248" t="str">
        <f t="shared" si="57"/>
        <v/>
      </c>
      <c r="T408" s="250" t="str">
        <f t="shared" si="56"/>
        <v/>
      </c>
    </row>
    <row r="409" spans="2:20" x14ac:dyDescent="0.25">
      <c r="B409" s="142"/>
      <c r="C409" s="23"/>
      <c r="D409" s="23"/>
      <c r="E409" s="23"/>
      <c r="F409" s="21"/>
      <c r="G409" s="21"/>
      <c r="H409" s="165"/>
      <c r="I409" s="165"/>
      <c r="J409" s="23"/>
      <c r="K409" s="27"/>
      <c r="L409" s="23"/>
      <c r="M409" s="166" t="str">
        <f t="shared" si="58"/>
        <v/>
      </c>
      <c r="N409" s="48" t="str">
        <f t="shared" si="59"/>
        <v/>
      </c>
      <c r="O409" s="49" t="str">
        <f t="shared" si="60"/>
        <v/>
      </c>
      <c r="P409" s="50" t="str">
        <f t="shared" si="61"/>
        <v/>
      </c>
      <c r="Q409" s="51" t="str">
        <f t="shared" si="62"/>
        <v/>
      </c>
      <c r="R409" s="169" t="str">
        <f t="shared" si="63"/>
        <v/>
      </c>
      <c r="S409" s="248" t="str">
        <f t="shared" si="57"/>
        <v/>
      </c>
      <c r="T409" s="250" t="str">
        <f t="shared" si="56"/>
        <v/>
      </c>
    </row>
    <row r="410" spans="2:20" x14ac:dyDescent="0.25">
      <c r="B410" s="142"/>
      <c r="C410" s="23"/>
      <c r="D410" s="23"/>
      <c r="E410" s="23"/>
      <c r="F410" s="21"/>
      <c r="G410" s="21"/>
      <c r="H410" s="165"/>
      <c r="I410" s="165"/>
      <c r="J410" s="23"/>
      <c r="K410" s="27"/>
      <c r="L410" s="23"/>
      <c r="M410" s="166" t="str">
        <f t="shared" si="58"/>
        <v/>
      </c>
      <c r="N410" s="48" t="str">
        <f t="shared" si="59"/>
        <v/>
      </c>
      <c r="O410" s="49" t="str">
        <f t="shared" si="60"/>
        <v/>
      </c>
      <c r="P410" s="50" t="str">
        <f t="shared" si="61"/>
        <v/>
      </c>
      <c r="Q410" s="51" t="str">
        <f t="shared" si="62"/>
        <v/>
      </c>
      <c r="R410" s="169" t="str">
        <f t="shared" si="63"/>
        <v/>
      </c>
      <c r="S410" s="248" t="str">
        <f t="shared" si="57"/>
        <v/>
      </c>
      <c r="T410" s="250" t="str">
        <f t="shared" si="56"/>
        <v/>
      </c>
    </row>
    <row r="411" spans="2:20" x14ac:dyDescent="0.25">
      <c r="B411" s="142"/>
      <c r="C411" s="23"/>
      <c r="D411" s="23"/>
      <c r="E411" s="23"/>
      <c r="F411" s="21"/>
      <c r="G411" s="21"/>
      <c r="H411" s="165"/>
      <c r="I411" s="165"/>
      <c r="J411" s="23"/>
      <c r="K411" s="27"/>
      <c r="L411" s="23"/>
      <c r="M411" s="166" t="str">
        <f t="shared" si="58"/>
        <v/>
      </c>
      <c r="N411" s="48" t="str">
        <f t="shared" si="59"/>
        <v/>
      </c>
      <c r="O411" s="49" t="str">
        <f t="shared" si="60"/>
        <v/>
      </c>
      <c r="P411" s="50" t="str">
        <f t="shared" si="61"/>
        <v/>
      </c>
      <c r="Q411" s="51" t="str">
        <f t="shared" si="62"/>
        <v/>
      </c>
      <c r="R411" s="169" t="str">
        <f t="shared" si="63"/>
        <v/>
      </c>
      <c r="S411" s="248" t="str">
        <f t="shared" si="57"/>
        <v/>
      </c>
      <c r="T411" s="250" t="str">
        <f t="shared" si="56"/>
        <v/>
      </c>
    </row>
    <row r="412" spans="2:20" x14ac:dyDescent="0.25">
      <c r="B412" s="142"/>
      <c r="C412" s="23"/>
      <c r="D412" s="23"/>
      <c r="E412" s="23"/>
      <c r="F412" s="21"/>
      <c r="G412" s="21"/>
      <c r="H412" s="165"/>
      <c r="I412" s="165"/>
      <c r="J412" s="23"/>
      <c r="K412" s="27"/>
      <c r="L412" s="23"/>
      <c r="M412" s="166" t="str">
        <f t="shared" si="58"/>
        <v/>
      </c>
      <c r="N412" s="48" t="str">
        <f t="shared" si="59"/>
        <v/>
      </c>
      <c r="O412" s="49" t="str">
        <f t="shared" si="60"/>
        <v/>
      </c>
      <c r="P412" s="50" t="str">
        <f t="shared" si="61"/>
        <v/>
      </c>
      <c r="Q412" s="51" t="str">
        <f t="shared" si="62"/>
        <v/>
      </c>
      <c r="R412" s="169" t="str">
        <f t="shared" si="63"/>
        <v/>
      </c>
      <c r="S412" s="248" t="str">
        <f t="shared" si="57"/>
        <v/>
      </c>
      <c r="T412" s="250" t="str">
        <f t="shared" si="56"/>
        <v/>
      </c>
    </row>
    <row r="413" spans="2:20" x14ac:dyDescent="0.25">
      <c r="B413" s="142"/>
      <c r="C413" s="23"/>
      <c r="D413" s="23"/>
      <c r="E413" s="23"/>
      <c r="F413" s="21"/>
      <c r="G413" s="21"/>
      <c r="H413" s="165"/>
      <c r="I413" s="165"/>
      <c r="J413" s="23"/>
      <c r="K413" s="27"/>
      <c r="L413" s="23"/>
      <c r="M413" s="166" t="str">
        <f t="shared" si="58"/>
        <v/>
      </c>
      <c r="N413" s="48" t="str">
        <f t="shared" si="59"/>
        <v/>
      </c>
      <c r="O413" s="49" t="str">
        <f t="shared" si="60"/>
        <v/>
      </c>
      <c r="P413" s="50" t="str">
        <f t="shared" si="61"/>
        <v/>
      </c>
      <c r="Q413" s="51" t="str">
        <f t="shared" si="62"/>
        <v/>
      </c>
      <c r="R413" s="169" t="str">
        <f t="shared" si="63"/>
        <v/>
      </c>
      <c r="S413" s="248" t="str">
        <f t="shared" si="57"/>
        <v/>
      </c>
      <c r="T413" s="250" t="str">
        <f t="shared" si="56"/>
        <v/>
      </c>
    </row>
    <row r="414" spans="2:20" x14ac:dyDescent="0.25">
      <c r="B414" s="142"/>
      <c r="C414" s="23"/>
      <c r="D414" s="23"/>
      <c r="E414" s="23"/>
      <c r="F414" s="21"/>
      <c r="G414" s="21"/>
      <c r="H414" s="165"/>
      <c r="I414" s="165"/>
      <c r="J414" s="23"/>
      <c r="K414" s="27"/>
      <c r="L414" s="23"/>
      <c r="M414" s="166" t="str">
        <f t="shared" si="58"/>
        <v/>
      </c>
      <c r="N414" s="48" t="str">
        <f t="shared" si="59"/>
        <v/>
      </c>
      <c r="O414" s="49" t="str">
        <f t="shared" si="60"/>
        <v/>
      </c>
      <c r="P414" s="50" t="str">
        <f t="shared" si="61"/>
        <v/>
      </c>
      <c r="Q414" s="51" t="str">
        <f t="shared" si="62"/>
        <v/>
      </c>
      <c r="R414" s="169" t="str">
        <f t="shared" si="63"/>
        <v/>
      </c>
      <c r="S414" s="248" t="str">
        <f t="shared" si="57"/>
        <v/>
      </c>
      <c r="T414" s="250" t="str">
        <f t="shared" si="56"/>
        <v/>
      </c>
    </row>
    <row r="415" spans="2:20" x14ac:dyDescent="0.25">
      <c r="B415" s="142"/>
      <c r="C415" s="23"/>
      <c r="D415" s="23"/>
      <c r="E415" s="23"/>
      <c r="F415" s="21"/>
      <c r="G415" s="21"/>
      <c r="H415" s="165"/>
      <c r="I415" s="165"/>
      <c r="J415" s="23"/>
      <c r="K415" s="27"/>
      <c r="L415" s="23"/>
      <c r="M415" s="166" t="str">
        <f t="shared" si="58"/>
        <v/>
      </c>
      <c r="N415" s="48" t="str">
        <f t="shared" si="59"/>
        <v/>
      </c>
      <c r="O415" s="49" t="str">
        <f t="shared" si="60"/>
        <v/>
      </c>
      <c r="P415" s="50" t="str">
        <f t="shared" si="61"/>
        <v/>
      </c>
      <c r="Q415" s="51" t="str">
        <f t="shared" si="62"/>
        <v/>
      </c>
      <c r="R415" s="169" t="str">
        <f t="shared" si="63"/>
        <v/>
      </c>
      <c r="S415" s="248" t="str">
        <f t="shared" si="57"/>
        <v/>
      </c>
      <c r="T415" s="250" t="str">
        <f t="shared" si="56"/>
        <v/>
      </c>
    </row>
    <row r="416" spans="2:20" x14ac:dyDescent="0.25">
      <c r="B416" s="142"/>
      <c r="C416" s="23"/>
      <c r="D416" s="23"/>
      <c r="E416" s="23"/>
      <c r="F416" s="21"/>
      <c r="G416" s="21"/>
      <c r="H416" s="165"/>
      <c r="I416" s="165"/>
      <c r="J416" s="23"/>
      <c r="K416" s="27"/>
      <c r="L416" s="23"/>
      <c r="M416" s="166" t="str">
        <f t="shared" si="58"/>
        <v/>
      </c>
      <c r="N416" s="48" t="str">
        <f t="shared" si="59"/>
        <v/>
      </c>
      <c r="O416" s="49" t="str">
        <f t="shared" si="60"/>
        <v/>
      </c>
      <c r="P416" s="50" t="str">
        <f t="shared" si="61"/>
        <v/>
      </c>
      <c r="Q416" s="51" t="str">
        <f t="shared" si="62"/>
        <v/>
      </c>
      <c r="R416" s="169" t="str">
        <f t="shared" si="63"/>
        <v/>
      </c>
      <c r="S416" s="248" t="str">
        <f t="shared" si="57"/>
        <v/>
      </c>
      <c r="T416" s="250" t="str">
        <f t="shared" si="56"/>
        <v/>
      </c>
    </row>
    <row r="417" spans="2:20" x14ac:dyDescent="0.25">
      <c r="B417" s="142"/>
      <c r="C417" s="23"/>
      <c r="D417" s="23"/>
      <c r="E417" s="23"/>
      <c r="F417" s="21"/>
      <c r="G417" s="21"/>
      <c r="H417" s="165"/>
      <c r="I417" s="165"/>
      <c r="J417" s="23"/>
      <c r="K417" s="27"/>
      <c r="L417" s="23"/>
      <c r="M417" s="166" t="str">
        <f t="shared" si="58"/>
        <v/>
      </c>
      <c r="N417" s="48" t="str">
        <f t="shared" si="59"/>
        <v/>
      </c>
      <c r="O417" s="49" t="str">
        <f t="shared" si="60"/>
        <v/>
      </c>
      <c r="P417" s="50" t="str">
        <f t="shared" si="61"/>
        <v/>
      </c>
      <c r="Q417" s="51" t="str">
        <f t="shared" si="62"/>
        <v/>
      </c>
      <c r="R417" s="169" t="str">
        <f t="shared" si="63"/>
        <v/>
      </c>
      <c r="S417" s="248" t="str">
        <f t="shared" si="57"/>
        <v/>
      </c>
      <c r="T417" s="250" t="str">
        <f t="shared" si="56"/>
        <v/>
      </c>
    </row>
    <row r="418" spans="2:20" x14ac:dyDescent="0.25">
      <c r="B418" s="142"/>
      <c r="C418" s="23"/>
      <c r="D418" s="23"/>
      <c r="E418" s="23"/>
      <c r="F418" s="21"/>
      <c r="G418" s="21"/>
      <c r="H418" s="165"/>
      <c r="I418" s="165"/>
      <c r="J418" s="23"/>
      <c r="K418" s="27"/>
      <c r="L418" s="23"/>
      <c r="M418" s="166" t="str">
        <f t="shared" si="58"/>
        <v/>
      </c>
      <c r="N418" s="48" t="str">
        <f t="shared" si="59"/>
        <v/>
      </c>
      <c r="O418" s="49" t="str">
        <f t="shared" si="60"/>
        <v/>
      </c>
      <c r="P418" s="50" t="str">
        <f t="shared" si="61"/>
        <v/>
      </c>
      <c r="Q418" s="51" t="str">
        <f t="shared" si="62"/>
        <v/>
      </c>
      <c r="R418" s="169" t="str">
        <f t="shared" si="63"/>
        <v/>
      </c>
      <c r="S418" s="248" t="str">
        <f t="shared" si="57"/>
        <v/>
      </c>
      <c r="T418" s="250" t="str">
        <f t="shared" si="56"/>
        <v/>
      </c>
    </row>
    <row r="419" spans="2:20" x14ac:dyDescent="0.25">
      <c r="B419" s="142"/>
      <c r="C419" s="23"/>
      <c r="D419" s="23"/>
      <c r="E419" s="23"/>
      <c r="F419" s="21"/>
      <c r="G419" s="21"/>
      <c r="H419" s="165"/>
      <c r="I419" s="165"/>
      <c r="J419" s="23"/>
      <c r="K419" s="27"/>
      <c r="L419" s="23"/>
      <c r="M419" s="166" t="str">
        <f t="shared" si="58"/>
        <v/>
      </c>
      <c r="N419" s="48" t="str">
        <f t="shared" si="59"/>
        <v/>
      </c>
      <c r="O419" s="49" t="str">
        <f t="shared" si="60"/>
        <v/>
      </c>
      <c r="P419" s="50" t="str">
        <f t="shared" si="61"/>
        <v/>
      </c>
      <c r="Q419" s="51" t="str">
        <f t="shared" si="62"/>
        <v/>
      </c>
      <c r="R419" s="169" t="str">
        <f t="shared" si="63"/>
        <v/>
      </c>
      <c r="S419" s="248" t="str">
        <f t="shared" si="57"/>
        <v/>
      </c>
      <c r="T419" s="250" t="str">
        <f t="shared" si="56"/>
        <v/>
      </c>
    </row>
    <row r="420" spans="2:20" x14ac:dyDescent="0.25">
      <c r="B420" s="142"/>
      <c r="C420" s="23"/>
      <c r="D420" s="23"/>
      <c r="E420" s="23"/>
      <c r="F420" s="21"/>
      <c r="G420" s="21"/>
      <c r="H420" s="165"/>
      <c r="I420" s="165"/>
      <c r="J420" s="23"/>
      <c r="K420" s="27"/>
      <c r="L420" s="23"/>
      <c r="M420" s="166" t="str">
        <f t="shared" si="58"/>
        <v/>
      </c>
      <c r="N420" s="48" t="str">
        <f t="shared" si="59"/>
        <v/>
      </c>
      <c r="O420" s="49" t="str">
        <f t="shared" si="60"/>
        <v/>
      </c>
      <c r="P420" s="50" t="str">
        <f t="shared" si="61"/>
        <v/>
      </c>
      <c r="Q420" s="51" t="str">
        <f t="shared" si="62"/>
        <v/>
      </c>
      <c r="R420" s="169" t="str">
        <f t="shared" si="63"/>
        <v/>
      </c>
      <c r="S420" s="248" t="str">
        <f t="shared" si="57"/>
        <v/>
      </c>
      <c r="T420" s="250" t="str">
        <f t="shared" si="56"/>
        <v/>
      </c>
    </row>
    <row r="421" spans="2:20" x14ac:dyDescent="0.25">
      <c r="B421" s="142"/>
      <c r="C421" s="23"/>
      <c r="D421" s="23"/>
      <c r="E421" s="23"/>
      <c r="F421" s="21"/>
      <c r="G421" s="21"/>
      <c r="H421" s="165"/>
      <c r="I421" s="165"/>
      <c r="J421" s="23"/>
      <c r="K421" s="27"/>
      <c r="L421" s="23"/>
      <c r="M421" s="166" t="str">
        <f t="shared" si="58"/>
        <v/>
      </c>
      <c r="N421" s="48" t="str">
        <f t="shared" si="59"/>
        <v/>
      </c>
      <c r="O421" s="49" t="str">
        <f t="shared" si="60"/>
        <v/>
      </c>
      <c r="P421" s="50" t="str">
        <f t="shared" si="61"/>
        <v/>
      </c>
      <c r="Q421" s="51" t="str">
        <f t="shared" si="62"/>
        <v/>
      </c>
      <c r="R421" s="169" t="str">
        <f t="shared" si="63"/>
        <v/>
      </c>
      <c r="S421" s="248" t="str">
        <f t="shared" si="57"/>
        <v/>
      </c>
      <c r="T421" s="250" t="str">
        <f t="shared" si="56"/>
        <v/>
      </c>
    </row>
    <row r="422" spans="2:20" x14ac:dyDescent="0.25">
      <c r="B422" s="142"/>
      <c r="C422" s="23"/>
      <c r="D422" s="23"/>
      <c r="E422" s="23"/>
      <c r="F422" s="21"/>
      <c r="G422" s="21"/>
      <c r="H422" s="165"/>
      <c r="I422" s="165"/>
      <c r="J422" s="23"/>
      <c r="K422" s="27"/>
      <c r="L422" s="23"/>
      <c r="M422" s="166" t="str">
        <f t="shared" si="58"/>
        <v/>
      </c>
      <c r="N422" s="48" t="str">
        <f t="shared" si="59"/>
        <v/>
      </c>
      <c r="O422" s="49" t="str">
        <f t="shared" si="60"/>
        <v/>
      </c>
      <c r="P422" s="50" t="str">
        <f t="shared" si="61"/>
        <v/>
      </c>
      <c r="Q422" s="51" t="str">
        <f t="shared" si="62"/>
        <v/>
      </c>
      <c r="R422" s="169" t="str">
        <f t="shared" si="63"/>
        <v/>
      </c>
      <c r="S422" s="248" t="str">
        <f t="shared" si="57"/>
        <v/>
      </c>
      <c r="T422" s="250" t="str">
        <f t="shared" si="56"/>
        <v/>
      </c>
    </row>
    <row r="423" spans="2:20" x14ac:dyDescent="0.25">
      <c r="B423" s="142"/>
      <c r="C423" s="23"/>
      <c r="D423" s="23"/>
      <c r="E423" s="23"/>
      <c r="F423" s="21"/>
      <c r="G423" s="21"/>
      <c r="H423" s="165"/>
      <c r="I423" s="165"/>
      <c r="J423" s="23"/>
      <c r="K423" s="27"/>
      <c r="L423" s="23"/>
      <c r="M423" s="166" t="str">
        <f t="shared" si="58"/>
        <v/>
      </c>
      <c r="N423" s="48" t="str">
        <f t="shared" si="59"/>
        <v/>
      </c>
      <c r="O423" s="49" t="str">
        <f t="shared" si="60"/>
        <v/>
      </c>
      <c r="P423" s="50" t="str">
        <f t="shared" si="61"/>
        <v/>
      </c>
      <c r="Q423" s="51" t="str">
        <f t="shared" si="62"/>
        <v/>
      </c>
      <c r="R423" s="169" t="str">
        <f t="shared" si="63"/>
        <v/>
      </c>
      <c r="S423" s="248" t="str">
        <f t="shared" si="57"/>
        <v/>
      </c>
      <c r="T423" s="250" t="str">
        <f t="shared" si="56"/>
        <v/>
      </c>
    </row>
    <row r="424" spans="2:20" x14ac:dyDescent="0.25">
      <c r="B424" s="142"/>
      <c r="C424" s="23"/>
      <c r="D424" s="23"/>
      <c r="E424" s="23"/>
      <c r="F424" s="21"/>
      <c r="G424" s="21"/>
      <c r="H424" s="165"/>
      <c r="I424" s="165"/>
      <c r="J424" s="23"/>
      <c r="K424" s="27"/>
      <c r="L424" s="23"/>
      <c r="M424" s="166" t="str">
        <f t="shared" si="58"/>
        <v/>
      </c>
      <c r="N424" s="48" t="str">
        <f t="shared" si="59"/>
        <v/>
      </c>
      <c r="O424" s="49" t="str">
        <f t="shared" si="60"/>
        <v/>
      </c>
      <c r="P424" s="50" t="str">
        <f t="shared" si="61"/>
        <v/>
      </c>
      <c r="Q424" s="51" t="str">
        <f t="shared" si="62"/>
        <v/>
      </c>
      <c r="R424" s="169" t="str">
        <f t="shared" si="63"/>
        <v/>
      </c>
      <c r="S424" s="248" t="str">
        <f t="shared" si="57"/>
        <v/>
      </c>
      <c r="T424" s="250" t="str">
        <f t="shared" si="56"/>
        <v/>
      </c>
    </row>
    <row r="425" spans="2:20" x14ac:dyDescent="0.25">
      <c r="B425" s="142"/>
      <c r="C425" s="23"/>
      <c r="D425" s="23"/>
      <c r="E425" s="23"/>
      <c r="F425" s="21"/>
      <c r="G425" s="21"/>
      <c r="H425" s="165"/>
      <c r="I425" s="165"/>
      <c r="J425" s="23"/>
      <c r="K425" s="27"/>
      <c r="L425" s="23"/>
      <c r="M425" s="166" t="str">
        <f t="shared" si="58"/>
        <v/>
      </c>
      <c r="N425" s="48" t="str">
        <f t="shared" si="59"/>
        <v/>
      </c>
      <c r="O425" s="49" t="str">
        <f t="shared" si="60"/>
        <v/>
      </c>
      <c r="P425" s="50" t="str">
        <f t="shared" si="61"/>
        <v/>
      </c>
      <c r="Q425" s="51" t="str">
        <f t="shared" si="62"/>
        <v/>
      </c>
      <c r="R425" s="169" t="str">
        <f t="shared" si="63"/>
        <v/>
      </c>
      <c r="S425" s="248" t="str">
        <f t="shared" si="57"/>
        <v/>
      </c>
      <c r="T425" s="250" t="str">
        <f t="shared" si="56"/>
        <v/>
      </c>
    </row>
    <row r="426" spans="2:20" x14ac:dyDescent="0.25">
      <c r="B426" s="142"/>
      <c r="C426" s="23"/>
      <c r="D426" s="23"/>
      <c r="E426" s="23"/>
      <c r="F426" s="21"/>
      <c r="G426" s="21"/>
      <c r="H426" s="165"/>
      <c r="I426" s="165"/>
      <c r="J426" s="23"/>
      <c r="K426" s="27"/>
      <c r="L426" s="23"/>
      <c r="M426" s="166" t="str">
        <f t="shared" si="58"/>
        <v/>
      </c>
      <c r="N426" s="48" t="str">
        <f t="shared" si="59"/>
        <v/>
      </c>
      <c r="O426" s="49" t="str">
        <f t="shared" si="60"/>
        <v/>
      </c>
      <c r="P426" s="50" t="str">
        <f t="shared" si="61"/>
        <v/>
      </c>
      <c r="Q426" s="51" t="str">
        <f t="shared" si="62"/>
        <v/>
      </c>
      <c r="R426" s="169" t="str">
        <f t="shared" si="63"/>
        <v/>
      </c>
      <c r="S426" s="248" t="str">
        <f t="shared" si="57"/>
        <v/>
      </c>
      <c r="T426" s="250" t="str">
        <f t="shared" si="56"/>
        <v/>
      </c>
    </row>
    <row r="427" spans="2:20" x14ac:dyDescent="0.25">
      <c r="B427" s="142"/>
      <c r="C427" s="23"/>
      <c r="D427" s="23"/>
      <c r="E427" s="23"/>
      <c r="F427" s="21"/>
      <c r="G427" s="21"/>
      <c r="H427" s="165"/>
      <c r="I427" s="165"/>
      <c r="J427" s="23"/>
      <c r="K427" s="27"/>
      <c r="L427" s="23"/>
      <c r="M427" s="166" t="str">
        <f t="shared" si="58"/>
        <v/>
      </c>
      <c r="N427" s="48" t="str">
        <f t="shared" si="59"/>
        <v/>
      </c>
      <c r="O427" s="49" t="str">
        <f t="shared" si="60"/>
        <v/>
      </c>
      <c r="P427" s="50" t="str">
        <f t="shared" si="61"/>
        <v/>
      </c>
      <c r="Q427" s="51" t="str">
        <f t="shared" si="62"/>
        <v/>
      </c>
      <c r="R427" s="169" t="str">
        <f t="shared" si="63"/>
        <v/>
      </c>
      <c r="S427" s="248" t="str">
        <f t="shared" si="57"/>
        <v/>
      </c>
      <c r="T427" s="250" t="str">
        <f t="shared" si="56"/>
        <v/>
      </c>
    </row>
    <row r="428" spans="2:20" x14ac:dyDescent="0.25">
      <c r="B428" s="142"/>
      <c r="C428" s="23"/>
      <c r="D428" s="23"/>
      <c r="E428" s="23"/>
      <c r="F428" s="21"/>
      <c r="G428" s="21"/>
      <c r="H428" s="165"/>
      <c r="I428" s="165"/>
      <c r="J428" s="23"/>
      <c r="K428" s="27"/>
      <c r="L428" s="23"/>
      <c r="M428" s="166" t="str">
        <f t="shared" si="58"/>
        <v/>
      </c>
      <c r="N428" s="48" t="str">
        <f t="shared" si="59"/>
        <v/>
      </c>
      <c r="O428" s="49" t="str">
        <f t="shared" si="60"/>
        <v/>
      </c>
      <c r="P428" s="50" t="str">
        <f t="shared" si="61"/>
        <v/>
      </c>
      <c r="Q428" s="51" t="str">
        <f t="shared" si="62"/>
        <v/>
      </c>
      <c r="R428" s="169" t="str">
        <f t="shared" si="63"/>
        <v/>
      </c>
      <c r="S428" s="248" t="str">
        <f t="shared" si="57"/>
        <v/>
      </c>
      <c r="T428" s="250" t="str">
        <f t="shared" si="56"/>
        <v/>
      </c>
    </row>
    <row r="429" spans="2:20" x14ac:dyDescent="0.25">
      <c r="B429" s="142"/>
      <c r="C429" s="23"/>
      <c r="D429" s="23"/>
      <c r="E429" s="23"/>
      <c r="F429" s="21"/>
      <c r="G429" s="21"/>
      <c r="H429" s="165"/>
      <c r="I429" s="165"/>
      <c r="J429" s="23"/>
      <c r="K429" s="27"/>
      <c r="L429" s="23"/>
      <c r="M429" s="166" t="str">
        <f t="shared" si="58"/>
        <v/>
      </c>
      <c r="N429" s="48" t="str">
        <f t="shared" si="59"/>
        <v/>
      </c>
      <c r="O429" s="49" t="str">
        <f t="shared" si="60"/>
        <v/>
      </c>
      <c r="P429" s="50" t="str">
        <f t="shared" si="61"/>
        <v/>
      </c>
      <c r="Q429" s="51" t="str">
        <f t="shared" si="62"/>
        <v/>
      </c>
      <c r="R429" s="169" t="str">
        <f t="shared" si="63"/>
        <v/>
      </c>
      <c r="S429" s="248" t="str">
        <f t="shared" si="57"/>
        <v/>
      </c>
      <c r="T429" s="250" t="str">
        <f t="shared" si="56"/>
        <v/>
      </c>
    </row>
    <row r="430" spans="2:20" x14ac:dyDescent="0.25">
      <c r="B430" s="142"/>
      <c r="C430" s="23"/>
      <c r="D430" s="23"/>
      <c r="E430" s="23"/>
      <c r="F430" s="21"/>
      <c r="G430" s="21"/>
      <c r="H430" s="165"/>
      <c r="I430" s="165"/>
      <c r="J430" s="23"/>
      <c r="K430" s="27"/>
      <c r="L430" s="23"/>
      <c r="M430" s="166" t="str">
        <f t="shared" si="58"/>
        <v/>
      </c>
      <c r="N430" s="48" t="str">
        <f t="shared" si="59"/>
        <v/>
      </c>
      <c r="O430" s="49" t="str">
        <f t="shared" si="60"/>
        <v/>
      </c>
      <c r="P430" s="50" t="str">
        <f t="shared" si="61"/>
        <v/>
      </c>
      <c r="Q430" s="51" t="str">
        <f t="shared" si="62"/>
        <v/>
      </c>
      <c r="R430" s="169" t="str">
        <f t="shared" si="63"/>
        <v/>
      </c>
      <c r="S430" s="248" t="str">
        <f t="shared" si="57"/>
        <v/>
      </c>
      <c r="T430" s="250" t="str">
        <f t="shared" si="56"/>
        <v/>
      </c>
    </row>
    <row r="431" spans="2:20" x14ac:dyDescent="0.25">
      <c r="B431" s="142"/>
      <c r="C431" s="23"/>
      <c r="D431" s="23"/>
      <c r="E431" s="23"/>
      <c r="F431" s="21"/>
      <c r="G431" s="21"/>
      <c r="H431" s="165"/>
      <c r="I431" s="165"/>
      <c r="J431" s="23"/>
      <c r="K431" s="27"/>
      <c r="L431" s="23"/>
      <c r="M431" s="166" t="str">
        <f t="shared" si="58"/>
        <v/>
      </c>
      <c r="N431" s="48" t="str">
        <f t="shared" si="59"/>
        <v/>
      </c>
      <c r="O431" s="49" t="str">
        <f t="shared" si="60"/>
        <v/>
      </c>
      <c r="P431" s="50" t="str">
        <f t="shared" si="61"/>
        <v/>
      </c>
      <c r="Q431" s="51" t="str">
        <f t="shared" si="62"/>
        <v/>
      </c>
      <c r="R431" s="169" t="str">
        <f t="shared" si="63"/>
        <v/>
      </c>
      <c r="S431" s="248" t="str">
        <f t="shared" si="57"/>
        <v/>
      </c>
      <c r="T431" s="250" t="str">
        <f t="shared" si="56"/>
        <v/>
      </c>
    </row>
    <row r="432" spans="2:20" x14ac:dyDescent="0.25">
      <c r="B432" s="142"/>
      <c r="C432" s="23"/>
      <c r="D432" s="23"/>
      <c r="E432" s="23"/>
      <c r="F432" s="21"/>
      <c r="G432" s="21"/>
      <c r="H432" s="165"/>
      <c r="I432" s="165"/>
      <c r="J432" s="23"/>
      <c r="K432" s="27"/>
      <c r="L432" s="23"/>
      <c r="M432" s="166" t="str">
        <f t="shared" si="58"/>
        <v/>
      </c>
      <c r="N432" s="48" t="str">
        <f t="shared" si="59"/>
        <v/>
      </c>
      <c r="O432" s="49" t="str">
        <f t="shared" si="60"/>
        <v/>
      </c>
      <c r="P432" s="50" t="str">
        <f t="shared" si="61"/>
        <v/>
      </c>
      <c r="Q432" s="51" t="str">
        <f t="shared" si="62"/>
        <v/>
      </c>
      <c r="R432" s="169" t="str">
        <f t="shared" si="63"/>
        <v/>
      </c>
      <c r="S432" s="248" t="str">
        <f t="shared" si="57"/>
        <v/>
      </c>
      <c r="T432" s="250" t="str">
        <f t="shared" si="56"/>
        <v/>
      </c>
    </row>
    <row r="433" spans="2:20" x14ac:dyDescent="0.25">
      <c r="B433" s="142"/>
      <c r="C433" s="23"/>
      <c r="D433" s="23"/>
      <c r="E433" s="23"/>
      <c r="F433" s="21"/>
      <c r="G433" s="21"/>
      <c r="H433" s="165"/>
      <c r="I433" s="165"/>
      <c r="J433" s="23"/>
      <c r="K433" s="27"/>
      <c r="L433" s="23"/>
      <c r="M433" s="166" t="str">
        <f t="shared" si="58"/>
        <v/>
      </c>
      <c r="N433" s="48" t="str">
        <f t="shared" si="59"/>
        <v/>
      </c>
      <c r="O433" s="49" t="str">
        <f t="shared" si="60"/>
        <v/>
      </c>
      <c r="P433" s="50" t="str">
        <f t="shared" si="61"/>
        <v/>
      </c>
      <c r="Q433" s="51" t="str">
        <f t="shared" si="62"/>
        <v/>
      </c>
      <c r="R433" s="169" t="str">
        <f t="shared" si="63"/>
        <v/>
      </c>
      <c r="S433" s="248" t="str">
        <f t="shared" si="57"/>
        <v/>
      </c>
      <c r="T433" s="250" t="str">
        <f t="shared" si="56"/>
        <v/>
      </c>
    </row>
    <row r="434" spans="2:20" x14ac:dyDescent="0.25">
      <c r="B434" s="142"/>
      <c r="C434" s="23"/>
      <c r="D434" s="23"/>
      <c r="E434" s="23"/>
      <c r="F434" s="21"/>
      <c r="G434" s="21"/>
      <c r="H434" s="165"/>
      <c r="I434" s="165"/>
      <c r="J434" s="23"/>
      <c r="K434" s="27"/>
      <c r="L434" s="23"/>
      <c r="M434" s="166" t="str">
        <f t="shared" si="58"/>
        <v/>
      </c>
      <c r="N434" s="48" t="str">
        <f t="shared" si="59"/>
        <v/>
      </c>
      <c r="O434" s="49" t="str">
        <f t="shared" si="60"/>
        <v/>
      </c>
      <c r="P434" s="50" t="str">
        <f t="shared" si="61"/>
        <v/>
      </c>
      <c r="Q434" s="51" t="str">
        <f t="shared" si="62"/>
        <v/>
      </c>
      <c r="R434" s="169" t="str">
        <f t="shared" si="63"/>
        <v/>
      </c>
      <c r="S434" s="248" t="str">
        <f t="shared" si="57"/>
        <v/>
      </c>
      <c r="T434" s="250" t="str">
        <f t="shared" si="56"/>
        <v/>
      </c>
    </row>
    <row r="435" spans="2:20" x14ac:dyDescent="0.25">
      <c r="B435" s="142"/>
      <c r="C435" s="23"/>
      <c r="D435" s="23"/>
      <c r="E435" s="23"/>
      <c r="F435" s="21"/>
      <c r="G435" s="21"/>
      <c r="H435" s="165"/>
      <c r="I435" s="165"/>
      <c r="J435" s="23"/>
      <c r="K435" s="27"/>
      <c r="L435" s="23"/>
      <c r="M435" s="166" t="str">
        <f t="shared" si="58"/>
        <v/>
      </c>
      <c r="N435" s="48" t="str">
        <f t="shared" si="59"/>
        <v/>
      </c>
      <c r="O435" s="49" t="str">
        <f t="shared" si="60"/>
        <v/>
      </c>
      <c r="P435" s="50" t="str">
        <f t="shared" si="61"/>
        <v/>
      </c>
      <c r="Q435" s="51" t="str">
        <f t="shared" si="62"/>
        <v/>
      </c>
      <c r="R435" s="169" t="str">
        <f t="shared" si="63"/>
        <v/>
      </c>
      <c r="S435" s="248" t="str">
        <f t="shared" si="57"/>
        <v/>
      </c>
      <c r="T435" s="250" t="str">
        <f t="shared" si="56"/>
        <v/>
      </c>
    </row>
    <row r="436" spans="2:20" x14ac:dyDescent="0.25">
      <c r="B436" s="142"/>
      <c r="C436" s="23"/>
      <c r="D436" s="23"/>
      <c r="E436" s="23"/>
      <c r="F436" s="21"/>
      <c r="G436" s="21"/>
      <c r="H436" s="165"/>
      <c r="I436" s="165"/>
      <c r="J436" s="23"/>
      <c r="K436" s="27"/>
      <c r="L436" s="23"/>
      <c r="M436" s="166" t="str">
        <f t="shared" si="58"/>
        <v/>
      </c>
      <c r="N436" s="48" t="str">
        <f t="shared" si="59"/>
        <v/>
      </c>
      <c r="O436" s="49" t="str">
        <f t="shared" si="60"/>
        <v/>
      </c>
      <c r="P436" s="50" t="str">
        <f t="shared" si="61"/>
        <v/>
      </c>
      <c r="Q436" s="51" t="str">
        <f t="shared" si="62"/>
        <v/>
      </c>
      <c r="R436" s="169" t="str">
        <f t="shared" si="63"/>
        <v/>
      </c>
      <c r="S436" s="248" t="str">
        <f t="shared" si="57"/>
        <v/>
      </c>
      <c r="T436" s="250" t="str">
        <f t="shared" si="56"/>
        <v/>
      </c>
    </row>
    <row r="437" spans="2:20" x14ac:dyDescent="0.25">
      <c r="B437" s="142"/>
      <c r="C437" s="23"/>
      <c r="D437" s="23"/>
      <c r="E437" s="23"/>
      <c r="F437" s="21"/>
      <c r="G437" s="21"/>
      <c r="H437" s="165"/>
      <c r="I437" s="165"/>
      <c r="J437" s="23"/>
      <c r="K437" s="27"/>
      <c r="L437" s="23"/>
      <c r="M437" s="166" t="str">
        <f t="shared" si="58"/>
        <v/>
      </c>
      <c r="N437" s="48" t="str">
        <f t="shared" si="59"/>
        <v/>
      </c>
      <c r="O437" s="49" t="str">
        <f t="shared" si="60"/>
        <v/>
      </c>
      <c r="P437" s="50" t="str">
        <f t="shared" si="61"/>
        <v/>
      </c>
      <c r="Q437" s="51" t="str">
        <f t="shared" si="62"/>
        <v/>
      </c>
      <c r="R437" s="169" t="str">
        <f t="shared" si="63"/>
        <v/>
      </c>
      <c r="S437" s="248" t="str">
        <f t="shared" si="57"/>
        <v/>
      </c>
      <c r="T437" s="250" t="str">
        <f t="shared" si="56"/>
        <v/>
      </c>
    </row>
    <row r="438" spans="2:20" x14ac:dyDescent="0.25">
      <c r="B438" s="142"/>
      <c r="C438" s="23"/>
      <c r="D438" s="23"/>
      <c r="E438" s="23"/>
      <c r="F438" s="21"/>
      <c r="G438" s="21"/>
      <c r="H438" s="165"/>
      <c r="I438" s="165"/>
      <c r="J438" s="23"/>
      <c r="K438" s="27"/>
      <c r="L438" s="23"/>
      <c r="M438" s="166" t="str">
        <f t="shared" si="58"/>
        <v/>
      </c>
      <c r="N438" s="48" t="str">
        <f t="shared" si="59"/>
        <v/>
      </c>
      <c r="O438" s="49" t="str">
        <f t="shared" si="60"/>
        <v/>
      </c>
      <c r="P438" s="50" t="str">
        <f t="shared" si="61"/>
        <v/>
      </c>
      <c r="Q438" s="51" t="str">
        <f t="shared" si="62"/>
        <v/>
      </c>
      <c r="R438" s="169" t="str">
        <f t="shared" si="63"/>
        <v/>
      </c>
      <c r="S438" s="248" t="str">
        <f t="shared" si="57"/>
        <v/>
      </c>
      <c r="T438" s="250" t="str">
        <f t="shared" si="56"/>
        <v/>
      </c>
    </row>
    <row r="439" spans="2:20" x14ac:dyDescent="0.25">
      <c r="B439" s="142"/>
      <c r="C439" s="23"/>
      <c r="D439" s="23"/>
      <c r="E439" s="23"/>
      <c r="F439" s="21"/>
      <c r="G439" s="21"/>
      <c r="H439" s="165"/>
      <c r="I439" s="165"/>
      <c r="J439" s="23"/>
      <c r="K439" s="27"/>
      <c r="L439" s="23"/>
      <c r="M439" s="166" t="str">
        <f t="shared" si="58"/>
        <v/>
      </c>
      <c r="N439" s="48" t="str">
        <f t="shared" si="59"/>
        <v/>
      </c>
      <c r="O439" s="49" t="str">
        <f t="shared" si="60"/>
        <v/>
      </c>
      <c r="P439" s="50" t="str">
        <f t="shared" si="61"/>
        <v/>
      </c>
      <c r="Q439" s="51" t="str">
        <f t="shared" si="62"/>
        <v/>
      </c>
      <c r="R439" s="169" t="str">
        <f t="shared" si="63"/>
        <v/>
      </c>
      <c r="S439" s="248" t="str">
        <f t="shared" si="57"/>
        <v/>
      </c>
      <c r="T439" s="250" t="str">
        <f t="shared" si="56"/>
        <v/>
      </c>
    </row>
    <row r="440" spans="2:20" x14ac:dyDescent="0.25">
      <c r="B440" s="142"/>
      <c r="C440" s="23"/>
      <c r="D440" s="23"/>
      <c r="E440" s="23"/>
      <c r="F440" s="21"/>
      <c r="G440" s="21"/>
      <c r="H440" s="165"/>
      <c r="I440" s="165"/>
      <c r="J440" s="23"/>
      <c r="K440" s="27"/>
      <c r="L440" s="23"/>
      <c r="M440" s="166" t="str">
        <f t="shared" si="58"/>
        <v/>
      </c>
      <c r="N440" s="48" t="str">
        <f t="shared" si="59"/>
        <v/>
      </c>
      <c r="O440" s="49" t="str">
        <f t="shared" si="60"/>
        <v/>
      </c>
      <c r="P440" s="50" t="str">
        <f t="shared" si="61"/>
        <v/>
      </c>
      <c r="Q440" s="51" t="str">
        <f t="shared" si="62"/>
        <v/>
      </c>
      <c r="R440" s="169" t="str">
        <f t="shared" si="63"/>
        <v/>
      </c>
      <c r="S440" s="248" t="str">
        <f t="shared" si="57"/>
        <v/>
      </c>
      <c r="T440" s="250" t="str">
        <f t="shared" si="56"/>
        <v/>
      </c>
    </row>
    <row r="441" spans="2:20" x14ac:dyDescent="0.25">
      <c r="B441" s="142"/>
      <c r="C441" s="23"/>
      <c r="D441" s="23"/>
      <c r="E441" s="23"/>
      <c r="F441" s="21"/>
      <c r="G441" s="21"/>
      <c r="H441" s="165"/>
      <c r="I441" s="165"/>
      <c r="J441" s="23"/>
      <c r="K441" s="27"/>
      <c r="L441" s="23"/>
      <c r="M441" s="166" t="str">
        <f t="shared" si="58"/>
        <v/>
      </c>
      <c r="N441" s="48" t="str">
        <f t="shared" si="59"/>
        <v/>
      </c>
      <c r="O441" s="49" t="str">
        <f t="shared" si="60"/>
        <v/>
      </c>
      <c r="P441" s="50" t="str">
        <f t="shared" si="61"/>
        <v/>
      </c>
      <c r="Q441" s="51" t="str">
        <f t="shared" si="62"/>
        <v/>
      </c>
      <c r="R441" s="169" t="str">
        <f t="shared" si="63"/>
        <v/>
      </c>
      <c r="S441" s="248" t="str">
        <f t="shared" si="57"/>
        <v/>
      </c>
      <c r="T441" s="250" t="str">
        <f t="shared" si="56"/>
        <v/>
      </c>
    </row>
    <row r="442" spans="2:20" x14ac:dyDescent="0.25">
      <c r="B442" s="142"/>
      <c r="C442" s="23"/>
      <c r="D442" s="23"/>
      <c r="E442" s="23"/>
      <c r="F442" s="21"/>
      <c r="G442" s="21"/>
      <c r="H442" s="165"/>
      <c r="I442" s="165"/>
      <c r="J442" s="23"/>
      <c r="K442" s="27"/>
      <c r="L442" s="23"/>
      <c r="M442" s="166" t="str">
        <f t="shared" si="58"/>
        <v/>
      </c>
      <c r="N442" s="48" t="str">
        <f t="shared" si="59"/>
        <v/>
      </c>
      <c r="O442" s="49" t="str">
        <f t="shared" si="60"/>
        <v/>
      </c>
      <c r="P442" s="50" t="str">
        <f t="shared" si="61"/>
        <v/>
      </c>
      <c r="Q442" s="51" t="str">
        <f t="shared" si="62"/>
        <v/>
      </c>
      <c r="R442" s="169" t="str">
        <f t="shared" si="63"/>
        <v/>
      </c>
      <c r="S442" s="248" t="str">
        <f t="shared" si="57"/>
        <v/>
      </c>
      <c r="T442" s="250" t="str">
        <f t="shared" si="56"/>
        <v/>
      </c>
    </row>
    <row r="443" spans="2:20" x14ac:dyDescent="0.25">
      <c r="B443" s="142"/>
      <c r="C443" s="23"/>
      <c r="D443" s="23"/>
      <c r="E443" s="23"/>
      <c r="F443" s="21"/>
      <c r="G443" s="21"/>
      <c r="H443" s="165"/>
      <c r="I443" s="165"/>
      <c r="J443" s="23"/>
      <c r="K443" s="27"/>
      <c r="L443" s="23"/>
      <c r="M443" s="166" t="str">
        <f t="shared" si="58"/>
        <v/>
      </c>
      <c r="N443" s="48" t="str">
        <f t="shared" si="59"/>
        <v/>
      </c>
      <c r="O443" s="49" t="str">
        <f t="shared" si="60"/>
        <v/>
      </c>
      <c r="P443" s="50" t="str">
        <f t="shared" si="61"/>
        <v/>
      </c>
      <c r="Q443" s="51" t="str">
        <f t="shared" si="62"/>
        <v/>
      </c>
      <c r="R443" s="169" t="str">
        <f t="shared" si="63"/>
        <v/>
      </c>
      <c r="S443" s="248" t="str">
        <f t="shared" si="57"/>
        <v/>
      </c>
      <c r="T443" s="250" t="str">
        <f t="shared" si="56"/>
        <v/>
      </c>
    </row>
    <row r="444" spans="2:20" x14ac:dyDescent="0.25">
      <c r="B444" s="142"/>
      <c r="C444" s="23"/>
      <c r="D444" s="23"/>
      <c r="E444" s="23"/>
      <c r="F444" s="21"/>
      <c r="G444" s="21"/>
      <c r="H444" s="165"/>
      <c r="I444" s="165"/>
      <c r="J444" s="23"/>
      <c r="K444" s="27"/>
      <c r="L444" s="23"/>
      <c r="M444" s="166" t="str">
        <f t="shared" si="58"/>
        <v/>
      </c>
      <c r="N444" s="48" t="str">
        <f t="shared" si="59"/>
        <v/>
      </c>
      <c r="O444" s="49" t="str">
        <f t="shared" si="60"/>
        <v/>
      </c>
      <c r="P444" s="50" t="str">
        <f t="shared" si="61"/>
        <v/>
      </c>
      <c r="Q444" s="51" t="str">
        <f t="shared" si="62"/>
        <v/>
      </c>
      <c r="R444" s="169" t="str">
        <f t="shared" si="63"/>
        <v/>
      </c>
      <c r="S444" s="248" t="str">
        <f t="shared" si="57"/>
        <v/>
      </c>
      <c r="T444" s="250" t="str">
        <f t="shared" si="56"/>
        <v/>
      </c>
    </row>
    <row r="445" spans="2:20" x14ac:dyDescent="0.25">
      <c r="B445" s="142"/>
      <c r="C445" s="23"/>
      <c r="D445" s="23"/>
      <c r="E445" s="23"/>
      <c r="F445" s="21"/>
      <c r="G445" s="21"/>
      <c r="H445" s="165"/>
      <c r="I445" s="165"/>
      <c r="J445" s="23"/>
      <c r="K445" s="27"/>
      <c r="L445" s="23"/>
      <c r="M445" s="166" t="str">
        <f t="shared" si="58"/>
        <v/>
      </c>
      <c r="N445" s="48" t="str">
        <f t="shared" si="59"/>
        <v/>
      </c>
      <c r="O445" s="49" t="str">
        <f t="shared" si="60"/>
        <v/>
      </c>
      <c r="P445" s="50" t="str">
        <f t="shared" si="61"/>
        <v/>
      </c>
      <c r="Q445" s="51" t="str">
        <f t="shared" si="62"/>
        <v/>
      </c>
      <c r="R445" s="169" t="str">
        <f t="shared" si="63"/>
        <v/>
      </c>
      <c r="S445" s="248" t="str">
        <f t="shared" si="57"/>
        <v/>
      </c>
      <c r="T445" s="250" t="str">
        <f t="shared" si="56"/>
        <v/>
      </c>
    </row>
    <row r="446" spans="2:20" x14ac:dyDescent="0.25">
      <c r="B446" s="142"/>
      <c r="C446" s="23"/>
      <c r="D446" s="23"/>
      <c r="E446" s="23"/>
      <c r="F446" s="21"/>
      <c r="G446" s="21"/>
      <c r="H446" s="165"/>
      <c r="I446" s="165"/>
      <c r="J446" s="23"/>
      <c r="K446" s="27"/>
      <c r="L446" s="23"/>
      <c r="M446" s="166" t="str">
        <f t="shared" si="58"/>
        <v/>
      </c>
      <c r="N446" s="48" t="str">
        <f t="shared" si="59"/>
        <v/>
      </c>
      <c r="O446" s="49" t="str">
        <f t="shared" si="60"/>
        <v/>
      </c>
      <c r="P446" s="50" t="str">
        <f t="shared" si="61"/>
        <v/>
      </c>
      <c r="Q446" s="51" t="str">
        <f t="shared" si="62"/>
        <v/>
      </c>
      <c r="R446" s="169" t="str">
        <f t="shared" si="63"/>
        <v/>
      </c>
      <c r="S446" s="248" t="str">
        <f t="shared" si="57"/>
        <v/>
      </c>
      <c r="T446" s="250" t="str">
        <f t="shared" si="56"/>
        <v/>
      </c>
    </row>
    <row r="447" spans="2:20" x14ac:dyDescent="0.25">
      <c r="B447" s="142"/>
      <c r="C447" s="23"/>
      <c r="D447" s="23"/>
      <c r="E447" s="23"/>
      <c r="F447" s="21"/>
      <c r="G447" s="21"/>
      <c r="H447" s="165"/>
      <c r="I447" s="165"/>
      <c r="J447" s="23"/>
      <c r="K447" s="27"/>
      <c r="L447" s="23"/>
      <c r="M447" s="166" t="str">
        <f t="shared" si="58"/>
        <v/>
      </c>
      <c r="N447" s="48" t="str">
        <f t="shared" si="59"/>
        <v/>
      </c>
      <c r="O447" s="49" t="str">
        <f t="shared" si="60"/>
        <v/>
      </c>
      <c r="P447" s="50" t="str">
        <f t="shared" si="61"/>
        <v/>
      </c>
      <c r="Q447" s="51" t="str">
        <f t="shared" si="62"/>
        <v/>
      </c>
      <c r="R447" s="169" t="str">
        <f t="shared" si="63"/>
        <v/>
      </c>
      <c r="S447" s="248" t="str">
        <f t="shared" si="57"/>
        <v/>
      </c>
      <c r="T447" s="250" t="str">
        <f t="shared" si="56"/>
        <v/>
      </c>
    </row>
    <row r="448" spans="2:20" x14ac:dyDescent="0.25">
      <c r="B448" s="142"/>
      <c r="C448" s="23"/>
      <c r="D448" s="23"/>
      <c r="E448" s="23"/>
      <c r="F448" s="21"/>
      <c r="G448" s="21"/>
      <c r="H448" s="165"/>
      <c r="I448" s="165"/>
      <c r="J448" s="23"/>
      <c r="K448" s="27"/>
      <c r="L448" s="23"/>
      <c r="M448" s="166" t="str">
        <f t="shared" si="58"/>
        <v/>
      </c>
      <c r="N448" s="48" t="str">
        <f t="shared" si="59"/>
        <v/>
      </c>
      <c r="O448" s="49" t="str">
        <f t="shared" si="60"/>
        <v/>
      </c>
      <c r="P448" s="50" t="str">
        <f t="shared" si="61"/>
        <v/>
      </c>
      <c r="Q448" s="51" t="str">
        <f t="shared" si="62"/>
        <v/>
      </c>
      <c r="R448" s="169" t="str">
        <f t="shared" si="63"/>
        <v/>
      </c>
      <c r="S448" s="248" t="str">
        <f t="shared" si="57"/>
        <v/>
      </c>
      <c r="T448" s="250" t="str">
        <f t="shared" si="56"/>
        <v/>
      </c>
    </row>
    <row r="449" spans="2:20" x14ac:dyDescent="0.25">
      <c r="B449" s="142"/>
      <c r="C449" s="23"/>
      <c r="D449" s="23"/>
      <c r="E449" s="23"/>
      <c r="F449" s="21"/>
      <c r="G449" s="21"/>
      <c r="H449" s="165"/>
      <c r="I449" s="165"/>
      <c r="J449" s="23"/>
      <c r="K449" s="27"/>
      <c r="L449" s="23"/>
      <c r="M449" s="166" t="str">
        <f t="shared" si="58"/>
        <v/>
      </c>
      <c r="N449" s="48" t="str">
        <f t="shared" si="59"/>
        <v/>
      </c>
      <c r="O449" s="49" t="str">
        <f t="shared" si="60"/>
        <v/>
      </c>
      <c r="P449" s="50" t="str">
        <f t="shared" si="61"/>
        <v/>
      </c>
      <c r="Q449" s="51" t="str">
        <f t="shared" si="62"/>
        <v/>
      </c>
      <c r="R449" s="169" t="str">
        <f t="shared" si="63"/>
        <v/>
      </c>
      <c r="S449" s="248" t="str">
        <f t="shared" si="57"/>
        <v/>
      </c>
      <c r="T449" s="250" t="str">
        <f t="shared" si="56"/>
        <v/>
      </c>
    </row>
    <row r="450" spans="2:20" x14ac:dyDescent="0.25">
      <c r="B450" s="142"/>
      <c r="C450" s="23"/>
      <c r="D450" s="23"/>
      <c r="E450" s="23"/>
      <c r="F450" s="21"/>
      <c r="G450" s="21"/>
      <c r="H450" s="165"/>
      <c r="I450" s="165"/>
      <c r="J450" s="23"/>
      <c r="K450" s="27"/>
      <c r="L450" s="23"/>
      <c r="M450" s="166" t="str">
        <f t="shared" si="58"/>
        <v/>
      </c>
      <c r="N450" s="48" t="str">
        <f t="shared" si="59"/>
        <v/>
      </c>
      <c r="O450" s="49" t="str">
        <f t="shared" si="60"/>
        <v/>
      </c>
      <c r="P450" s="50" t="str">
        <f t="shared" si="61"/>
        <v/>
      </c>
      <c r="Q450" s="51" t="str">
        <f t="shared" si="62"/>
        <v/>
      </c>
      <c r="R450" s="169" t="str">
        <f t="shared" si="63"/>
        <v/>
      </c>
      <c r="S450" s="248" t="str">
        <f t="shared" si="57"/>
        <v/>
      </c>
      <c r="T450" s="250" t="str">
        <f t="shared" si="56"/>
        <v/>
      </c>
    </row>
    <row r="451" spans="2:20" x14ac:dyDescent="0.25">
      <c r="B451" s="142"/>
      <c r="C451" s="23"/>
      <c r="D451" s="23"/>
      <c r="E451" s="23"/>
      <c r="F451" s="21"/>
      <c r="G451" s="21"/>
      <c r="H451" s="165"/>
      <c r="I451" s="165"/>
      <c r="J451" s="23"/>
      <c r="K451" s="27"/>
      <c r="L451" s="23"/>
      <c r="M451" s="166" t="str">
        <f t="shared" si="58"/>
        <v/>
      </c>
      <c r="N451" s="48" t="str">
        <f t="shared" si="59"/>
        <v/>
      </c>
      <c r="O451" s="49" t="str">
        <f t="shared" si="60"/>
        <v/>
      </c>
      <c r="P451" s="50" t="str">
        <f t="shared" si="61"/>
        <v/>
      </c>
      <c r="Q451" s="51" t="str">
        <f t="shared" si="62"/>
        <v/>
      </c>
      <c r="R451" s="169" t="str">
        <f t="shared" si="63"/>
        <v/>
      </c>
      <c r="S451" s="248" t="str">
        <f t="shared" si="57"/>
        <v/>
      </c>
      <c r="T451" s="250" t="str">
        <f t="shared" si="56"/>
        <v/>
      </c>
    </row>
    <row r="452" spans="2:20" x14ac:dyDescent="0.25">
      <c r="B452" s="142"/>
      <c r="C452" s="23"/>
      <c r="D452" s="23"/>
      <c r="E452" s="23"/>
      <c r="F452" s="21"/>
      <c r="G452" s="21"/>
      <c r="H452" s="165"/>
      <c r="I452" s="165"/>
      <c r="J452" s="23"/>
      <c r="K452" s="27"/>
      <c r="L452" s="23"/>
      <c r="M452" s="166" t="str">
        <f t="shared" si="58"/>
        <v/>
      </c>
      <c r="N452" s="48" t="str">
        <f t="shared" si="59"/>
        <v/>
      </c>
      <c r="O452" s="49" t="str">
        <f t="shared" si="60"/>
        <v/>
      </c>
      <c r="P452" s="50" t="str">
        <f t="shared" si="61"/>
        <v/>
      </c>
      <c r="Q452" s="51" t="str">
        <f t="shared" si="62"/>
        <v/>
      </c>
      <c r="R452" s="169" t="str">
        <f t="shared" si="63"/>
        <v/>
      </c>
      <c r="S452" s="248" t="str">
        <f t="shared" si="57"/>
        <v/>
      </c>
      <c r="T452" s="250" t="str">
        <f t="shared" si="56"/>
        <v/>
      </c>
    </row>
    <row r="453" spans="2:20" x14ac:dyDescent="0.25">
      <c r="B453" s="142"/>
      <c r="C453" s="23"/>
      <c r="D453" s="23"/>
      <c r="E453" s="23"/>
      <c r="F453" s="21"/>
      <c r="G453" s="21"/>
      <c r="H453" s="165"/>
      <c r="I453" s="165"/>
      <c r="J453" s="23"/>
      <c r="K453" s="27"/>
      <c r="L453" s="23"/>
      <c r="M453" s="166" t="str">
        <f t="shared" si="58"/>
        <v/>
      </c>
      <c r="N453" s="48" t="str">
        <f t="shared" si="59"/>
        <v/>
      </c>
      <c r="O453" s="49" t="str">
        <f t="shared" si="60"/>
        <v/>
      </c>
      <c r="P453" s="50" t="str">
        <f t="shared" si="61"/>
        <v/>
      </c>
      <c r="Q453" s="51" t="str">
        <f t="shared" si="62"/>
        <v/>
      </c>
      <c r="R453" s="169" t="str">
        <f t="shared" si="63"/>
        <v/>
      </c>
      <c r="S453" s="248" t="str">
        <f t="shared" si="57"/>
        <v/>
      </c>
      <c r="T453" s="250" t="str">
        <f t="shared" si="56"/>
        <v/>
      </c>
    </row>
    <row r="454" spans="2:20" x14ac:dyDescent="0.25">
      <c r="B454" s="142"/>
      <c r="C454" s="23"/>
      <c r="D454" s="23"/>
      <c r="E454" s="23"/>
      <c r="F454" s="21"/>
      <c r="G454" s="21"/>
      <c r="H454" s="165"/>
      <c r="I454" s="165"/>
      <c r="J454" s="23"/>
      <c r="K454" s="27"/>
      <c r="L454" s="23"/>
      <c r="M454" s="166" t="str">
        <f t="shared" si="58"/>
        <v/>
      </c>
      <c r="N454" s="48" t="str">
        <f t="shared" si="59"/>
        <v/>
      </c>
      <c r="O454" s="49" t="str">
        <f t="shared" si="60"/>
        <v/>
      </c>
      <c r="P454" s="50" t="str">
        <f t="shared" si="61"/>
        <v/>
      </c>
      <c r="Q454" s="51" t="str">
        <f t="shared" si="62"/>
        <v/>
      </c>
      <c r="R454" s="169" t="str">
        <f t="shared" si="63"/>
        <v/>
      </c>
      <c r="S454" s="248" t="str">
        <f t="shared" si="57"/>
        <v/>
      </c>
      <c r="T454" s="250" t="str">
        <f t="shared" si="56"/>
        <v/>
      </c>
    </row>
    <row r="455" spans="2:20" x14ac:dyDescent="0.25">
      <c r="B455" s="142"/>
      <c r="C455" s="23"/>
      <c r="D455" s="23"/>
      <c r="E455" s="23"/>
      <c r="F455" s="21"/>
      <c r="G455" s="21"/>
      <c r="H455" s="165"/>
      <c r="I455" s="165"/>
      <c r="J455" s="23"/>
      <c r="K455" s="27"/>
      <c r="L455" s="23"/>
      <c r="M455" s="166" t="str">
        <f t="shared" si="58"/>
        <v/>
      </c>
      <c r="N455" s="48" t="str">
        <f t="shared" si="59"/>
        <v/>
      </c>
      <c r="O455" s="49" t="str">
        <f t="shared" si="60"/>
        <v/>
      </c>
      <c r="P455" s="50" t="str">
        <f t="shared" si="61"/>
        <v/>
      </c>
      <c r="Q455" s="51" t="str">
        <f t="shared" si="62"/>
        <v/>
      </c>
      <c r="R455" s="169" t="str">
        <f t="shared" si="63"/>
        <v/>
      </c>
      <c r="S455" s="248" t="str">
        <f t="shared" si="57"/>
        <v/>
      </c>
      <c r="T455" s="250" t="str">
        <f t="shared" si="56"/>
        <v/>
      </c>
    </row>
    <row r="456" spans="2:20" x14ac:dyDescent="0.25">
      <c r="B456" s="142"/>
      <c r="C456" s="23"/>
      <c r="D456" s="23"/>
      <c r="E456" s="23"/>
      <c r="F456" s="21"/>
      <c r="G456" s="21"/>
      <c r="H456" s="165"/>
      <c r="I456" s="165"/>
      <c r="J456" s="23"/>
      <c r="K456" s="27"/>
      <c r="L456" s="23"/>
      <c r="M456" s="166" t="str">
        <f t="shared" si="58"/>
        <v/>
      </c>
      <c r="N456" s="48" t="str">
        <f t="shared" si="59"/>
        <v/>
      </c>
      <c r="O456" s="49" t="str">
        <f t="shared" si="60"/>
        <v/>
      </c>
      <c r="P456" s="50" t="str">
        <f t="shared" si="61"/>
        <v/>
      </c>
      <c r="Q456" s="51" t="str">
        <f t="shared" si="62"/>
        <v/>
      </c>
      <c r="R456" s="169" t="str">
        <f t="shared" si="63"/>
        <v/>
      </c>
      <c r="S456" s="248" t="str">
        <f t="shared" si="57"/>
        <v/>
      </c>
      <c r="T456" s="250" t="str">
        <f t="shared" si="56"/>
        <v/>
      </c>
    </row>
    <row r="457" spans="2:20" x14ac:dyDescent="0.25">
      <c r="B457" s="142"/>
      <c r="C457" s="23"/>
      <c r="D457" s="23"/>
      <c r="E457" s="23"/>
      <c r="F457" s="21"/>
      <c r="G457" s="21"/>
      <c r="H457" s="165"/>
      <c r="I457" s="165"/>
      <c r="J457" s="23"/>
      <c r="K457" s="27"/>
      <c r="L457" s="23"/>
      <c r="M457" s="166" t="str">
        <f t="shared" si="58"/>
        <v/>
      </c>
      <c r="N457" s="48" t="str">
        <f t="shared" si="59"/>
        <v/>
      </c>
      <c r="O457" s="49" t="str">
        <f t="shared" si="60"/>
        <v/>
      </c>
      <c r="P457" s="50" t="str">
        <f t="shared" si="61"/>
        <v/>
      </c>
      <c r="Q457" s="51" t="str">
        <f t="shared" si="62"/>
        <v/>
      </c>
      <c r="R457" s="169" t="str">
        <f t="shared" si="63"/>
        <v/>
      </c>
      <c r="S457" s="248" t="str">
        <f t="shared" si="57"/>
        <v/>
      </c>
      <c r="T457" s="250" t="str">
        <f t="shared" si="56"/>
        <v/>
      </c>
    </row>
    <row r="458" spans="2:20" x14ac:dyDescent="0.25">
      <c r="B458" s="142"/>
      <c r="C458" s="23"/>
      <c r="D458" s="23"/>
      <c r="E458" s="23"/>
      <c r="F458" s="21"/>
      <c r="G458" s="21"/>
      <c r="H458" s="165"/>
      <c r="I458" s="165"/>
      <c r="J458" s="23"/>
      <c r="K458" s="27"/>
      <c r="L458" s="23"/>
      <c r="M458" s="166" t="str">
        <f t="shared" si="58"/>
        <v/>
      </c>
      <c r="N458" s="48" t="str">
        <f t="shared" si="59"/>
        <v/>
      </c>
      <c r="O458" s="49" t="str">
        <f t="shared" si="60"/>
        <v/>
      </c>
      <c r="P458" s="50" t="str">
        <f t="shared" si="61"/>
        <v/>
      </c>
      <c r="Q458" s="51" t="str">
        <f t="shared" si="62"/>
        <v/>
      </c>
      <c r="R458" s="169" t="str">
        <f t="shared" si="63"/>
        <v/>
      </c>
      <c r="S458" s="248" t="str">
        <f t="shared" si="57"/>
        <v/>
      </c>
      <c r="T458" s="250" t="str">
        <f t="shared" si="56"/>
        <v/>
      </c>
    </row>
    <row r="459" spans="2:20" x14ac:dyDescent="0.25">
      <c r="B459" s="142"/>
      <c r="C459" s="23"/>
      <c r="D459" s="23"/>
      <c r="E459" s="23"/>
      <c r="F459" s="21"/>
      <c r="G459" s="21"/>
      <c r="H459" s="165"/>
      <c r="I459" s="165"/>
      <c r="J459" s="23"/>
      <c r="K459" s="27"/>
      <c r="L459" s="23"/>
      <c r="M459" s="166" t="str">
        <f t="shared" si="58"/>
        <v/>
      </c>
      <c r="N459" s="48" t="str">
        <f t="shared" si="59"/>
        <v/>
      </c>
      <c r="O459" s="49" t="str">
        <f t="shared" si="60"/>
        <v/>
      </c>
      <c r="P459" s="50" t="str">
        <f t="shared" si="61"/>
        <v/>
      </c>
      <c r="Q459" s="51" t="str">
        <f t="shared" si="62"/>
        <v/>
      </c>
      <c r="R459" s="169" t="str">
        <f t="shared" si="63"/>
        <v/>
      </c>
      <c r="S459" s="248" t="str">
        <f t="shared" si="57"/>
        <v/>
      </c>
      <c r="T459" s="250" t="str">
        <f t="shared" si="56"/>
        <v/>
      </c>
    </row>
    <row r="460" spans="2:20" x14ac:dyDescent="0.25">
      <c r="B460" s="142"/>
      <c r="C460" s="23"/>
      <c r="D460" s="23"/>
      <c r="E460" s="23"/>
      <c r="F460" s="21"/>
      <c r="G460" s="21"/>
      <c r="H460" s="165"/>
      <c r="I460" s="165"/>
      <c r="J460" s="23"/>
      <c r="K460" s="27"/>
      <c r="L460" s="23"/>
      <c r="M460" s="166" t="str">
        <f t="shared" si="58"/>
        <v/>
      </c>
      <c r="N460" s="48" t="str">
        <f t="shared" si="59"/>
        <v/>
      </c>
      <c r="O460" s="49" t="str">
        <f t="shared" si="60"/>
        <v/>
      </c>
      <c r="P460" s="50" t="str">
        <f t="shared" si="61"/>
        <v/>
      </c>
      <c r="Q460" s="51" t="str">
        <f t="shared" si="62"/>
        <v/>
      </c>
      <c r="R460" s="169" t="str">
        <f t="shared" si="63"/>
        <v/>
      </c>
      <c r="S460" s="248" t="str">
        <f t="shared" si="57"/>
        <v/>
      </c>
      <c r="T460" s="250" t="str">
        <f t="shared" ref="T460:T523" si="64">R460</f>
        <v/>
      </c>
    </row>
    <row r="461" spans="2:20" x14ac:dyDescent="0.25">
      <c r="B461" s="142"/>
      <c r="C461" s="23"/>
      <c r="D461" s="23"/>
      <c r="E461" s="23"/>
      <c r="F461" s="21"/>
      <c r="G461" s="21"/>
      <c r="H461" s="165"/>
      <c r="I461" s="165"/>
      <c r="J461" s="23"/>
      <c r="K461" s="27"/>
      <c r="L461" s="23"/>
      <c r="M461" s="166" t="str">
        <f t="shared" si="58"/>
        <v/>
      </c>
      <c r="N461" s="48" t="str">
        <f t="shared" si="59"/>
        <v/>
      </c>
      <c r="O461" s="49" t="str">
        <f t="shared" si="60"/>
        <v/>
      </c>
      <c r="P461" s="50" t="str">
        <f t="shared" si="61"/>
        <v/>
      </c>
      <c r="Q461" s="51" t="str">
        <f t="shared" si="62"/>
        <v/>
      </c>
      <c r="R461" s="169" t="str">
        <f t="shared" si="63"/>
        <v/>
      </c>
      <c r="S461" s="248" t="str">
        <f t="shared" ref="S461:S524" si="65">IF(Q461="","",WEEKNUM(Q461,2))</f>
        <v/>
      </c>
      <c r="T461" s="250" t="str">
        <f t="shared" si="64"/>
        <v/>
      </c>
    </row>
    <row r="462" spans="2:20" x14ac:dyDescent="0.25">
      <c r="B462" s="142"/>
      <c r="C462" s="23"/>
      <c r="D462" s="23"/>
      <c r="E462" s="23"/>
      <c r="F462" s="21"/>
      <c r="G462" s="21"/>
      <c r="H462" s="165"/>
      <c r="I462" s="165"/>
      <c r="J462" s="23"/>
      <c r="K462" s="27"/>
      <c r="L462" s="23"/>
      <c r="M462" s="166" t="str">
        <f t="shared" si="58"/>
        <v/>
      </c>
      <c r="N462" s="48" t="str">
        <f t="shared" si="59"/>
        <v/>
      </c>
      <c r="O462" s="49" t="str">
        <f t="shared" si="60"/>
        <v/>
      </c>
      <c r="P462" s="50" t="str">
        <f t="shared" si="61"/>
        <v/>
      </c>
      <c r="Q462" s="51" t="str">
        <f t="shared" si="62"/>
        <v/>
      </c>
      <c r="R462" s="169" t="str">
        <f t="shared" si="63"/>
        <v/>
      </c>
      <c r="S462" s="248" t="str">
        <f t="shared" si="65"/>
        <v/>
      </c>
      <c r="T462" s="250" t="str">
        <f t="shared" si="64"/>
        <v/>
      </c>
    </row>
    <row r="463" spans="2:20" x14ac:dyDescent="0.25">
      <c r="B463" s="142"/>
      <c r="C463" s="23"/>
      <c r="D463" s="23"/>
      <c r="E463" s="23"/>
      <c r="F463" s="21"/>
      <c r="G463" s="21"/>
      <c r="H463" s="165"/>
      <c r="I463" s="165"/>
      <c r="J463" s="23"/>
      <c r="K463" s="27"/>
      <c r="L463" s="23"/>
      <c r="M463" s="166" t="str">
        <f t="shared" si="58"/>
        <v/>
      </c>
      <c r="N463" s="48" t="str">
        <f t="shared" si="59"/>
        <v/>
      </c>
      <c r="O463" s="49" t="str">
        <f t="shared" si="60"/>
        <v/>
      </c>
      <c r="P463" s="50" t="str">
        <f t="shared" si="61"/>
        <v/>
      </c>
      <c r="Q463" s="51" t="str">
        <f t="shared" si="62"/>
        <v/>
      </c>
      <c r="R463" s="169" t="str">
        <f t="shared" si="63"/>
        <v/>
      </c>
      <c r="S463" s="248" t="str">
        <f t="shared" si="65"/>
        <v/>
      </c>
      <c r="T463" s="250" t="str">
        <f t="shared" si="64"/>
        <v/>
      </c>
    </row>
    <row r="464" spans="2:20" x14ac:dyDescent="0.25">
      <c r="B464" s="142"/>
      <c r="C464" s="23"/>
      <c r="D464" s="23"/>
      <c r="E464" s="23"/>
      <c r="F464" s="21"/>
      <c r="G464" s="21"/>
      <c r="H464" s="165"/>
      <c r="I464" s="165"/>
      <c r="J464" s="23"/>
      <c r="K464" s="27"/>
      <c r="L464" s="23"/>
      <c r="M464" s="166" t="str">
        <f t="shared" si="58"/>
        <v/>
      </c>
      <c r="N464" s="48" t="str">
        <f t="shared" si="59"/>
        <v/>
      </c>
      <c r="O464" s="49" t="str">
        <f t="shared" si="60"/>
        <v/>
      </c>
      <c r="P464" s="50" t="str">
        <f t="shared" si="61"/>
        <v/>
      </c>
      <c r="Q464" s="51" t="str">
        <f t="shared" si="62"/>
        <v/>
      </c>
      <c r="R464" s="169" t="str">
        <f t="shared" si="63"/>
        <v/>
      </c>
      <c r="S464" s="248" t="str">
        <f t="shared" si="65"/>
        <v/>
      </c>
      <c r="T464" s="250" t="str">
        <f t="shared" si="64"/>
        <v/>
      </c>
    </row>
    <row r="465" spans="2:20" x14ac:dyDescent="0.25">
      <c r="B465" s="142"/>
      <c r="C465" s="23"/>
      <c r="D465" s="23"/>
      <c r="E465" s="23"/>
      <c r="F465" s="21"/>
      <c r="G465" s="21"/>
      <c r="H465" s="165"/>
      <c r="I465" s="165"/>
      <c r="J465" s="23"/>
      <c r="K465" s="27"/>
      <c r="L465" s="23"/>
      <c r="M465" s="166" t="str">
        <f t="shared" si="58"/>
        <v/>
      </c>
      <c r="N465" s="48" t="str">
        <f t="shared" si="59"/>
        <v/>
      </c>
      <c r="O465" s="49" t="str">
        <f t="shared" si="60"/>
        <v/>
      </c>
      <c r="P465" s="50" t="str">
        <f t="shared" si="61"/>
        <v/>
      </c>
      <c r="Q465" s="51" t="str">
        <f t="shared" si="62"/>
        <v/>
      </c>
      <c r="R465" s="169" t="str">
        <f t="shared" si="63"/>
        <v/>
      </c>
      <c r="S465" s="248" t="str">
        <f t="shared" si="65"/>
        <v/>
      </c>
      <c r="T465" s="250" t="str">
        <f t="shared" si="64"/>
        <v/>
      </c>
    </row>
    <row r="466" spans="2:20" x14ac:dyDescent="0.25">
      <c r="B466" s="142"/>
      <c r="C466" s="23"/>
      <c r="D466" s="23"/>
      <c r="E466" s="23"/>
      <c r="F466" s="21"/>
      <c r="G466" s="21"/>
      <c r="H466" s="165"/>
      <c r="I466" s="165"/>
      <c r="J466" s="23"/>
      <c r="K466" s="27"/>
      <c r="L466" s="23"/>
      <c r="M466" s="166" t="str">
        <f t="shared" si="58"/>
        <v/>
      </c>
      <c r="N466" s="48" t="str">
        <f t="shared" si="59"/>
        <v/>
      </c>
      <c r="O466" s="49" t="str">
        <f t="shared" si="60"/>
        <v/>
      </c>
      <c r="P466" s="50" t="str">
        <f t="shared" si="61"/>
        <v/>
      </c>
      <c r="Q466" s="51" t="str">
        <f t="shared" si="62"/>
        <v/>
      </c>
      <c r="R466" s="169" t="str">
        <f t="shared" si="63"/>
        <v/>
      </c>
      <c r="S466" s="248" t="str">
        <f t="shared" si="65"/>
        <v/>
      </c>
      <c r="T466" s="250" t="str">
        <f t="shared" si="64"/>
        <v/>
      </c>
    </row>
    <row r="467" spans="2:20" x14ac:dyDescent="0.25">
      <c r="B467" s="142"/>
      <c r="C467" s="23"/>
      <c r="D467" s="23"/>
      <c r="E467" s="23"/>
      <c r="F467" s="21"/>
      <c r="G467" s="21"/>
      <c r="H467" s="165"/>
      <c r="I467" s="165"/>
      <c r="J467" s="23"/>
      <c r="K467" s="27"/>
      <c r="L467" s="23"/>
      <c r="M467" s="166" t="str">
        <f t="shared" si="58"/>
        <v/>
      </c>
      <c r="N467" s="48" t="str">
        <f t="shared" si="59"/>
        <v/>
      </c>
      <c r="O467" s="49" t="str">
        <f t="shared" si="60"/>
        <v/>
      </c>
      <c r="P467" s="50" t="str">
        <f t="shared" si="61"/>
        <v/>
      </c>
      <c r="Q467" s="51" t="str">
        <f t="shared" si="62"/>
        <v/>
      </c>
      <c r="R467" s="169" t="str">
        <f t="shared" si="63"/>
        <v/>
      </c>
      <c r="S467" s="248" t="str">
        <f t="shared" si="65"/>
        <v/>
      </c>
      <c r="T467" s="250" t="str">
        <f t="shared" si="64"/>
        <v/>
      </c>
    </row>
    <row r="468" spans="2:20" x14ac:dyDescent="0.25">
      <c r="B468" s="142"/>
      <c r="C468" s="23"/>
      <c r="D468" s="23"/>
      <c r="E468" s="23"/>
      <c r="F468" s="21"/>
      <c r="G468" s="21"/>
      <c r="H468" s="165"/>
      <c r="I468" s="165"/>
      <c r="J468" s="23"/>
      <c r="K468" s="27"/>
      <c r="L468" s="23"/>
      <c r="M468" s="166" t="str">
        <f t="shared" si="58"/>
        <v/>
      </c>
      <c r="N468" s="48" t="str">
        <f t="shared" si="59"/>
        <v/>
      </c>
      <c r="O468" s="49" t="str">
        <f t="shared" si="60"/>
        <v/>
      </c>
      <c r="P468" s="50" t="str">
        <f t="shared" si="61"/>
        <v/>
      </c>
      <c r="Q468" s="51" t="str">
        <f t="shared" si="62"/>
        <v/>
      </c>
      <c r="R468" s="169" t="str">
        <f t="shared" si="63"/>
        <v/>
      </c>
      <c r="S468" s="248" t="str">
        <f t="shared" si="65"/>
        <v/>
      </c>
      <c r="T468" s="250" t="str">
        <f t="shared" si="64"/>
        <v/>
      </c>
    </row>
    <row r="469" spans="2:20" x14ac:dyDescent="0.25">
      <c r="B469" s="142"/>
      <c r="C469" s="23"/>
      <c r="D469" s="23"/>
      <c r="E469" s="23"/>
      <c r="F469" s="21"/>
      <c r="G469" s="21"/>
      <c r="H469" s="165"/>
      <c r="I469" s="165"/>
      <c r="J469" s="23"/>
      <c r="K469" s="27"/>
      <c r="L469" s="23"/>
      <c r="M469" s="166" t="str">
        <f t="shared" si="58"/>
        <v/>
      </c>
      <c r="N469" s="48" t="str">
        <f t="shared" si="59"/>
        <v/>
      </c>
      <c r="O469" s="49" t="str">
        <f t="shared" si="60"/>
        <v/>
      </c>
      <c r="P469" s="50" t="str">
        <f t="shared" si="61"/>
        <v/>
      </c>
      <c r="Q469" s="51" t="str">
        <f t="shared" si="62"/>
        <v/>
      </c>
      <c r="R469" s="169" t="str">
        <f t="shared" si="63"/>
        <v/>
      </c>
      <c r="S469" s="248" t="str">
        <f t="shared" si="65"/>
        <v/>
      </c>
      <c r="T469" s="250" t="str">
        <f t="shared" si="64"/>
        <v/>
      </c>
    </row>
    <row r="470" spans="2:20" x14ac:dyDescent="0.25">
      <c r="B470" s="142"/>
      <c r="C470" s="23"/>
      <c r="D470" s="23"/>
      <c r="E470" s="23"/>
      <c r="F470" s="21"/>
      <c r="G470" s="21"/>
      <c r="H470" s="165"/>
      <c r="I470" s="165"/>
      <c r="J470" s="23"/>
      <c r="K470" s="27"/>
      <c r="L470" s="23"/>
      <c r="M470" s="166" t="str">
        <f t="shared" si="58"/>
        <v/>
      </c>
      <c r="N470" s="48" t="str">
        <f t="shared" si="59"/>
        <v/>
      </c>
      <c r="O470" s="49" t="str">
        <f t="shared" si="60"/>
        <v/>
      </c>
      <c r="P470" s="50" t="str">
        <f t="shared" si="61"/>
        <v/>
      </c>
      <c r="Q470" s="51" t="str">
        <f t="shared" si="62"/>
        <v/>
      </c>
      <c r="R470" s="169" t="str">
        <f t="shared" si="63"/>
        <v/>
      </c>
      <c r="S470" s="248" t="str">
        <f t="shared" si="65"/>
        <v/>
      </c>
      <c r="T470" s="250" t="str">
        <f t="shared" si="64"/>
        <v/>
      </c>
    </row>
    <row r="471" spans="2:20" x14ac:dyDescent="0.25">
      <c r="B471" s="142"/>
      <c r="C471" s="23"/>
      <c r="D471" s="23"/>
      <c r="E471" s="23"/>
      <c r="F471" s="21"/>
      <c r="G471" s="21"/>
      <c r="H471" s="165"/>
      <c r="I471" s="165"/>
      <c r="J471" s="23"/>
      <c r="K471" s="27"/>
      <c r="L471" s="23"/>
      <c r="M471" s="166" t="str">
        <f t="shared" ref="M471:M534" si="66">IF(H471="","",IF(I471&lt;&gt;"",I471,H471*(100-(100*K471))/100))</f>
        <v/>
      </c>
      <c r="N471" s="48" t="str">
        <f t="shared" ref="N471:N534" si="67">IF(B471="","",IF(J471&lt;&gt;0,B471+J471,B471+L471))</f>
        <v/>
      </c>
      <c r="O471" s="49" t="str">
        <f t="shared" ref="O471:O534" si="68">IF(B471="","",B471+L471)</f>
        <v/>
      </c>
      <c r="P471" s="50" t="str">
        <f t="shared" ref="P471:P534" si="69">IF(B471="","",O471-$D$3)</f>
        <v/>
      </c>
      <c r="Q471" s="51" t="str">
        <f t="shared" ref="Q471:Q534" si="70">IF(N471&lt;$D$3,IF(O471&lt;$D$3,$D$3+10,O471),N471)</f>
        <v/>
      </c>
      <c r="R471" s="169" t="str">
        <f t="shared" ref="R471:R534" si="71">IF(E471="bez","bezahlt",IF(I471&lt;&gt;"",I471,IF(N471&lt;$D$3,H471,M471)))</f>
        <v/>
      </c>
      <c r="S471" s="248" t="str">
        <f t="shared" si="65"/>
        <v/>
      </c>
      <c r="T471" s="250" t="str">
        <f t="shared" si="64"/>
        <v/>
      </c>
    </row>
    <row r="472" spans="2:20" x14ac:dyDescent="0.25">
      <c r="B472" s="142"/>
      <c r="C472" s="23"/>
      <c r="D472" s="23"/>
      <c r="E472" s="23"/>
      <c r="F472" s="21"/>
      <c r="G472" s="21"/>
      <c r="H472" s="165"/>
      <c r="I472" s="165"/>
      <c r="J472" s="23"/>
      <c r="K472" s="27"/>
      <c r="L472" s="23"/>
      <c r="M472" s="166" t="str">
        <f t="shared" si="66"/>
        <v/>
      </c>
      <c r="N472" s="48" t="str">
        <f t="shared" si="67"/>
        <v/>
      </c>
      <c r="O472" s="49" t="str">
        <f t="shared" si="68"/>
        <v/>
      </c>
      <c r="P472" s="50" t="str">
        <f t="shared" si="69"/>
        <v/>
      </c>
      <c r="Q472" s="51" t="str">
        <f t="shared" si="70"/>
        <v/>
      </c>
      <c r="R472" s="169" t="str">
        <f t="shared" si="71"/>
        <v/>
      </c>
      <c r="S472" s="248" t="str">
        <f t="shared" si="65"/>
        <v/>
      </c>
      <c r="T472" s="250" t="str">
        <f t="shared" si="64"/>
        <v/>
      </c>
    </row>
    <row r="473" spans="2:20" x14ac:dyDescent="0.25">
      <c r="B473" s="142"/>
      <c r="C473" s="23"/>
      <c r="D473" s="23"/>
      <c r="E473" s="23"/>
      <c r="F473" s="21"/>
      <c r="G473" s="21"/>
      <c r="H473" s="165"/>
      <c r="I473" s="165"/>
      <c r="J473" s="23"/>
      <c r="K473" s="27"/>
      <c r="L473" s="23"/>
      <c r="M473" s="166" t="str">
        <f t="shared" si="66"/>
        <v/>
      </c>
      <c r="N473" s="48" t="str">
        <f t="shared" si="67"/>
        <v/>
      </c>
      <c r="O473" s="49" t="str">
        <f t="shared" si="68"/>
        <v/>
      </c>
      <c r="P473" s="50" t="str">
        <f t="shared" si="69"/>
        <v/>
      </c>
      <c r="Q473" s="51" t="str">
        <f t="shared" si="70"/>
        <v/>
      </c>
      <c r="R473" s="169" t="str">
        <f t="shared" si="71"/>
        <v/>
      </c>
      <c r="S473" s="248" t="str">
        <f t="shared" si="65"/>
        <v/>
      </c>
      <c r="T473" s="250" t="str">
        <f t="shared" si="64"/>
        <v/>
      </c>
    </row>
    <row r="474" spans="2:20" x14ac:dyDescent="0.25">
      <c r="B474" s="142"/>
      <c r="C474" s="23"/>
      <c r="D474" s="23"/>
      <c r="E474" s="23"/>
      <c r="F474" s="21"/>
      <c r="G474" s="21"/>
      <c r="H474" s="165"/>
      <c r="I474" s="165"/>
      <c r="J474" s="23"/>
      <c r="K474" s="27"/>
      <c r="L474" s="23"/>
      <c r="M474" s="166" t="str">
        <f t="shared" si="66"/>
        <v/>
      </c>
      <c r="N474" s="48" t="str">
        <f t="shared" si="67"/>
        <v/>
      </c>
      <c r="O474" s="49" t="str">
        <f t="shared" si="68"/>
        <v/>
      </c>
      <c r="P474" s="50" t="str">
        <f t="shared" si="69"/>
        <v/>
      </c>
      <c r="Q474" s="51" t="str">
        <f t="shared" si="70"/>
        <v/>
      </c>
      <c r="R474" s="169" t="str">
        <f t="shared" si="71"/>
        <v/>
      </c>
      <c r="S474" s="248" t="str">
        <f t="shared" si="65"/>
        <v/>
      </c>
      <c r="T474" s="250" t="str">
        <f t="shared" si="64"/>
        <v/>
      </c>
    </row>
    <row r="475" spans="2:20" x14ac:dyDescent="0.25">
      <c r="B475" s="142"/>
      <c r="C475" s="23"/>
      <c r="D475" s="23"/>
      <c r="E475" s="23"/>
      <c r="F475" s="21"/>
      <c r="G475" s="21"/>
      <c r="H475" s="165"/>
      <c r="I475" s="165"/>
      <c r="J475" s="23"/>
      <c r="K475" s="27"/>
      <c r="L475" s="23"/>
      <c r="M475" s="166" t="str">
        <f t="shared" si="66"/>
        <v/>
      </c>
      <c r="N475" s="48" t="str">
        <f t="shared" si="67"/>
        <v/>
      </c>
      <c r="O475" s="49" t="str">
        <f t="shared" si="68"/>
        <v/>
      </c>
      <c r="P475" s="50" t="str">
        <f t="shared" si="69"/>
        <v/>
      </c>
      <c r="Q475" s="51" t="str">
        <f t="shared" si="70"/>
        <v/>
      </c>
      <c r="R475" s="169" t="str">
        <f t="shared" si="71"/>
        <v/>
      </c>
      <c r="S475" s="248" t="str">
        <f t="shared" si="65"/>
        <v/>
      </c>
      <c r="T475" s="250" t="str">
        <f t="shared" si="64"/>
        <v/>
      </c>
    </row>
    <row r="476" spans="2:20" x14ac:dyDescent="0.25">
      <c r="B476" s="142"/>
      <c r="C476" s="23"/>
      <c r="D476" s="23"/>
      <c r="E476" s="23"/>
      <c r="F476" s="21"/>
      <c r="G476" s="21"/>
      <c r="H476" s="165"/>
      <c r="I476" s="165"/>
      <c r="J476" s="23"/>
      <c r="K476" s="27"/>
      <c r="L476" s="23"/>
      <c r="M476" s="166" t="str">
        <f t="shared" si="66"/>
        <v/>
      </c>
      <c r="N476" s="48" t="str">
        <f t="shared" si="67"/>
        <v/>
      </c>
      <c r="O476" s="49" t="str">
        <f t="shared" si="68"/>
        <v/>
      </c>
      <c r="P476" s="50" t="str">
        <f t="shared" si="69"/>
        <v/>
      </c>
      <c r="Q476" s="51" t="str">
        <f t="shared" si="70"/>
        <v/>
      </c>
      <c r="R476" s="169" t="str">
        <f t="shared" si="71"/>
        <v/>
      </c>
      <c r="S476" s="248" t="str">
        <f t="shared" si="65"/>
        <v/>
      </c>
      <c r="T476" s="250" t="str">
        <f t="shared" si="64"/>
        <v/>
      </c>
    </row>
    <row r="477" spans="2:20" x14ac:dyDescent="0.25">
      <c r="B477" s="142"/>
      <c r="C477" s="23"/>
      <c r="D477" s="23"/>
      <c r="E477" s="23"/>
      <c r="F477" s="21"/>
      <c r="G477" s="21"/>
      <c r="H477" s="165"/>
      <c r="I477" s="165"/>
      <c r="J477" s="23"/>
      <c r="K477" s="27"/>
      <c r="L477" s="23"/>
      <c r="M477" s="166" t="str">
        <f t="shared" si="66"/>
        <v/>
      </c>
      <c r="N477" s="48" t="str">
        <f t="shared" si="67"/>
        <v/>
      </c>
      <c r="O477" s="49" t="str">
        <f t="shared" si="68"/>
        <v/>
      </c>
      <c r="P477" s="50" t="str">
        <f t="shared" si="69"/>
        <v/>
      </c>
      <c r="Q477" s="51" t="str">
        <f t="shared" si="70"/>
        <v/>
      </c>
      <c r="R477" s="169" t="str">
        <f t="shared" si="71"/>
        <v/>
      </c>
      <c r="S477" s="248" t="str">
        <f t="shared" si="65"/>
        <v/>
      </c>
      <c r="T477" s="250" t="str">
        <f t="shared" si="64"/>
        <v/>
      </c>
    </row>
    <row r="478" spans="2:20" x14ac:dyDescent="0.25">
      <c r="B478" s="142"/>
      <c r="C478" s="23"/>
      <c r="D478" s="23"/>
      <c r="E478" s="23"/>
      <c r="F478" s="21"/>
      <c r="G478" s="21"/>
      <c r="H478" s="165"/>
      <c r="I478" s="165"/>
      <c r="J478" s="23"/>
      <c r="K478" s="27"/>
      <c r="L478" s="23"/>
      <c r="M478" s="166" t="str">
        <f t="shared" si="66"/>
        <v/>
      </c>
      <c r="N478" s="48" t="str">
        <f t="shared" si="67"/>
        <v/>
      </c>
      <c r="O478" s="49" t="str">
        <f t="shared" si="68"/>
        <v/>
      </c>
      <c r="P478" s="50" t="str">
        <f t="shared" si="69"/>
        <v/>
      </c>
      <c r="Q478" s="51" t="str">
        <f t="shared" si="70"/>
        <v/>
      </c>
      <c r="R478" s="169" t="str">
        <f t="shared" si="71"/>
        <v/>
      </c>
      <c r="S478" s="248" t="str">
        <f t="shared" si="65"/>
        <v/>
      </c>
      <c r="T478" s="250" t="str">
        <f t="shared" si="64"/>
        <v/>
      </c>
    </row>
    <row r="479" spans="2:20" x14ac:dyDescent="0.25">
      <c r="B479" s="142"/>
      <c r="C479" s="23"/>
      <c r="D479" s="23"/>
      <c r="E479" s="23"/>
      <c r="F479" s="21"/>
      <c r="G479" s="21"/>
      <c r="H479" s="165"/>
      <c r="I479" s="165"/>
      <c r="J479" s="23"/>
      <c r="K479" s="27"/>
      <c r="L479" s="23"/>
      <c r="M479" s="166" t="str">
        <f t="shared" si="66"/>
        <v/>
      </c>
      <c r="N479" s="48" t="str">
        <f t="shared" si="67"/>
        <v/>
      </c>
      <c r="O479" s="49" t="str">
        <f t="shared" si="68"/>
        <v/>
      </c>
      <c r="P479" s="50" t="str">
        <f t="shared" si="69"/>
        <v/>
      </c>
      <c r="Q479" s="51" t="str">
        <f t="shared" si="70"/>
        <v/>
      </c>
      <c r="R479" s="169" t="str">
        <f t="shared" si="71"/>
        <v/>
      </c>
      <c r="S479" s="248" t="str">
        <f t="shared" si="65"/>
        <v/>
      </c>
      <c r="T479" s="250" t="str">
        <f t="shared" si="64"/>
        <v/>
      </c>
    </row>
    <row r="480" spans="2:20" x14ac:dyDescent="0.25">
      <c r="B480" s="142"/>
      <c r="C480" s="23"/>
      <c r="D480" s="23"/>
      <c r="E480" s="23"/>
      <c r="F480" s="21"/>
      <c r="G480" s="21"/>
      <c r="H480" s="165"/>
      <c r="I480" s="165"/>
      <c r="J480" s="23"/>
      <c r="K480" s="27"/>
      <c r="L480" s="23"/>
      <c r="M480" s="166" t="str">
        <f t="shared" si="66"/>
        <v/>
      </c>
      <c r="N480" s="48" t="str">
        <f t="shared" si="67"/>
        <v/>
      </c>
      <c r="O480" s="49" t="str">
        <f t="shared" si="68"/>
        <v/>
      </c>
      <c r="P480" s="50" t="str">
        <f t="shared" si="69"/>
        <v/>
      </c>
      <c r="Q480" s="51" t="str">
        <f t="shared" si="70"/>
        <v/>
      </c>
      <c r="R480" s="169" t="str">
        <f t="shared" si="71"/>
        <v/>
      </c>
      <c r="S480" s="248" t="str">
        <f t="shared" si="65"/>
        <v/>
      </c>
      <c r="T480" s="250" t="str">
        <f t="shared" si="64"/>
        <v/>
      </c>
    </row>
    <row r="481" spans="2:20" x14ac:dyDescent="0.25">
      <c r="B481" s="142"/>
      <c r="C481" s="23"/>
      <c r="D481" s="23"/>
      <c r="E481" s="23"/>
      <c r="F481" s="21"/>
      <c r="G481" s="21"/>
      <c r="H481" s="165"/>
      <c r="I481" s="165"/>
      <c r="J481" s="23"/>
      <c r="K481" s="27"/>
      <c r="L481" s="23"/>
      <c r="M481" s="166" t="str">
        <f t="shared" si="66"/>
        <v/>
      </c>
      <c r="N481" s="48" t="str">
        <f t="shared" si="67"/>
        <v/>
      </c>
      <c r="O481" s="49" t="str">
        <f t="shared" si="68"/>
        <v/>
      </c>
      <c r="P481" s="50" t="str">
        <f t="shared" si="69"/>
        <v/>
      </c>
      <c r="Q481" s="51" t="str">
        <f t="shared" si="70"/>
        <v/>
      </c>
      <c r="R481" s="169" t="str">
        <f t="shared" si="71"/>
        <v/>
      </c>
      <c r="S481" s="248" t="str">
        <f t="shared" si="65"/>
        <v/>
      </c>
      <c r="T481" s="250" t="str">
        <f t="shared" si="64"/>
        <v/>
      </c>
    </row>
    <row r="482" spans="2:20" x14ac:dyDescent="0.25">
      <c r="B482" s="142"/>
      <c r="C482" s="23"/>
      <c r="D482" s="23"/>
      <c r="E482" s="23"/>
      <c r="F482" s="21"/>
      <c r="G482" s="21"/>
      <c r="H482" s="165"/>
      <c r="I482" s="165"/>
      <c r="J482" s="23"/>
      <c r="K482" s="27"/>
      <c r="L482" s="23"/>
      <c r="M482" s="166" t="str">
        <f t="shared" si="66"/>
        <v/>
      </c>
      <c r="N482" s="48" t="str">
        <f t="shared" si="67"/>
        <v/>
      </c>
      <c r="O482" s="49" t="str">
        <f t="shared" si="68"/>
        <v/>
      </c>
      <c r="P482" s="50" t="str">
        <f t="shared" si="69"/>
        <v/>
      </c>
      <c r="Q482" s="51" t="str">
        <f t="shared" si="70"/>
        <v/>
      </c>
      <c r="R482" s="169" t="str">
        <f t="shared" si="71"/>
        <v/>
      </c>
      <c r="S482" s="248" t="str">
        <f t="shared" si="65"/>
        <v/>
      </c>
      <c r="T482" s="250" t="str">
        <f t="shared" si="64"/>
        <v/>
      </c>
    </row>
    <row r="483" spans="2:20" x14ac:dyDescent="0.25">
      <c r="B483" s="142"/>
      <c r="C483" s="23"/>
      <c r="D483" s="23"/>
      <c r="E483" s="23"/>
      <c r="F483" s="21"/>
      <c r="G483" s="21"/>
      <c r="H483" s="165"/>
      <c r="I483" s="165"/>
      <c r="J483" s="23"/>
      <c r="K483" s="27"/>
      <c r="L483" s="23"/>
      <c r="M483" s="166" t="str">
        <f t="shared" si="66"/>
        <v/>
      </c>
      <c r="N483" s="48" t="str">
        <f t="shared" si="67"/>
        <v/>
      </c>
      <c r="O483" s="49" t="str">
        <f t="shared" si="68"/>
        <v/>
      </c>
      <c r="P483" s="50" t="str">
        <f t="shared" si="69"/>
        <v/>
      </c>
      <c r="Q483" s="51" t="str">
        <f t="shared" si="70"/>
        <v/>
      </c>
      <c r="R483" s="169" t="str">
        <f t="shared" si="71"/>
        <v/>
      </c>
      <c r="S483" s="248" t="str">
        <f t="shared" si="65"/>
        <v/>
      </c>
      <c r="T483" s="250" t="str">
        <f t="shared" si="64"/>
        <v/>
      </c>
    </row>
    <row r="484" spans="2:20" x14ac:dyDescent="0.25">
      <c r="B484" s="142"/>
      <c r="C484" s="23"/>
      <c r="D484" s="23"/>
      <c r="E484" s="23"/>
      <c r="F484" s="21"/>
      <c r="G484" s="21"/>
      <c r="H484" s="165"/>
      <c r="I484" s="165"/>
      <c r="J484" s="23"/>
      <c r="K484" s="27"/>
      <c r="L484" s="23"/>
      <c r="M484" s="166" t="str">
        <f t="shared" si="66"/>
        <v/>
      </c>
      <c r="N484" s="48" t="str">
        <f t="shared" si="67"/>
        <v/>
      </c>
      <c r="O484" s="49" t="str">
        <f t="shared" si="68"/>
        <v/>
      </c>
      <c r="P484" s="50" t="str">
        <f t="shared" si="69"/>
        <v/>
      </c>
      <c r="Q484" s="51" t="str">
        <f t="shared" si="70"/>
        <v/>
      </c>
      <c r="R484" s="169" t="str">
        <f t="shared" si="71"/>
        <v/>
      </c>
      <c r="S484" s="248" t="str">
        <f t="shared" si="65"/>
        <v/>
      </c>
      <c r="T484" s="250" t="str">
        <f t="shared" si="64"/>
        <v/>
      </c>
    </row>
    <row r="485" spans="2:20" x14ac:dyDescent="0.25">
      <c r="B485" s="142"/>
      <c r="C485" s="23"/>
      <c r="D485" s="23"/>
      <c r="E485" s="23"/>
      <c r="F485" s="21"/>
      <c r="G485" s="21"/>
      <c r="H485" s="165"/>
      <c r="I485" s="165"/>
      <c r="J485" s="23"/>
      <c r="K485" s="27"/>
      <c r="L485" s="23"/>
      <c r="M485" s="166" t="str">
        <f t="shared" si="66"/>
        <v/>
      </c>
      <c r="N485" s="48" t="str">
        <f t="shared" si="67"/>
        <v/>
      </c>
      <c r="O485" s="49" t="str">
        <f t="shared" si="68"/>
        <v/>
      </c>
      <c r="P485" s="50" t="str">
        <f t="shared" si="69"/>
        <v/>
      </c>
      <c r="Q485" s="51" t="str">
        <f t="shared" si="70"/>
        <v/>
      </c>
      <c r="R485" s="169" t="str">
        <f t="shared" si="71"/>
        <v/>
      </c>
      <c r="S485" s="248" t="str">
        <f t="shared" si="65"/>
        <v/>
      </c>
      <c r="T485" s="250" t="str">
        <f t="shared" si="64"/>
        <v/>
      </c>
    </row>
    <row r="486" spans="2:20" x14ac:dyDescent="0.25">
      <c r="B486" s="142"/>
      <c r="C486" s="23"/>
      <c r="D486" s="23"/>
      <c r="E486" s="23"/>
      <c r="F486" s="21"/>
      <c r="G486" s="21"/>
      <c r="H486" s="165"/>
      <c r="I486" s="165"/>
      <c r="J486" s="23"/>
      <c r="K486" s="27"/>
      <c r="L486" s="23"/>
      <c r="M486" s="166" t="str">
        <f t="shared" si="66"/>
        <v/>
      </c>
      <c r="N486" s="48" t="str">
        <f t="shared" si="67"/>
        <v/>
      </c>
      <c r="O486" s="49" t="str">
        <f t="shared" si="68"/>
        <v/>
      </c>
      <c r="P486" s="50" t="str">
        <f t="shared" si="69"/>
        <v/>
      </c>
      <c r="Q486" s="51" t="str">
        <f t="shared" si="70"/>
        <v/>
      </c>
      <c r="R486" s="169" t="str">
        <f t="shared" si="71"/>
        <v/>
      </c>
      <c r="S486" s="248" t="str">
        <f t="shared" si="65"/>
        <v/>
      </c>
      <c r="T486" s="250" t="str">
        <f t="shared" si="64"/>
        <v/>
      </c>
    </row>
    <row r="487" spans="2:20" x14ac:dyDescent="0.25">
      <c r="B487" s="142"/>
      <c r="C487" s="23"/>
      <c r="D487" s="23"/>
      <c r="E487" s="23"/>
      <c r="F487" s="21"/>
      <c r="G487" s="21"/>
      <c r="H487" s="165"/>
      <c r="I487" s="165"/>
      <c r="J487" s="23"/>
      <c r="K487" s="27"/>
      <c r="L487" s="23"/>
      <c r="M487" s="166" t="str">
        <f t="shared" si="66"/>
        <v/>
      </c>
      <c r="N487" s="48" t="str">
        <f t="shared" si="67"/>
        <v/>
      </c>
      <c r="O487" s="49" t="str">
        <f t="shared" si="68"/>
        <v/>
      </c>
      <c r="P487" s="50" t="str">
        <f t="shared" si="69"/>
        <v/>
      </c>
      <c r="Q487" s="51" t="str">
        <f t="shared" si="70"/>
        <v/>
      </c>
      <c r="R487" s="169" t="str">
        <f t="shared" si="71"/>
        <v/>
      </c>
      <c r="S487" s="248" t="str">
        <f t="shared" si="65"/>
        <v/>
      </c>
      <c r="T487" s="250" t="str">
        <f t="shared" si="64"/>
        <v/>
      </c>
    </row>
    <row r="488" spans="2:20" x14ac:dyDescent="0.25">
      <c r="B488" s="142"/>
      <c r="C488" s="23"/>
      <c r="D488" s="23"/>
      <c r="E488" s="23"/>
      <c r="F488" s="21"/>
      <c r="G488" s="21"/>
      <c r="H488" s="165"/>
      <c r="I488" s="165"/>
      <c r="J488" s="23"/>
      <c r="K488" s="27"/>
      <c r="L488" s="23"/>
      <c r="M488" s="166" t="str">
        <f t="shared" si="66"/>
        <v/>
      </c>
      <c r="N488" s="48" t="str">
        <f t="shared" si="67"/>
        <v/>
      </c>
      <c r="O488" s="49" t="str">
        <f t="shared" si="68"/>
        <v/>
      </c>
      <c r="P488" s="50" t="str">
        <f t="shared" si="69"/>
        <v/>
      </c>
      <c r="Q488" s="51" t="str">
        <f t="shared" si="70"/>
        <v/>
      </c>
      <c r="R488" s="169" t="str">
        <f t="shared" si="71"/>
        <v/>
      </c>
      <c r="S488" s="248" t="str">
        <f t="shared" si="65"/>
        <v/>
      </c>
      <c r="T488" s="250" t="str">
        <f t="shared" si="64"/>
        <v/>
      </c>
    </row>
    <row r="489" spans="2:20" x14ac:dyDescent="0.25">
      <c r="B489" s="142"/>
      <c r="C489" s="23"/>
      <c r="D489" s="23"/>
      <c r="E489" s="23"/>
      <c r="F489" s="21"/>
      <c r="G489" s="21"/>
      <c r="H489" s="165"/>
      <c r="I489" s="165"/>
      <c r="J489" s="23"/>
      <c r="K489" s="27"/>
      <c r="L489" s="23"/>
      <c r="M489" s="166" t="str">
        <f t="shared" si="66"/>
        <v/>
      </c>
      <c r="N489" s="48" t="str">
        <f t="shared" si="67"/>
        <v/>
      </c>
      <c r="O489" s="49" t="str">
        <f t="shared" si="68"/>
        <v/>
      </c>
      <c r="P489" s="50" t="str">
        <f t="shared" si="69"/>
        <v/>
      </c>
      <c r="Q489" s="51" t="str">
        <f t="shared" si="70"/>
        <v/>
      </c>
      <c r="R489" s="169" t="str">
        <f t="shared" si="71"/>
        <v/>
      </c>
      <c r="S489" s="248" t="str">
        <f t="shared" si="65"/>
        <v/>
      </c>
      <c r="T489" s="250" t="str">
        <f t="shared" si="64"/>
        <v/>
      </c>
    </row>
    <row r="490" spans="2:20" x14ac:dyDescent="0.25">
      <c r="B490" s="142"/>
      <c r="C490" s="23"/>
      <c r="D490" s="23"/>
      <c r="E490" s="23"/>
      <c r="F490" s="21"/>
      <c r="G490" s="21"/>
      <c r="H490" s="165"/>
      <c r="I490" s="165"/>
      <c r="J490" s="23"/>
      <c r="K490" s="27"/>
      <c r="L490" s="23"/>
      <c r="M490" s="166" t="str">
        <f t="shared" si="66"/>
        <v/>
      </c>
      <c r="N490" s="48" t="str">
        <f t="shared" si="67"/>
        <v/>
      </c>
      <c r="O490" s="49" t="str">
        <f t="shared" si="68"/>
        <v/>
      </c>
      <c r="P490" s="50" t="str">
        <f t="shared" si="69"/>
        <v/>
      </c>
      <c r="Q490" s="51" t="str">
        <f t="shared" si="70"/>
        <v/>
      </c>
      <c r="R490" s="169" t="str">
        <f t="shared" si="71"/>
        <v/>
      </c>
      <c r="S490" s="248" t="str">
        <f t="shared" si="65"/>
        <v/>
      </c>
      <c r="T490" s="250" t="str">
        <f t="shared" si="64"/>
        <v/>
      </c>
    </row>
    <row r="491" spans="2:20" x14ac:dyDescent="0.25">
      <c r="B491" s="142"/>
      <c r="C491" s="23"/>
      <c r="D491" s="23"/>
      <c r="E491" s="23"/>
      <c r="F491" s="21"/>
      <c r="G491" s="21"/>
      <c r="H491" s="165"/>
      <c r="I491" s="165"/>
      <c r="J491" s="23"/>
      <c r="K491" s="27"/>
      <c r="L491" s="23"/>
      <c r="M491" s="166" t="str">
        <f t="shared" si="66"/>
        <v/>
      </c>
      <c r="N491" s="48" t="str">
        <f t="shared" si="67"/>
        <v/>
      </c>
      <c r="O491" s="49" t="str">
        <f t="shared" si="68"/>
        <v/>
      </c>
      <c r="P491" s="50" t="str">
        <f t="shared" si="69"/>
        <v/>
      </c>
      <c r="Q491" s="51" t="str">
        <f t="shared" si="70"/>
        <v/>
      </c>
      <c r="R491" s="169" t="str">
        <f t="shared" si="71"/>
        <v/>
      </c>
      <c r="S491" s="248" t="str">
        <f t="shared" si="65"/>
        <v/>
      </c>
      <c r="T491" s="250" t="str">
        <f t="shared" si="64"/>
        <v/>
      </c>
    </row>
    <row r="492" spans="2:20" x14ac:dyDescent="0.25">
      <c r="B492" s="142"/>
      <c r="C492" s="23"/>
      <c r="D492" s="23"/>
      <c r="E492" s="23"/>
      <c r="F492" s="21"/>
      <c r="G492" s="21"/>
      <c r="H492" s="165"/>
      <c r="I492" s="165"/>
      <c r="J492" s="23"/>
      <c r="K492" s="27"/>
      <c r="L492" s="23"/>
      <c r="M492" s="166" t="str">
        <f t="shared" si="66"/>
        <v/>
      </c>
      <c r="N492" s="48" t="str">
        <f t="shared" si="67"/>
        <v/>
      </c>
      <c r="O492" s="49" t="str">
        <f t="shared" si="68"/>
        <v/>
      </c>
      <c r="P492" s="50" t="str">
        <f t="shared" si="69"/>
        <v/>
      </c>
      <c r="Q492" s="51" t="str">
        <f t="shared" si="70"/>
        <v/>
      </c>
      <c r="R492" s="169" t="str">
        <f t="shared" si="71"/>
        <v/>
      </c>
      <c r="S492" s="248" t="str">
        <f t="shared" si="65"/>
        <v/>
      </c>
      <c r="T492" s="250" t="str">
        <f t="shared" si="64"/>
        <v/>
      </c>
    </row>
    <row r="493" spans="2:20" x14ac:dyDescent="0.25">
      <c r="B493" s="142"/>
      <c r="C493" s="23"/>
      <c r="D493" s="23"/>
      <c r="E493" s="23"/>
      <c r="F493" s="21"/>
      <c r="G493" s="21"/>
      <c r="H493" s="165"/>
      <c r="I493" s="165"/>
      <c r="J493" s="23"/>
      <c r="K493" s="27"/>
      <c r="L493" s="23"/>
      <c r="M493" s="166" t="str">
        <f t="shared" si="66"/>
        <v/>
      </c>
      <c r="N493" s="48" t="str">
        <f t="shared" si="67"/>
        <v/>
      </c>
      <c r="O493" s="49" t="str">
        <f t="shared" si="68"/>
        <v/>
      </c>
      <c r="P493" s="50" t="str">
        <f t="shared" si="69"/>
        <v/>
      </c>
      <c r="Q493" s="51" t="str">
        <f t="shared" si="70"/>
        <v/>
      </c>
      <c r="R493" s="169" t="str">
        <f t="shared" si="71"/>
        <v/>
      </c>
      <c r="S493" s="248" t="str">
        <f t="shared" si="65"/>
        <v/>
      </c>
      <c r="T493" s="250" t="str">
        <f t="shared" si="64"/>
        <v/>
      </c>
    </row>
    <row r="494" spans="2:20" x14ac:dyDescent="0.25">
      <c r="B494" s="142"/>
      <c r="C494" s="23"/>
      <c r="D494" s="23"/>
      <c r="E494" s="23"/>
      <c r="F494" s="21"/>
      <c r="G494" s="21"/>
      <c r="H494" s="165"/>
      <c r="I494" s="165"/>
      <c r="J494" s="23"/>
      <c r="K494" s="27"/>
      <c r="L494" s="23"/>
      <c r="M494" s="166" t="str">
        <f t="shared" si="66"/>
        <v/>
      </c>
      <c r="N494" s="48" t="str">
        <f t="shared" si="67"/>
        <v/>
      </c>
      <c r="O494" s="49" t="str">
        <f t="shared" si="68"/>
        <v/>
      </c>
      <c r="P494" s="50" t="str">
        <f t="shared" si="69"/>
        <v/>
      </c>
      <c r="Q494" s="51" t="str">
        <f t="shared" si="70"/>
        <v/>
      </c>
      <c r="R494" s="169" t="str">
        <f t="shared" si="71"/>
        <v/>
      </c>
      <c r="S494" s="248" t="str">
        <f t="shared" si="65"/>
        <v/>
      </c>
      <c r="T494" s="250" t="str">
        <f t="shared" si="64"/>
        <v/>
      </c>
    </row>
    <row r="495" spans="2:20" x14ac:dyDescent="0.25">
      <c r="B495" s="142"/>
      <c r="C495" s="23"/>
      <c r="D495" s="23"/>
      <c r="E495" s="23"/>
      <c r="F495" s="21"/>
      <c r="G495" s="21"/>
      <c r="H495" s="165"/>
      <c r="I495" s="165"/>
      <c r="J495" s="23"/>
      <c r="K495" s="27"/>
      <c r="L495" s="23"/>
      <c r="M495" s="166" t="str">
        <f t="shared" si="66"/>
        <v/>
      </c>
      <c r="N495" s="48" t="str">
        <f t="shared" si="67"/>
        <v/>
      </c>
      <c r="O495" s="49" t="str">
        <f t="shared" si="68"/>
        <v/>
      </c>
      <c r="P495" s="50" t="str">
        <f t="shared" si="69"/>
        <v/>
      </c>
      <c r="Q495" s="51" t="str">
        <f t="shared" si="70"/>
        <v/>
      </c>
      <c r="R495" s="169" t="str">
        <f t="shared" si="71"/>
        <v/>
      </c>
      <c r="S495" s="248" t="str">
        <f t="shared" si="65"/>
        <v/>
      </c>
      <c r="T495" s="250" t="str">
        <f t="shared" si="64"/>
        <v/>
      </c>
    </row>
    <row r="496" spans="2:20" x14ac:dyDescent="0.25">
      <c r="B496" s="142"/>
      <c r="C496" s="23"/>
      <c r="D496" s="23"/>
      <c r="E496" s="23"/>
      <c r="F496" s="21"/>
      <c r="G496" s="21"/>
      <c r="H496" s="165"/>
      <c r="I496" s="165"/>
      <c r="J496" s="23"/>
      <c r="K496" s="27"/>
      <c r="L496" s="23"/>
      <c r="M496" s="166" t="str">
        <f t="shared" si="66"/>
        <v/>
      </c>
      <c r="N496" s="48" t="str">
        <f t="shared" si="67"/>
        <v/>
      </c>
      <c r="O496" s="49" t="str">
        <f t="shared" si="68"/>
        <v/>
      </c>
      <c r="P496" s="50" t="str">
        <f t="shared" si="69"/>
        <v/>
      </c>
      <c r="Q496" s="51" t="str">
        <f t="shared" si="70"/>
        <v/>
      </c>
      <c r="R496" s="169" t="str">
        <f t="shared" si="71"/>
        <v/>
      </c>
      <c r="S496" s="248" t="str">
        <f t="shared" si="65"/>
        <v/>
      </c>
      <c r="T496" s="250" t="str">
        <f t="shared" si="64"/>
        <v/>
      </c>
    </row>
    <row r="497" spans="2:20" x14ac:dyDescent="0.25">
      <c r="B497" s="142"/>
      <c r="C497" s="23"/>
      <c r="D497" s="23"/>
      <c r="E497" s="23"/>
      <c r="F497" s="21"/>
      <c r="G497" s="21"/>
      <c r="H497" s="165"/>
      <c r="I497" s="165"/>
      <c r="J497" s="23"/>
      <c r="K497" s="27"/>
      <c r="L497" s="23"/>
      <c r="M497" s="166" t="str">
        <f t="shared" si="66"/>
        <v/>
      </c>
      <c r="N497" s="48" t="str">
        <f t="shared" si="67"/>
        <v/>
      </c>
      <c r="O497" s="49" t="str">
        <f t="shared" si="68"/>
        <v/>
      </c>
      <c r="P497" s="50" t="str">
        <f t="shared" si="69"/>
        <v/>
      </c>
      <c r="Q497" s="51" t="str">
        <f t="shared" si="70"/>
        <v/>
      </c>
      <c r="R497" s="169" t="str">
        <f t="shared" si="71"/>
        <v/>
      </c>
      <c r="S497" s="248" t="str">
        <f t="shared" si="65"/>
        <v/>
      </c>
      <c r="T497" s="250" t="str">
        <f t="shared" si="64"/>
        <v/>
      </c>
    </row>
    <row r="498" spans="2:20" x14ac:dyDescent="0.25">
      <c r="B498" s="142"/>
      <c r="C498" s="23"/>
      <c r="D498" s="23"/>
      <c r="E498" s="23"/>
      <c r="F498" s="21"/>
      <c r="G498" s="21"/>
      <c r="H498" s="165"/>
      <c r="I498" s="165"/>
      <c r="J498" s="23"/>
      <c r="K498" s="27"/>
      <c r="L498" s="23"/>
      <c r="M498" s="166" t="str">
        <f t="shared" si="66"/>
        <v/>
      </c>
      <c r="N498" s="48" t="str">
        <f t="shared" si="67"/>
        <v/>
      </c>
      <c r="O498" s="49" t="str">
        <f t="shared" si="68"/>
        <v/>
      </c>
      <c r="P498" s="50" t="str">
        <f t="shared" si="69"/>
        <v/>
      </c>
      <c r="Q498" s="51" t="str">
        <f t="shared" si="70"/>
        <v/>
      </c>
      <c r="R498" s="169" t="str">
        <f t="shared" si="71"/>
        <v/>
      </c>
      <c r="S498" s="248" t="str">
        <f t="shared" si="65"/>
        <v/>
      </c>
      <c r="T498" s="250" t="str">
        <f t="shared" si="64"/>
        <v/>
      </c>
    </row>
    <row r="499" spans="2:20" x14ac:dyDescent="0.25">
      <c r="B499" s="142"/>
      <c r="C499" s="23"/>
      <c r="D499" s="23"/>
      <c r="E499" s="23"/>
      <c r="F499" s="21"/>
      <c r="G499" s="21"/>
      <c r="H499" s="165"/>
      <c r="I499" s="165"/>
      <c r="J499" s="23"/>
      <c r="K499" s="27"/>
      <c r="L499" s="23"/>
      <c r="M499" s="166" t="str">
        <f t="shared" si="66"/>
        <v/>
      </c>
      <c r="N499" s="48" t="str">
        <f t="shared" si="67"/>
        <v/>
      </c>
      <c r="O499" s="49" t="str">
        <f t="shared" si="68"/>
        <v/>
      </c>
      <c r="P499" s="50" t="str">
        <f t="shared" si="69"/>
        <v/>
      </c>
      <c r="Q499" s="51" t="str">
        <f t="shared" si="70"/>
        <v/>
      </c>
      <c r="R499" s="169" t="str">
        <f t="shared" si="71"/>
        <v/>
      </c>
      <c r="S499" s="248" t="str">
        <f t="shared" si="65"/>
        <v/>
      </c>
      <c r="T499" s="250" t="str">
        <f t="shared" si="64"/>
        <v/>
      </c>
    </row>
    <row r="500" spans="2:20" x14ac:dyDescent="0.25">
      <c r="B500" s="142"/>
      <c r="C500" s="23"/>
      <c r="D500" s="23"/>
      <c r="E500" s="23"/>
      <c r="F500" s="21"/>
      <c r="G500" s="21"/>
      <c r="H500" s="165"/>
      <c r="I500" s="165"/>
      <c r="J500" s="23"/>
      <c r="K500" s="27"/>
      <c r="L500" s="23"/>
      <c r="M500" s="166" t="str">
        <f t="shared" si="66"/>
        <v/>
      </c>
      <c r="N500" s="48" t="str">
        <f t="shared" si="67"/>
        <v/>
      </c>
      <c r="O500" s="49" t="str">
        <f t="shared" si="68"/>
        <v/>
      </c>
      <c r="P500" s="50" t="str">
        <f t="shared" si="69"/>
        <v/>
      </c>
      <c r="Q500" s="51" t="str">
        <f t="shared" si="70"/>
        <v/>
      </c>
      <c r="R500" s="169" t="str">
        <f t="shared" si="71"/>
        <v/>
      </c>
      <c r="S500" s="248" t="str">
        <f t="shared" si="65"/>
        <v/>
      </c>
      <c r="T500" s="250" t="str">
        <f t="shared" si="64"/>
        <v/>
      </c>
    </row>
    <row r="501" spans="2:20" x14ac:dyDescent="0.25">
      <c r="B501" s="142"/>
      <c r="C501" s="23"/>
      <c r="D501" s="23"/>
      <c r="E501" s="23"/>
      <c r="F501" s="21"/>
      <c r="G501" s="21"/>
      <c r="H501" s="165"/>
      <c r="I501" s="165"/>
      <c r="J501" s="23"/>
      <c r="K501" s="27"/>
      <c r="L501" s="23"/>
      <c r="M501" s="166" t="str">
        <f t="shared" si="66"/>
        <v/>
      </c>
      <c r="N501" s="48" t="str">
        <f t="shared" si="67"/>
        <v/>
      </c>
      <c r="O501" s="49" t="str">
        <f t="shared" si="68"/>
        <v/>
      </c>
      <c r="P501" s="50" t="str">
        <f t="shared" si="69"/>
        <v/>
      </c>
      <c r="Q501" s="51" t="str">
        <f t="shared" si="70"/>
        <v/>
      </c>
      <c r="R501" s="169" t="str">
        <f t="shared" si="71"/>
        <v/>
      </c>
      <c r="S501" s="248" t="str">
        <f t="shared" si="65"/>
        <v/>
      </c>
      <c r="T501" s="250" t="str">
        <f t="shared" si="64"/>
        <v/>
      </c>
    </row>
    <row r="502" spans="2:20" x14ac:dyDescent="0.25">
      <c r="B502" s="142"/>
      <c r="C502" s="23"/>
      <c r="D502" s="23"/>
      <c r="E502" s="23"/>
      <c r="F502" s="21"/>
      <c r="G502" s="21"/>
      <c r="H502" s="165"/>
      <c r="I502" s="165"/>
      <c r="J502" s="23"/>
      <c r="K502" s="27"/>
      <c r="L502" s="23"/>
      <c r="M502" s="166" t="str">
        <f t="shared" si="66"/>
        <v/>
      </c>
      <c r="N502" s="48" t="str">
        <f t="shared" si="67"/>
        <v/>
      </c>
      <c r="O502" s="49" t="str">
        <f t="shared" si="68"/>
        <v/>
      </c>
      <c r="P502" s="50" t="str">
        <f t="shared" si="69"/>
        <v/>
      </c>
      <c r="Q502" s="51" t="str">
        <f t="shared" si="70"/>
        <v/>
      </c>
      <c r="R502" s="169" t="str">
        <f t="shared" si="71"/>
        <v/>
      </c>
      <c r="S502" s="248" t="str">
        <f t="shared" si="65"/>
        <v/>
      </c>
      <c r="T502" s="250" t="str">
        <f t="shared" si="64"/>
        <v/>
      </c>
    </row>
    <row r="503" spans="2:20" x14ac:dyDescent="0.25">
      <c r="B503" s="142"/>
      <c r="C503" s="23"/>
      <c r="D503" s="23"/>
      <c r="E503" s="23"/>
      <c r="F503" s="21"/>
      <c r="G503" s="21"/>
      <c r="H503" s="165"/>
      <c r="I503" s="165"/>
      <c r="J503" s="23"/>
      <c r="K503" s="27"/>
      <c r="L503" s="23"/>
      <c r="M503" s="166" t="str">
        <f t="shared" si="66"/>
        <v/>
      </c>
      <c r="N503" s="48" t="str">
        <f t="shared" si="67"/>
        <v/>
      </c>
      <c r="O503" s="49" t="str">
        <f t="shared" si="68"/>
        <v/>
      </c>
      <c r="P503" s="50" t="str">
        <f t="shared" si="69"/>
        <v/>
      </c>
      <c r="Q503" s="51" t="str">
        <f t="shared" si="70"/>
        <v/>
      </c>
      <c r="R503" s="169" t="str">
        <f t="shared" si="71"/>
        <v/>
      </c>
      <c r="S503" s="248" t="str">
        <f t="shared" si="65"/>
        <v/>
      </c>
      <c r="T503" s="250" t="str">
        <f t="shared" si="64"/>
        <v/>
      </c>
    </row>
    <row r="504" spans="2:20" x14ac:dyDescent="0.25">
      <c r="B504" s="142"/>
      <c r="C504" s="23"/>
      <c r="D504" s="23"/>
      <c r="E504" s="23"/>
      <c r="F504" s="21"/>
      <c r="G504" s="21"/>
      <c r="H504" s="165"/>
      <c r="I504" s="165"/>
      <c r="J504" s="23"/>
      <c r="K504" s="27"/>
      <c r="L504" s="23"/>
      <c r="M504" s="166" t="str">
        <f t="shared" si="66"/>
        <v/>
      </c>
      <c r="N504" s="48" t="str">
        <f t="shared" si="67"/>
        <v/>
      </c>
      <c r="O504" s="49" t="str">
        <f t="shared" si="68"/>
        <v/>
      </c>
      <c r="P504" s="50" t="str">
        <f t="shared" si="69"/>
        <v/>
      </c>
      <c r="Q504" s="51" t="str">
        <f t="shared" si="70"/>
        <v/>
      </c>
      <c r="R504" s="169" t="str">
        <f t="shared" si="71"/>
        <v/>
      </c>
      <c r="S504" s="248" t="str">
        <f t="shared" si="65"/>
        <v/>
      </c>
      <c r="T504" s="250" t="str">
        <f t="shared" si="64"/>
        <v/>
      </c>
    </row>
    <row r="505" spans="2:20" x14ac:dyDescent="0.25">
      <c r="B505" s="142"/>
      <c r="C505" s="23"/>
      <c r="D505" s="23"/>
      <c r="E505" s="23"/>
      <c r="F505" s="21"/>
      <c r="G505" s="21"/>
      <c r="H505" s="165"/>
      <c r="I505" s="165"/>
      <c r="J505" s="23"/>
      <c r="K505" s="27"/>
      <c r="L505" s="23"/>
      <c r="M505" s="166" t="str">
        <f t="shared" si="66"/>
        <v/>
      </c>
      <c r="N505" s="48" t="str">
        <f t="shared" si="67"/>
        <v/>
      </c>
      <c r="O505" s="49" t="str">
        <f t="shared" si="68"/>
        <v/>
      </c>
      <c r="P505" s="50" t="str">
        <f t="shared" si="69"/>
        <v/>
      </c>
      <c r="Q505" s="51" t="str">
        <f t="shared" si="70"/>
        <v/>
      </c>
      <c r="R505" s="169" t="str">
        <f t="shared" si="71"/>
        <v/>
      </c>
      <c r="S505" s="248" t="str">
        <f t="shared" si="65"/>
        <v/>
      </c>
      <c r="T505" s="250" t="str">
        <f t="shared" si="64"/>
        <v/>
      </c>
    </row>
    <row r="506" spans="2:20" x14ac:dyDescent="0.25">
      <c r="B506" s="142"/>
      <c r="C506" s="23"/>
      <c r="D506" s="23"/>
      <c r="E506" s="23"/>
      <c r="F506" s="21"/>
      <c r="G506" s="21"/>
      <c r="H506" s="165"/>
      <c r="I506" s="165"/>
      <c r="J506" s="23"/>
      <c r="K506" s="27"/>
      <c r="L506" s="23"/>
      <c r="M506" s="166" t="str">
        <f t="shared" si="66"/>
        <v/>
      </c>
      <c r="N506" s="48" t="str">
        <f t="shared" si="67"/>
        <v/>
      </c>
      <c r="O506" s="49" t="str">
        <f t="shared" si="68"/>
        <v/>
      </c>
      <c r="P506" s="50" t="str">
        <f t="shared" si="69"/>
        <v/>
      </c>
      <c r="Q506" s="51" t="str">
        <f t="shared" si="70"/>
        <v/>
      </c>
      <c r="R506" s="169" t="str">
        <f t="shared" si="71"/>
        <v/>
      </c>
      <c r="S506" s="248" t="str">
        <f t="shared" si="65"/>
        <v/>
      </c>
      <c r="T506" s="250" t="str">
        <f t="shared" si="64"/>
        <v/>
      </c>
    </row>
    <row r="507" spans="2:20" x14ac:dyDescent="0.25">
      <c r="B507" s="142"/>
      <c r="C507" s="23"/>
      <c r="D507" s="23"/>
      <c r="E507" s="23"/>
      <c r="F507" s="21"/>
      <c r="G507" s="21"/>
      <c r="H507" s="165"/>
      <c r="I507" s="165"/>
      <c r="J507" s="23"/>
      <c r="K507" s="27"/>
      <c r="L507" s="23"/>
      <c r="M507" s="166" t="str">
        <f t="shared" si="66"/>
        <v/>
      </c>
      <c r="N507" s="48" t="str">
        <f t="shared" si="67"/>
        <v/>
      </c>
      <c r="O507" s="49" t="str">
        <f t="shared" si="68"/>
        <v/>
      </c>
      <c r="P507" s="50" t="str">
        <f t="shared" si="69"/>
        <v/>
      </c>
      <c r="Q507" s="51" t="str">
        <f t="shared" si="70"/>
        <v/>
      </c>
      <c r="R507" s="169" t="str">
        <f t="shared" si="71"/>
        <v/>
      </c>
      <c r="S507" s="248" t="str">
        <f t="shared" si="65"/>
        <v/>
      </c>
      <c r="T507" s="250" t="str">
        <f t="shared" si="64"/>
        <v/>
      </c>
    </row>
    <row r="508" spans="2:20" x14ac:dyDescent="0.25">
      <c r="B508" s="142"/>
      <c r="C508" s="23"/>
      <c r="D508" s="23"/>
      <c r="E508" s="23"/>
      <c r="F508" s="21"/>
      <c r="G508" s="21"/>
      <c r="H508" s="165"/>
      <c r="I508" s="165"/>
      <c r="J508" s="23"/>
      <c r="K508" s="27"/>
      <c r="L508" s="23"/>
      <c r="M508" s="166" t="str">
        <f t="shared" si="66"/>
        <v/>
      </c>
      <c r="N508" s="48" t="str">
        <f t="shared" si="67"/>
        <v/>
      </c>
      <c r="O508" s="49" t="str">
        <f t="shared" si="68"/>
        <v/>
      </c>
      <c r="P508" s="50" t="str">
        <f t="shared" si="69"/>
        <v/>
      </c>
      <c r="Q508" s="51" t="str">
        <f t="shared" si="70"/>
        <v/>
      </c>
      <c r="R508" s="169" t="str">
        <f t="shared" si="71"/>
        <v/>
      </c>
      <c r="S508" s="248" t="str">
        <f t="shared" si="65"/>
        <v/>
      </c>
      <c r="T508" s="250" t="str">
        <f t="shared" si="64"/>
        <v/>
      </c>
    </row>
    <row r="509" spans="2:20" x14ac:dyDescent="0.25">
      <c r="B509" s="142"/>
      <c r="C509" s="23"/>
      <c r="D509" s="23"/>
      <c r="E509" s="23"/>
      <c r="F509" s="21"/>
      <c r="G509" s="21"/>
      <c r="H509" s="165"/>
      <c r="I509" s="165"/>
      <c r="J509" s="23"/>
      <c r="K509" s="27"/>
      <c r="L509" s="23"/>
      <c r="M509" s="166" t="str">
        <f t="shared" si="66"/>
        <v/>
      </c>
      <c r="N509" s="48" t="str">
        <f t="shared" si="67"/>
        <v/>
      </c>
      <c r="O509" s="49" t="str">
        <f t="shared" si="68"/>
        <v/>
      </c>
      <c r="P509" s="50" t="str">
        <f t="shared" si="69"/>
        <v/>
      </c>
      <c r="Q509" s="51" t="str">
        <f t="shared" si="70"/>
        <v/>
      </c>
      <c r="R509" s="169" t="str">
        <f t="shared" si="71"/>
        <v/>
      </c>
      <c r="S509" s="248" t="str">
        <f t="shared" si="65"/>
        <v/>
      </c>
      <c r="T509" s="250" t="str">
        <f t="shared" si="64"/>
        <v/>
      </c>
    </row>
    <row r="510" spans="2:20" x14ac:dyDescent="0.25">
      <c r="B510" s="142"/>
      <c r="C510" s="23"/>
      <c r="D510" s="23"/>
      <c r="E510" s="23"/>
      <c r="F510" s="21"/>
      <c r="G510" s="21"/>
      <c r="H510" s="165"/>
      <c r="I510" s="165"/>
      <c r="J510" s="23"/>
      <c r="K510" s="27"/>
      <c r="L510" s="23"/>
      <c r="M510" s="166" t="str">
        <f t="shared" si="66"/>
        <v/>
      </c>
      <c r="N510" s="48" t="str">
        <f t="shared" si="67"/>
        <v/>
      </c>
      <c r="O510" s="49" t="str">
        <f t="shared" si="68"/>
        <v/>
      </c>
      <c r="P510" s="50" t="str">
        <f t="shared" si="69"/>
        <v/>
      </c>
      <c r="Q510" s="51" t="str">
        <f t="shared" si="70"/>
        <v/>
      </c>
      <c r="R510" s="169" t="str">
        <f t="shared" si="71"/>
        <v/>
      </c>
      <c r="S510" s="248" t="str">
        <f t="shared" si="65"/>
        <v/>
      </c>
      <c r="T510" s="250" t="str">
        <f t="shared" si="64"/>
        <v/>
      </c>
    </row>
    <row r="511" spans="2:20" x14ac:dyDescent="0.25">
      <c r="B511" s="142"/>
      <c r="C511" s="23"/>
      <c r="D511" s="23"/>
      <c r="E511" s="23"/>
      <c r="F511" s="21"/>
      <c r="G511" s="21"/>
      <c r="H511" s="165"/>
      <c r="I511" s="165"/>
      <c r="J511" s="23"/>
      <c r="K511" s="27"/>
      <c r="L511" s="23"/>
      <c r="M511" s="166" t="str">
        <f t="shared" si="66"/>
        <v/>
      </c>
      <c r="N511" s="48" t="str">
        <f t="shared" si="67"/>
        <v/>
      </c>
      <c r="O511" s="49" t="str">
        <f t="shared" si="68"/>
        <v/>
      </c>
      <c r="P511" s="50" t="str">
        <f t="shared" si="69"/>
        <v/>
      </c>
      <c r="Q511" s="51" t="str">
        <f t="shared" si="70"/>
        <v/>
      </c>
      <c r="R511" s="169" t="str">
        <f t="shared" si="71"/>
        <v/>
      </c>
      <c r="S511" s="248" t="str">
        <f t="shared" si="65"/>
        <v/>
      </c>
      <c r="T511" s="250" t="str">
        <f t="shared" si="64"/>
        <v/>
      </c>
    </row>
    <row r="512" spans="2:20" x14ac:dyDescent="0.25">
      <c r="B512" s="142"/>
      <c r="C512" s="23"/>
      <c r="D512" s="23"/>
      <c r="E512" s="23"/>
      <c r="F512" s="21"/>
      <c r="G512" s="21"/>
      <c r="H512" s="165"/>
      <c r="I512" s="165"/>
      <c r="J512" s="23"/>
      <c r="K512" s="27"/>
      <c r="L512" s="23"/>
      <c r="M512" s="166" t="str">
        <f t="shared" si="66"/>
        <v/>
      </c>
      <c r="N512" s="48" t="str">
        <f t="shared" si="67"/>
        <v/>
      </c>
      <c r="O512" s="49" t="str">
        <f t="shared" si="68"/>
        <v/>
      </c>
      <c r="P512" s="50" t="str">
        <f t="shared" si="69"/>
        <v/>
      </c>
      <c r="Q512" s="51" t="str">
        <f t="shared" si="70"/>
        <v/>
      </c>
      <c r="R512" s="169" t="str">
        <f t="shared" si="71"/>
        <v/>
      </c>
      <c r="S512" s="248" t="str">
        <f t="shared" si="65"/>
        <v/>
      </c>
      <c r="T512" s="250" t="str">
        <f t="shared" si="64"/>
        <v/>
      </c>
    </row>
    <row r="513" spans="2:20" x14ac:dyDescent="0.25">
      <c r="B513" s="142"/>
      <c r="C513" s="23"/>
      <c r="D513" s="23"/>
      <c r="E513" s="23"/>
      <c r="F513" s="21"/>
      <c r="G513" s="21"/>
      <c r="H513" s="165"/>
      <c r="I513" s="165"/>
      <c r="J513" s="23"/>
      <c r="K513" s="27"/>
      <c r="L513" s="23"/>
      <c r="M513" s="166" t="str">
        <f t="shared" si="66"/>
        <v/>
      </c>
      <c r="N513" s="48" t="str">
        <f t="shared" si="67"/>
        <v/>
      </c>
      <c r="O513" s="49" t="str">
        <f t="shared" si="68"/>
        <v/>
      </c>
      <c r="P513" s="50" t="str">
        <f t="shared" si="69"/>
        <v/>
      </c>
      <c r="Q513" s="51" t="str">
        <f t="shared" si="70"/>
        <v/>
      </c>
      <c r="R513" s="169" t="str">
        <f t="shared" si="71"/>
        <v/>
      </c>
      <c r="S513" s="248" t="str">
        <f t="shared" si="65"/>
        <v/>
      </c>
      <c r="T513" s="250" t="str">
        <f t="shared" si="64"/>
        <v/>
      </c>
    </row>
    <row r="514" spans="2:20" x14ac:dyDescent="0.25">
      <c r="B514" s="142"/>
      <c r="C514" s="23"/>
      <c r="D514" s="23"/>
      <c r="E514" s="23"/>
      <c r="F514" s="21"/>
      <c r="G514" s="21"/>
      <c r="H514" s="165"/>
      <c r="I514" s="165"/>
      <c r="J514" s="23"/>
      <c r="K514" s="27"/>
      <c r="L514" s="23"/>
      <c r="M514" s="166" t="str">
        <f t="shared" si="66"/>
        <v/>
      </c>
      <c r="N514" s="48" t="str">
        <f t="shared" si="67"/>
        <v/>
      </c>
      <c r="O514" s="49" t="str">
        <f t="shared" si="68"/>
        <v/>
      </c>
      <c r="P514" s="50" t="str">
        <f t="shared" si="69"/>
        <v/>
      </c>
      <c r="Q514" s="51" t="str">
        <f t="shared" si="70"/>
        <v/>
      </c>
      <c r="R514" s="169" t="str">
        <f t="shared" si="71"/>
        <v/>
      </c>
      <c r="S514" s="248" t="str">
        <f t="shared" si="65"/>
        <v/>
      </c>
      <c r="T514" s="250" t="str">
        <f t="shared" si="64"/>
        <v/>
      </c>
    </row>
    <row r="515" spans="2:20" x14ac:dyDescent="0.25">
      <c r="B515" s="142"/>
      <c r="C515" s="23"/>
      <c r="D515" s="23"/>
      <c r="E515" s="23"/>
      <c r="F515" s="21"/>
      <c r="G515" s="21"/>
      <c r="H515" s="165"/>
      <c r="I515" s="165"/>
      <c r="J515" s="23"/>
      <c r="K515" s="27"/>
      <c r="L515" s="23"/>
      <c r="M515" s="166" t="str">
        <f t="shared" si="66"/>
        <v/>
      </c>
      <c r="N515" s="48" t="str">
        <f t="shared" si="67"/>
        <v/>
      </c>
      <c r="O515" s="49" t="str">
        <f t="shared" si="68"/>
        <v/>
      </c>
      <c r="P515" s="50" t="str">
        <f t="shared" si="69"/>
        <v/>
      </c>
      <c r="Q515" s="51" t="str">
        <f t="shared" si="70"/>
        <v/>
      </c>
      <c r="R515" s="169" t="str">
        <f t="shared" si="71"/>
        <v/>
      </c>
      <c r="S515" s="248" t="str">
        <f t="shared" si="65"/>
        <v/>
      </c>
      <c r="T515" s="250" t="str">
        <f t="shared" si="64"/>
        <v/>
      </c>
    </row>
    <row r="516" spans="2:20" x14ac:dyDescent="0.25">
      <c r="B516" s="142"/>
      <c r="C516" s="23"/>
      <c r="D516" s="23"/>
      <c r="E516" s="23"/>
      <c r="F516" s="21"/>
      <c r="G516" s="21"/>
      <c r="H516" s="165"/>
      <c r="I516" s="165"/>
      <c r="J516" s="23"/>
      <c r="K516" s="27"/>
      <c r="L516" s="23"/>
      <c r="M516" s="166" t="str">
        <f t="shared" si="66"/>
        <v/>
      </c>
      <c r="N516" s="48" t="str">
        <f t="shared" si="67"/>
        <v/>
      </c>
      <c r="O516" s="49" t="str">
        <f t="shared" si="68"/>
        <v/>
      </c>
      <c r="P516" s="50" t="str">
        <f t="shared" si="69"/>
        <v/>
      </c>
      <c r="Q516" s="51" t="str">
        <f t="shared" si="70"/>
        <v/>
      </c>
      <c r="R516" s="169" t="str">
        <f t="shared" si="71"/>
        <v/>
      </c>
      <c r="S516" s="248" t="str">
        <f t="shared" si="65"/>
        <v/>
      </c>
      <c r="T516" s="250" t="str">
        <f t="shared" si="64"/>
        <v/>
      </c>
    </row>
    <row r="517" spans="2:20" x14ac:dyDescent="0.25">
      <c r="B517" s="142"/>
      <c r="C517" s="23"/>
      <c r="D517" s="23"/>
      <c r="E517" s="23"/>
      <c r="F517" s="21"/>
      <c r="G517" s="21"/>
      <c r="H517" s="165"/>
      <c r="I517" s="165"/>
      <c r="J517" s="23"/>
      <c r="K517" s="27"/>
      <c r="L517" s="23"/>
      <c r="M517" s="166" t="str">
        <f t="shared" si="66"/>
        <v/>
      </c>
      <c r="N517" s="48" t="str">
        <f t="shared" si="67"/>
        <v/>
      </c>
      <c r="O517" s="49" t="str">
        <f t="shared" si="68"/>
        <v/>
      </c>
      <c r="P517" s="50" t="str">
        <f t="shared" si="69"/>
        <v/>
      </c>
      <c r="Q517" s="51" t="str">
        <f t="shared" si="70"/>
        <v/>
      </c>
      <c r="R517" s="169" t="str">
        <f t="shared" si="71"/>
        <v/>
      </c>
      <c r="S517" s="248" t="str">
        <f t="shared" si="65"/>
        <v/>
      </c>
      <c r="T517" s="250" t="str">
        <f t="shared" si="64"/>
        <v/>
      </c>
    </row>
    <row r="518" spans="2:20" x14ac:dyDescent="0.25">
      <c r="B518" s="142"/>
      <c r="C518" s="23"/>
      <c r="D518" s="23"/>
      <c r="E518" s="23"/>
      <c r="F518" s="21"/>
      <c r="G518" s="21"/>
      <c r="H518" s="165"/>
      <c r="I518" s="165"/>
      <c r="J518" s="23"/>
      <c r="K518" s="27"/>
      <c r="L518" s="23"/>
      <c r="M518" s="166" t="str">
        <f t="shared" si="66"/>
        <v/>
      </c>
      <c r="N518" s="48" t="str">
        <f t="shared" si="67"/>
        <v/>
      </c>
      <c r="O518" s="49" t="str">
        <f t="shared" si="68"/>
        <v/>
      </c>
      <c r="P518" s="50" t="str">
        <f t="shared" si="69"/>
        <v/>
      </c>
      <c r="Q518" s="51" t="str">
        <f t="shared" si="70"/>
        <v/>
      </c>
      <c r="R518" s="169" t="str">
        <f t="shared" si="71"/>
        <v/>
      </c>
      <c r="S518" s="248" t="str">
        <f t="shared" si="65"/>
        <v/>
      </c>
      <c r="T518" s="250" t="str">
        <f t="shared" si="64"/>
        <v/>
      </c>
    </row>
    <row r="519" spans="2:20" x14ac:dyDescent="0.25">
      <c r="B519" s="142"/>
      <c r="C519" s="23"/>
      <c r="D519" s="23"/>
      <c r="E519" s="23"/>
      <c r="F519" s="21"/>
      <c r="G519" s="21"/>
      <c r="H519" s="165"/>
      <c r="I519" s="165"/>
      <c r="J519" s="23"/>
      <c r="K519" s="27"/>
      <c r="L519" s="23"/>
      <c r="M519" s="166" t="str">
        <f t="shared" si="66"/>
        <v/>
      </c>
      <c r="N519" s="48" t="str">
        <f t="shared" si="67"/>
        <v/>
      </c>
      <c r="O519" s="49" t="str">
        <f t="shared" si="68"/>
        <v/>
      </c>
      <c r="P519" s="50" t="str">
        <f t="shared" si="69"/>
        <v/>
      </c>
      <c r="Q519" s="51" t="str">
        <f t="shared" si="70"/>
        <v/>
      </c>
      <c r="R519" s="169" t="str">
        <f t="shared" si="71"/>
        <v/>
      </c>
      <c r="S519" s="248" t="str">
        <f t="shared" si="65"/>
        <v/>
      </c>
      <c r="T519" s="250" t="str">
        <f t="shared" si="64"/>
        <v/>
      </c>
    </row>
    <row r="520" spans="2:20" x14ac:dyDescent="0.25">
      <c r="B520" s="142"/>
      <c r="C520" s="23"/>
      <c r="D520" s="23"/>
      <c r="E520" s="23"/>
      <c r="F520" s="21"/>
      <c r="G520" s="21"/>
      <c r="H520" s="165"/>
      <c r="I520" s="165"/>
      <c r="J520" s="23"/>
      <c r="K520" s="27"/>
      <c r="L520" s="23"/>
      <c r="M520" s="166" t="str">
        <f t="shared" si="66"/>
        <v/>
      </c>
      <c r="N520" s="48" t="str">
        <f t="shared" si="67"/>
        <v/>
      </c>
      <c r="O520" s="49" t="str">
        <f t="shared" si="68"/>
        <v/>
      </c>
      <c r="P520" s="50" t="str">
        <f t="shared" si="69"/>
        <v/>
      </c>
      <c r="Q520" s="51" t="str">
        <f t="shared" si="70"/>
        <v/>
      </c>
      <c r="R520" s="169" t="str">
        <f t="shared" si="71"/>
        <v/>
      </c>
      <c r="S520" s="248" t="str">
        <f t="shared" si="65"/>
        <v/>
      </c>
      <c r="T520" s="250" t="str">
        <f t="shared" si="64"/>
        <v/>
      </c>
    </row>
    <row r="521" spans="2:20" x14ac:dyDescent="0.25">
      <c r="B521" s="142"/>
      <c r="C521" s="23"/>
      <c r="D521" s="23"/>
      <c r="E521" s="23"/>
      <c r="F521" s="21"/>
      <c r="G521" s="21"/>
      <c r="H521" s="165"/>
      <c r="I521" s="165"/>
      <c r="J521" s="23"/>
      <c r="K521" s="27"/>
      <c r="L521" s="23"/>
      <c r="M521" s="166" t="str">
        <f t="shared" si="66"/>
        <v/>
      </c>
      <c r="N521" s="48" t="str">
        <f t="shared" si="67"/>
        <v/>
      </c>
      <c r="O521" s="49" t="str">
        <f t="shared" si="68"/>
        <v/>
      </c>
      <c r="P521" s="50" t="str">
        <f t="shared" si="69"/>
        <v/>
      </c>
      <c r="Q521" s="51" t="str">
        <f t="shared" si="70"/>
        <v/>
      </c>
      <c r="R521" s="169" t="str">
        <f t="shared" si="71"/>
        <v/>
      </c>
      <c r="S521" s="248" t="str">
        <f t="shared" si="65"/>
        <v/>
      </c>
      <c r="T521" s="250" t="str">
        <f t="shared" si="64"/>
        <v/>
      </c>
    </row>
    <row r="522" spans="2:20" x14ac:dyDescent="0.25">
      <c r="B522" s="142"/>
      <c r="C522" s="23"/>
      <c r="D522" s="23"/>
      <c r="E522" s="23"/>
      <c r="F522" s="21"/>
      <c r="G522" s="21"/>
      <c r="H522" s="165"/>
      <c r="I522" s="165"/>
      <c r="J522" s="23"/>
      <c r="K522" s="27"/>
      <c r="L522" s="23"/>
      <c r="M522" s="166" t="str">
        <f t="shared" si="66"/>
        <v/>
      </c>
      <c r="N522" s="48" t="str">
        <f t="shared" si="67"/>
        <v/>
      </c>
      <c r="O522" s="49" t="str">
        <f t="shared" si="68"/>
        <v/>
      </c>
      <c r="P522" s="50" t="str">
        <f t="shared" si="69"/>
        <v/>
      </c>
      <c r="Q522" s="51" t="str">
        <f t="shared" si="70"/>
        <v/>
      </c>
      <c r="R522" s="169" t="str">
        <f t="shared" si="71"/>
        <v/>
      </c>
      <c r="S522" s="248" t="str">
        <f t="shared" si="65"/>
        <v/>
      </c>
      <c r="T522" s="250" t="str">
        <f t="shared" si="64"/>
        <v/>
      </c>
    </row>
    <row r="523" spans="2:20" x14ac:dyDescent="0.25">
      <c r="B523" s="142"/>
      <c r="C523" s="23"/>
      <c r="D523" s="23"/>
      <c r="E523" s="23"/>
      <c r="F523" s="21"/>
      <c r="G523" s="21"/>
      <c r="H523" s="165"/>
      <c r="I523" s="165"/>
      <c r="J523" s="23"/>
      <c r="K523" s="27"/>
      <c r="L523" s="23"/>
      <c r="M523" s="166" t="str">
        <f t="shared" si="66"/>
        <v/>
      </c>
      <c r="N523" s="48" t="str">
        <f t="shared" si="67"/>
        <v/>
      </c>
      <c r="O523" s="49" t="str">
        <f t="shared" si="68"/>
        <v/>
      </c>
      <c r="P523" s="50" t="str">
        <f t="shared" si="69"/>
        <v/>
      </c>
      <c r="Q523" s="51" t="str">
        <f t="shared" si="70"/>
        <v/>
      </c>
      <c r="R523" s="169" t="str">
        <f t="shared" si="71"/>
        <v/>
      </c>
      <c r="S523" s="248" t="str">
        <f t="shared" si="65"/>
        <v/>
      </c>
      <c r="T523" s="250" t="str">
        <f t="shared" si="64"/>
        <v/>
      </c>
    </row>
    <row r="524" spans="2:20" x14ac:dyDescent="0.25">
      <c r="B524" s="142"/>
      <c r="C524" s="23"/>
      <c r="D524" s="23"/>
      <c r="E524" s="23"/>
      <c r="F524" s="21"/>
      <c r="G524" s="21"/>
      <c r="H524" s="165"/>
      <c r="I524" s="165"/>
      <c r="J524" s="23"/>
      <c r="K524" s="27"/>
      <c r="L524" s="23"/>
      <c r="M524" s="166" t="str">
        <f t="shared" si="66"/>
        <v/>
      </c>
      <c r="N524" s="48" t="str">
        <f t="shared" si="67"/>
        <v/>
      </c>
      <c r="O524" s="49" t="str">
        <f t="shared" si="68"/>
        <v/>
      </c>
      <c r="P524" s="50" t="str">
        <f t="shared" si="69"/>
        <v/>
      </c>
      <c r="Q524" s="51" t="str">
        <f t="shared" si="70"/>
        <v/>
      </c>
      <c r="R524" s="169" t="str">
        <f t="shared" si="71"/>
        <v/>
      </c>
      <c r="S524" s="248" t="str">
        <f t="shared" si="65"/>
        <v/>
      </c>
      <c r="T524" s="250" t="str">
        <f t="shared" ref="T524:T587" si="72">R524</f>
        <v/>
      </c>
    </row>
    <row r="525" spans="2:20" x14ac:dyDescent="0.25">
      <c r="B525" s="142"/>
      <c r="C525" s="23"/>
      <c r="D525" s="23"/>
      <c r="E525" s="23"/>
      <c r="F525" s="21"/>
      <c r="G525" s="21"/>
      <c r="H525" s="165"/>
      <c r="I525" s="165"/>
      <c r="J525" s="23"/>
      <c r="K525" s="27"/>
      <c r="L525" s="23"/>
      <c r="M525" s="166" t="str">
        <f t="shared" si="66"/>
        <v/>
      </c>
      <c r="N525" s="48" t="str">
        <f t="shared" si="67"/>
        <v/>
      </c>
      <c r="O525" s="49" t="str">
        <f t="shared" si="68"/>
        <v/>
      </c>
      <c r="P525" s="50" t="str">
        <f t="shared" si="69"/>
        <v/>
      </c>
      <c r="Q525" s="51" t="str">
        <f t="shared" si="70"/>
        <v/>
      </c>
      <c r="R525" s="169" t="str">
        <f t="shared" si="71"/>
        <v/>
      </c>
      <c r="S525" s="248" t="str">
        <f t="shared" ref="S525:S588" si="73">IF(Q525="","",WEEKNUM(Q525,2))</f>
        <v/>
      </c>
      <c r="T525" s="250" t="str">
        <f t="shared" si="72"/>
        <v/>
      </c>
    </row>
    <row r="526" spans="2:20" x14ac:dyDescent="0.25">
      <c r="B526" s="142"/>
      <c r="C526" s="23"/>
      <c r="D526" s="23"/>
      <c r="E526" s="23"/>
      <c r="F526" s="21"/>
      <c r="G526" s="21"/>
      <c r="H526" s="165"/>
      <c r="I526" s="165"/>
      <c r="J526" s="23"/>
      <c r="K526" s="27"/>
      <c r="L526" s="23"/>
      <c r="M526" s="166" t="str">
        <f t="shared" si="66"/>
        <v/>
      </c>
      <c r="N526" s="48" t="str">
        <f t="shared" si="67"/>
        <v/>
      </c>
      <c r="O526" s="49" t="str">
        <f t="shared" si="68"/>
        <v/>
      </c>
      <c r="P526" s="50" t="str">
        <f t="shared" si="69"/>
        <v/>
      </c>
      <c r="Q526" s="51" t="str">
        <f t="shared" si="70"/>
        <v/>
      </c>
      <c r="R526" s="169" t="str">
        <f t="shared" si="71"/>
        <v/>
      </c>
      <c r="S526" s="248" t="str">
        <f t="shared" si="73"/>
        <v/>
      </c>
      <c r="T526" s="250" t="str">
        <f t="shared" si="72"/>
        <v/>
      </c>
    </row>
    <row r="527" spans="2:20" x14ac:dyDescent="0.25">
      <c r="B527" s="142"/>
      <c r="C527" s="23"/>
      <c r="D527" s="23"/>
      <c r="E527" s="23"/>
      <c r="F527" s="21"/>
      <c r="G527" s="21"/>
      <c r="H527" s="165"/>
      <c r="I527" s="165"/>
      <c r="J527" s="23"/>
      <c r="K527" s="27"/>
      <c r="L527" s="23"/>
      <c r="M527" s="166" t="str">
        <f t="shared" si="66"/>
        <v/>
      </c>
      <c r="N527" s="48" t="str">
        <f t="shared" si="67"/>
        <v/>
      </c>
      <c r="O527" s="49" t="str">
        <f t="shared" si="68"/>
        <v/>
      </c>
      <c r="P527" s="50" t="str">
        <f t="shared" si="69"/>
        <v/>
      </c>
      <c r="Q527" s="51" t="str">
        <f t="shared" si="70"/>
        <v/>
      </c>
      <c r="R527" s="169" t="str">
        <f t="shared" si="71"/>
        <v/>
      </c>
      <c r="S527" s="248" t="str">
        <f t="shared" si="73"/>
        <v/>
      </c>
      <c r="T527" s="250" t="str">
        <f t="shared" si="72"/>
        <v/>
      </c>
    </row>
    <row r="528" spans="2:20" x14ac:dyDescent="0.25">
      <c r="B528" s="142"/>
      <c r="C528" s="23"/>
      <c r="D528" s="23"/>
      <c r="E528" s="23"/>
      <c r="F528" s="21"/>
      <c r="G528" s="21"/>
      <c r="H528" s="165"/>
      <c r="I528" s="165"/>
      <c r="J528" s="23"/>
      <c r="K528" s="27"/>
      <c r="L528" s="23"/>
      <c r="M528" s="166" t="str">
        <f t="shared" si="66"/>
        <v/>
      </c>
      <c r="N528" s="48" t="str">
        <f t="shared" si="67"/>
        <v/>
      </c>
      <c r="O528" s="49" t="str">
        <f t="shared" si="68"/>
        <v/>
      </c>
      <c r="P528" s="50" t="str">
        <f t="shared" si="69"/>
        <v/>
      </c>
      <c r="Q528" s="51" t="str">
        <f t="shared" si="70"/>
        <v/>
      </c>
      <c r="R528" s="169" t="str">
        <f t="shared" si="71"/>
        <v/>
      </c>
      <c r="S528" s="248" t="str">
        <f t="shared" si="73"/>
        <v/>
      </c>
      <c r="T528" s="250" t="str">
        <f t="shared" si="72"/>
        <v/>
      </c>
    </row>
    <row r="529" spans="2:20" x14ac:dyDescent="0.25">
      <c r="B529" s="142"/>
      <c r="C529" s="23"/>
      <c r="D529" s="23"/>
      <c r="E529" s="23"/>
      <c r="F529" s="21"/>
      <c r="G529" s="21"/>
      <c r="H529" s="165"/>
      <c r="I529" s="165"/>
      <c r="J529" s="23"/>
      <c r="K529" s="27"/>
      <c r="L529" s="23"/>
      <c r="M529" s="166" t="str">
        <f t="shared" si="66"/>
        <v/>
      </c>
      <c r="N529" s="48" t="str">
        <f t="shared" si="67"/>
        <v/>
      </c>
      <c r="O529" s="49" t="str">
        <f t="shared" si="68"/>
        <v/>
      </c>
      <c r="P529" s="50" t="str">
        <f t="shared" si="69"/>
        <v/>
      </c>
      <c r="Q529" s="51" t="str">
        <f t="shared" si="70"/>
        <v/>
      </c>
      <c r="R529" s="169" t="str">
        <f t="shared" si="71"/>
        <v/>
      </c>
      <c r="S529" s="248" t="str">
        <f t="shared" si="73"/>
        <v/>
      </c>
      <c r="T529" s="250" t="str">
        <f t="shared" si="72"/>
        <v/>
      </c>
    </row>
    <row r="530" spans="2:20" x14ac:dyDescent="0.25">
      <c r="B530" s="142"/>
      <c r="C530" s="23"/>
      <c r="D530" s="23"/>
      <c r="E530" s="23"/>
      <c r="F530" s="21"/>
      <c r="G530" s="21"/>
      <c r="H530" s="165"/>
      <c r="I530" s="165"/>
      <c r="J530" s="23"/>
      <c r="K530" s="27"/>
      <c r="L530" s="23"/>
      <c r="M530" s="166" t="str">
        <f t="shared" si="66"/>
        <v/>
      </c>
      <c r="N530" s="48" t="str">
        <f t="shared" si="67"/>
        <v/>
      </c>
      <c r="O530" s="49" t="str">
        <f t="shared" si="68"/>
        <v/>
      </c>
      <c r="P530" s="50" t="str">
        <f t="shared" si="69"/>
        <v/>
      </c>
      <c r="Q530" s="51" t="str">
        <f t="shared" si="70"/>
        <v/>
      </c>
      <c r="R530" s="169" t="str">
        <f t="shared" si="71"/>
        <v/>
      </c>
      <c r="S530" s="248" t="str">
        <f t="shared" si="73"/>
        <v/>
      </c>
      <c r="T530" s="250" t="str">
        <f t="shared" si="72"/>
        <v/>
      </c>
    </row>
    <row r="531" spans="2:20" x14ac:dyDescent="0.25">
      <c r="B531" s="142"/>
      <c r="C531" s="23"/>
      <c r="D531" s="23"/>
      <c r="E531" s="23"/>
      <c r="F531" s="21"/>
      <c r="G531" s="21"/>
      <c r="H531" s="165"/>
      <c r="I531" s="165"/>
      <c r="J531" s="23"/>
      <c r="K531" s="27"/>
      <c r="L531" s="23"/>
      <c r="M531" s="166" t="str">
        <f t="shared" si="66"/>
        <v/>
      </c>
      <c r="N531" s="48" t="str">
        <f t="shared" si="67"/>
        <v/>
      </c>
      <c r="O531" s="49" t="str">
        <f t="shared" si="68"/>
        <v/>
      </c>
      <c r="P531" s="50" t="str">
        <f t="shared" si="69"/>
        <v/>
      </c>
      <c r="Q531" s="51" t="str">
        <f t="shared" si="70"/>
        <v/>
      </c>
      <c r="R531" s="169" t="str">
        <f t="shared" si="71"/>
        <v/>
      </c>
      <c r="S531" s="248" t="str">
        <f t="shared" si="73"/>
        <v/>
      </c>
      <c r="T531" s="250" t="str">
        <f t="shared" si="72"/>
        <v/>
      </c>
    </row>
    <row r="532" spans="2:20" x14ac:dyDescent="0.25">
      <c r="B532" s="142"/>
      <c r="C532" s="23"/>
      <c r="D532" s="23"/>
      <c r="E532" s="23"/>
      <c r="F532" s="21"/>
      <c r="G532" s="21"/>
      <c r="H532" s="165"/>
      <c r="I532" s="165"/>
      <c r="J532" s="23"/>
      <c r="K532" s="27"/>
      <c r="L532" s="23"/>
      <c r="M532" s="166" t="str">
        <f t="shared" si="66"/>
        <v/>
      </c>
      <c r="N532" s="48" t="str">
        <f t="shared" si="67"/>
        <v/>
      </c>
      <c r="O532" s="49" t="str">
        <f t="shared" si="68"/>
        <v/>
      </c>
      <c r="P532" s="50" t="str">
        <f t="shared" si="69"/>
        <v/>
      </c>
      <c r="Q532" s="51" t="str">
        <f t="shared" si="70"/>
        <v/>
      </c>
      <c r="R532" s="169" t="str">
        <f t="shared" si="71"/>
        <v/>
      </c>
      <c r="S532" s="248" t="str">
        <f t="shared" si="73"/>
        <v/>
      </c>
      <c r="T532" s="250" t="str">
        <f t="shared" si="72"/>
        <v/>
      </c>
    </row>
    <row r="533" spans="2:20" x14ac:dyDescent="0.25">
      <c r="B533" s="142"/>
      <c r="C533" s="23"/>
      <c r="D533" s="23"/>
      <c r="E533" s="23"/>
      <c r="F533" s="21"/>
      <c r="G533" s="21"/>
      <c r="H533" s="165"/>
      <c r="I533" s="165"/>
      <c r="J533" s="23"/>
      <c r="K533" s="27"/>
      <c r="L533" s="23"/>
      <c r="M533" s="166" t="str">
        <f t="shared" si="66"/>
        <v/>
      </c>
      <c r="N533" s="48" t="str">
        <f t="shared" si="67"/>
        <v/>
      </c>
      <c r="O533" s="49" t="str">
        <f t="shared" si="68"/>
        <v/>
      </c>
      <c r="P533" s="50" t="str">
        <f t="shared" si="69"/>
        <v/>
      </c>
      <c r="Q533" s="51" t="str">
        <f t="shared" si="70"/>
        <v/>
      </c>
      <c r="R533" s="169" t="str">
        <f t="shared" si="71"/>
        <v/>
      </c>
      <c r="S533" s="248" t="str">
        <f t="shared" si="73"/>
        <v/>
      </c>
      <c r="T533" s="250" t="str">
        <f t="shared" si="72"/>
        <v/>
      </c>
    </row>
    <row r="534" spans="2:20" x14ac:dyDescent="0.25">
      <c r="B534" s="142"/>
      <c r="C534" s="23"/>
      <c r="D534" s="23"/>
      <c r="E534" s="23"/>
      <c r="F534" s="21"/>
      <c r="G534" s="21"/>
      <c r="H534" s="165"/>
      <c r="I534" s="165"/>
      <c r="J534" s="23"/>
      <c r="K534" s="27"/>
      <c r="L534" s="23"/>
      <c r="M534" s="166" t="str">
        <f t="shared" si="66"/>
        <v/>
      </c>
      <c r="N534" s="48" t="str">
        <f t="shared" si="67"/>
        <v/>
      </c>
      <c r="O534" s="49" t="str">
        <f t="shared" si="68"/>
        <v/>
      </c>
      <c r="P534" s="50" t="str">
        <f t="shared" si="69"/>
        <v/>
      </c>
      <c r="Q534" s="51" t="str">
        <f t="shared" si="70"/>
        <v/>
      </c>
      <c r="R534" s="169" t="str">
        <f t="shared" si="71"/>
        <v/>
      </c>
      <c r="S534" s="248" t="str">
        <f t="shared" si="73"/>
        <v/>
      </c>
      <c r="T534" s="250" t="str">
        <f t="shared" si="72"/>
        <v/>
      </c>
    </row>
    <row r="535" spans="2:20" x14ac:dyDescent="0.25">
      <c r="B535" s="142"/>
      <c r="C535" s="23"/>
      <c r="D535" s="23"/>
      <c r="E535" s="23"/>
      <c r="F535" s="21"/>
      <c r="G535" s="21"/>
      <c r="H535" s="165"/>
      <c r="I535" s="165"/>
      <c r="J535" s="23"/>
      <c r="K535" s="27"/>
      <c r="L535" s="23"/>
      <c r="M535" s="166" t="str">
        <f t="shared" ref="M535:M598" si="74">IF(H535="","",IF(I535&lt;&gt;"",I535,H535*(100-(100*K535))/100))</f>
        <v/>
      </c>
      <c r="N535" s="48" t="str">
        <f t="shared" ref="N535:N598" si="75">IF(B535="","",IF(J535&lt;&gt;0,B535+J535,B535+L535))</f>
        <v/>
      </c>
      <c r="O535" s="49" t="str">
        <f t="shared" ref="O535:O598" si="76">IF(B535="","",B535+L535)</f>
        <v/>
      </c>
      <c r="P535" s="50" t="str">
        <f t="shared" ref="P535:P598" si="77">IF(B535="","",O535-$D$3)</f>
        <v/>
      </c>
      <c r="Q535" s="51" t="str">
        <f t="shared" ref="Q535:Q598" si="78">IF(N535&lt;$D$3,IF(O535&lt;$D$3,$D$3+10,O535),N535)</f>
        <v/>
      </c>
      <c r="R535" s="169" t="str">
        <f t="shared" ref="R535:R598" si="79">IF(E535="bez","bezahlt",IF(I535&lt;&gt;"",I535,IF(N535&lt;$D$3,H535,M535)))</f>
        <v/>
      </c>
      <c r="S535" s="248" t="str">
        <f t="shared" si="73"/>
        <v/>
      </c>
      <c r="T535" s="250" t="str">
        <f t="shared" si="72"/>
        <v/>
      </c>
    </row>
    <row r="536" spans="2:20" x14ac:dyDescent="0.25">
      <c r="B536" s="142"/>
      <c r="C536" s="23"/>
      <c r="D536" s="23"/>
      <c r="E536" s="23"/>
      <c r="F536" s="21"/>
      <c r="G536" s="21"/>
      <c r="H536" s="165"/>
      <c r="I536" s="165"/>
      <c r="J536" s="23"/>
      <c r="K536" s="27"/>
      <c r="L536" s="23"/>
      <c r="M536" s="166" t="str">
        <f t="shared" si="74"/>
        <v/>
      </c>
      <c r="N536" s="48" t="str">
        <f t="shared" si="75"/>
        <v/>
      </c>
      <c r="O536" s="49" t="str">
        <f t="shared" si="76"/>
        <v/>
      </c>
      <c r="P536" s="50" t="str">
        <f t="shared" si="77"/>
        <v/>
      </c>
      <c r="Q536" s="51" t="str">
        <f t="shared" si="78"/>
        <v/>
      </c>
      <c r="R536" s="169" t="str">
        <f t="shared" si="79"/>
        <v/>
      </c>
      <c r="S536" s="248" t="str">
        <f t="shared" si="73"/>
        <v/>
      </c>
      <c r="T536" s="250" t="str">
        <f t="shared" si="72"/>
        <v/>
      </c>
    </row>
    <row r="537" spans="2:20" x14ac:dyDescent="0.25">
      <c r="B537" s="142"/>
      <c r="C537" s="23"/>
      <c r="D537" s="23"/>
      <c r="E537" s="23"/>
      <c r="F537" s="21"/>
      <c r="G537" s="21"/>
      <c r="H537" s="165"/>
      <c r="I537" s="165"/>
      <c r="J537" s="23"/>
      <c r="K537" s="27"/>
      <c r="L537" s="23"/>
      <c r="M537" s="166" t="str">
        <f t="shared" si="74"/>
        <v/>
      </c>
      <c r="N537" s="48" t="str">
        <f t="shared" si="75"/>
        <v/>
      </c>
      <c r="O537" s="49" t="str">
        <f t="shared" si="76"/>
        <v/>
      </c>
      <c r="P537" s="50" t="str">
        <f t="shared" si="77"/>
        <v/>
      </c>
      <c r="Q537" s="51" t="str">
        <f t="shared" si="78"/>
        <v/>
      </c>
      <c r="R537" s="169" t="str">
        <f t="shared" si="79"/>
        <v/>
      </c>
      <c r="S537" s="248" t="str">
        <f t="shared" si="73"/>
        <v/>
      </c>
      <c r="T537" s="250" t="str">
        <f t="shared" si="72"/>
        <v/>
      </c>
    </row>
    <row r="538" spans="2:20" x14ac:dyDescent="0.25">
      <c r="B538" s="142"/>
      <c r="C538" s="23"/>
      <c r="D538" s="23"/>
      <c r="E538" s="23"/>
      <c r="F538" s="21"/>
      <c r="G538" s="21"/>
      <c r="H538" s="165"/>
      <c r="I538" s="165"/>
      <c r="J538" s="23"/>
      <c r="K538" s="27"/>
      <c r="L538" s="23"/>
      <c r="M538" s="166" t="str">
        <f t="shared" si="74"/>
        <v/>
      </c>
      <c r="N538" s="48" t="str">
        <f t="shared" si="75"/>
        <v/>
      </c>
      <c r="O538" s="49" t="str">
        <f t="shared" si="76"/>
        <v/>
      </c>
      <c r="P538" s="50" t="str">
        <f t="shared" si="77"/>
        <v/>
      </c>
      <c r="Q538" s="51" t="str">
        <f t="shared" si="78"/>
        <v/>
      </c>
      <c r="R538" s="169" t="str">
        <f t="shared" si="79"/>
        <v/>
      </c>
      <c r="S538" s="248" t="str">
        <f t="shared" si="73"/>
        <v/>
      </c>
      <c r="T538" s="250" t="str">
        <f t="shared" si="72"/>
        <v/>
      </c>
    </row>
    <row r="539" spans="2:20" x14ac:dyDescent="0.25">
      <c r="B539" s="142"/>
      <c r="C539" s="23"/>
      <c r="D539" s="23"/>
      <c r="E539" s="23"/>
      <c r="F539" s="21"/>
      <c r="G539" s="21"/>
      <c r="H539" s="165"/>
      <c r="I539" s="165"/>
      <c r="J539" s="23"/>
      <c r="K539" s="27"/>
      <c r="L539" s="23"/>
      <c r="M539" s="166" t="str">
        <f t="shared" si="74"/>
        <v/>
      </c>
      <c r="N539" s="48" t="str">
        <f t="shared" si="75"/>
        <v/>
      </c>
      <c r="O539" s="49" t="str">
        <f t="shared" si="76"/>
        <v/>
      </c>
      <c r="P539" s="50" t="str">
        <f t="shared" si="77"/>
        <v/>
      </c>
      <c r="Q539" s="51" t="str">
        <f t="shared" si="78"/>
        <v/>
      </c>
      <c r="R539" s="169" t="str">
        <f t="shared" si="79"/>
        <v/>
      </c>
      <c r="S539" s="248" t="str">
        <f t="shared" si="73"/>
        <v/>
      </c>
      <c r="T539" s="250" t="str">
        <f t="shared" si="72"/>
        <v/>
      </c>
    </row>
    <row r="540" spans="2:20" x14ac:dyDescent="0.25">
      <c r="B540" s="142"/>
      <c r="C540" s="23"/>
      <c r="D540" s="23"/>
      <c r="E540" s="23"/>
      <c r="F540" s="21"/>
      <c r="G540" s="21"/>
      <c r="H540" s="165"/>
      <c r="I540" s="165"/>
      <c r="J540" s="23"/>
      <c r="K540" s="27"/>
      <c r="L540" s="23"/>
      <c r="M540" s="166" t="str">
        <f t="shared" si="74"/>
        <v/>
      </c>
      <c r="N540" s="48" t="str">
        <f t="shared" si="75"/>
        <v/>
      </c>
      <c r="O540" s="49" t="str">
        <f t="shared" si="76"/>
        <v/>
      </c>
      <c r="P540" s="50" t="str">
        <f t="shared" si="77"/>
        <v/>
      </c>
      <c r="Q540" s="51" t="str">
        <f t="shared" si="78"/>
        <v/>
      </c>
      <c r="R540" s="169" t="str">
        <f t="shared" si="79"/>
        <v/>
      </c>
      <c r="S540" s="248" t="str">
        <f t="shared" si="73"/>
        <v/>
      </c>
      <c r="T540" s="250" t="str">
        <f t="shared" si="72"/>
        <v/>
      </c>
    </row>
    <row r="541" spans="2:20" x14ac:dyDescent="0.25">
      <c r="B541" s="142"/>
      <c r="C541" s="23"/>
      <c r="D541" s="23"/>
      <c r="E541" s="23"/>
      <c r="F541" s="21"/>
      <c r="G541" s="21"/>
      <c r="H541" s="165"/>
      <c r="I541" s="165"/>
      <c r="J541" s="23"/>
      <c r="K541" s="27"/>
      <c r="L541" s="23"/>
      <c r="M541" s="166" t="str">
        <f t="shared" si="74"/>
        <v/>
      </c>
      <c r="N541" s="48" t="str">
        <f t="shared" si="75"/>
        <v/>
      </c>
      <c r="O541" s="49" t="str">
        <f t="shared" si="76"/>
        <v/>
      </c>
      <c r="P541" s="50" t="str">
        <f t="shared" si="77"/>
        <v/>
      </c>
      <c r="Q541" s="51" t="str">
        <f t="shared" si="78"/>
        <v/>
      </c>
      <c r="R541" s="169" t="str">
        <f t="shared" si="79"/>
        <v/>
      </c>
      <c r="S541" s="248" t="str">
        <f t="shared" si="73"/>
        <v/>
      </c>
      <c r="T541" s="250" t="str">
        <f t="shared" si="72"/>
        <v/>
      </c>
    </row>
    <row r="542" spans="2:20" x14ac:dyDescent="0.25">
      <c r="B542" s="142"/>
      <c r="C542" s="23"/>
      <c r="D542" s="23"/>
      <c r="E542" s="23"/>
      <c r="F542" s="21"/>
      <c r="G542" s="21"/>
      <c r="H542" s="165"/>
      <c r="I542" s="165"/>
      <c r="J542" s="23"/>
      <c r="K542" s="27"/>
      <c r="L542" s="23"/>
      <c r="M542" s="166" t="str">
        <f t="shared" si="74"/>
        <v/>
      </c>
      <c r="N542" s="48" t="str">
        <f t="shared" si="75"/>
        <v/>
      </c>
      <c r="O542" s="49" t="str">
        <f t="shared" si="76"/>
        <v/>
      </c>
      <c r="P542" s="50" t="str">
        <f t="shared" si="77"/>
        <v/>
      </c>
      <c r="Q542" s="51" t="str">
        <f t="shared" si="78"/>
        <v/>
      </c>
      <c r="R542" s="169" t="str">
        <f t="shared" si="79"/>
        <v/>
      </c>
      <c r="S542" s="248" t="str">
        <f t="shared" si="73"/>
        <v/>
      </c>
      <c r="T542" s="250" t="str">
        <f t="shared" si="72"/>
        <v/>
      </c>
    </row>
    <row r="543" spans="2:20" x14ac:dyDescent="0.25">
      <c r="B543" s="142"/>
      <c r="C543" s="23"/>
      <c r="D543" s="23"/>
      <c r="E543" s="23"/>
      <c r="F543" s="21"/>
      <c r="G543" s="21"/>
      <c r="H543" s="165"/>
      <c r="I543" s="165"/>
      <c r="J543" s="23"/>
      <c r="K543" s="27"/>
      <c r="L543" s="23"/>
      <c r="M543" s="166" t="str">
        <f t="shared" si="74"/>
        <v/>
      </c>
      <c r="N543" s="48" t="str">
        <f t="shared" si="75"/>
        <v/>
      </c>
      <c r="O543" s="49" t="str">
        <f t="shared" si="76"/>
        <v/>
      </c>
      <c r="P543" s="50" t="str">
        <f t="shared" si="77"/>
        <v/>
      </c>
      <c r="Q543" s="51" t="str">
        <f t="shared" si="78"/>
        <v/>
      </c>
      <c r="R543" s="169" t="str">
        <f t="shared" si="79"/>
        <v/>
      </c>
      <c r="S543" s="248" t="str">
        <f t="shared" si="73"/>
        <v/>
      </c>
      <c r="T543" s="250" t="str">
        <f t="shared" si="72"/>
        <v/>
      </c>
    </row>
    <row r="544" spans="2:20" x14ac:dyDescent="0.25">
      <c r="B544" s="142"/>
      <c r="C544" s="23"/>
      <c r="D544" s="23"/>
      <c r="E544" s="23"/>
      <c r="F544" s="21"/>
      <c r="G544" s="21"/>
      <c r="H544" s="165"/>
      <c r="I544" s="165"/>
      <c r="J544" s="23"/>
      <c r="K544" s="27"/>
      <c r="L544" s="23"/>
      <c r="M544" s="166" t="str">
        <f t="shared" si="74"/>
        <v/>
      </c>
      <c r="N544" s="48" t="str">
        <f t="shared" si="75"/>
        <v/>
      </c>
      <c r="O544" s="49" t="str">
        <f t="shared" si="76"/>
        <v/>
      </c>
      <c r="P544" s="50" t="str">
        <f t="shared" si="77"/>
        <v/>
      </c>
      <c r="Q544" s="51" t="str">
        <f t="shared" si="78"/>
        <v/>
      </c>
      <c r="R544" s="169" t="str">
        <f t="shared" si="79"/>
        <v/>
      </c>
      <c r="S544" s="248" t="str">
        <f t="shared" si="73"/>
        <v/>
      </c>
      <c r="T544" s="250" t="str">
        <f t="shared" si="72"/>
        <v/>
      </c>
    </row>
    <row r="545" spans="2:20" x14ac:dyDescent="0.25">
      <c r="B545" s="142"/>
      <c r="C545" s="23"/>
      <c r="D545" s="23"/>
      <c r="E545" s="23"/>
      <c r="F545" s="21"/>
      <c r="G545" s="21"/>
      <c r="H545" s="165"/>
      <c r="I545" s="165"/>
      <c r="J545" s="23"/>
      <c r="K545" s="27"/>
      <c r="L545" s="23"/>
      <c r="M545" s="166" t="str">
        <f t="shared" si="74"/>
        <v/>
      </c>
      <c r="N545" s="48" t="str">
        <f t="shared" si="75"/>
        <v/>
      </c>
      <c r="O545" s="49" t="str">
        <f t="shared" si="76"/>
        <v/>
      </c>
      <c r="P545" s="50" t="str">
        <f t="shared" si="77"/>
        <v/>
      </c>
      <c r="Q545" s="51" t="str">
        <f t="shared" si="78"/>
        <v/>
      </c>
      <c r="R545" s="169" t="str">
        <f t="shared" si="79"/>
        <v/>
      </c>
      <c r="S545" s="248" t="str">
        <f t="shared" si="73"/>
        <v/>
      </c>
      <c r="T545" s="250" t="str">
        <f t="shared" si="72"/>
        <v/>
      </c>
    </row>
    <row r="546" spans="2:20" x14ac:dyDescent="0.25">
      <c r="B546" s="142"/>
      <c r="C546" s="23"/>
      <c r="D546" s="23"/>
      <c r="E546" s="23"/>
      <c r="F546" s="21"/>
      <c r="G546" s="21"/>
      <c r="H546" s="165"/>
      <c r="I546" s="165"/>
      <c r="J546" s="23"/>
      <c r="K546" s="27"/>
      <c r="L546" s="23"/>
      <c r="M546" s="166" t="str">
        <f t="shared" si="74"/>
        <v/>
      </c>
      <c r="N546" s="48" t="str">
        <f t="shared" si="75"/>
        <v/>
      </c>
      <c r="O546" s="49" t="str">
        <f t="shared" si="76"/>
        <v/>
      </c>
      <c r="P546" s="50" t="str">
        <f t="shared" si="77"/>
        <v/>
      </c>
      <c r="Q546" s="51" t="str">
        <f t="shared" si="78"/>
        <v/>
      </c>
      <c r="R546" s="169" t="str">
        <f t="shared" si="79"/>
        <v/>
      </c>
      <c r="S546" s="248" t="str">
        <f t="shared" si="73"/>
        <v/>
      </c>
      <c r="T546" s="250" t="str">
        <f t="shared" si="72"/>
        <v/>
      </c>
    </row>
    <row r="547" spans="2:20" x14ac:dyDescent="0.25">
      <c r="B547" s="142"/>
      <c r="C547" s="23"/>
      <c r="D547" s="23"/>
      <c r="E547" s="23"/>
      <c r="F547" s="21"/>
      <c r="G547" s="21"/>
      <c r="H547" s="165"/>
      <c r="I547" s="165"/>
      <c r="J547" s="23"/>
      <c r="K547" s="27"/>
      <c r="L547" s="23"/>
      <c r="M547" s="166" t="str">
        <f t="shared" si="74"/>
        <v/>
      </c>
      <c r="N547" s="48" t="str">
        <f t="shared" si="75"/>
        <v/>
      </c>
      <c r="O547" s="49" t="str">
        <f t="shared" si="76"/>
        <v/>
      </c>
      <c r="P547" s="50" t="str">
        <f t="shared" si="77"/>
        <v/>
      </c>
      <c r="Q547" s="51" t="str">
        <f t="shared" si="78"/>
        <v/>
      </c>
      <c r="R547" s="169" t="str">
        <f t="shared" si="79"/>
        <v/>
      </c>
      <c r="S547" s="248" t="str">
        <f t="shared" si="73"/>
        <v/>
      </c>
      <c r="T547" s="250" t="str">
        <f t="shared" si="72"/>
        <v/>
      </c>
    </row>
    <row r="548" spans="2:20" x14ac:dyDescent="0.25">
      <c r="B548" s="142"/>
      <c r="C548" s="23"/>
      <c r="D548" s="23"/>
      <c r="E548" s="23"/>
      <c r="F548" s="21"/>
      <c r="G548" s="21"/>
      <c r="H548" s="165"/>
      <c r="I548" s="165"/>
      <c r="J548" s="23"/>
      <c r="K548" s="27"/>
      <c r="L548" s="23"/>
      <c r="M548" s="166" t="str">
        <f t="shared" si="74"/>
        <v/>
      </c>
      <c r="N548" s="48" t="str">
        <f t="shared" si="75"/>
        <v/>
      </c>
      <c r="O548" s="49" t="str">
        <f t="shared" si="76"/>
        <v/>
      </c>
      <c r="P548" s="50" t="str">
        <f t="shared" si="77"/>
        <v/>
      </c>
      <c r="Q548" s="51" t="str">
        <f t="shared" si="78"/>
        <v/>
      </c>
      <c r="R548" s="169" t="str">
        <f t="shared" si="79"/>
        <v/>
      </c>
      <c r="S548" s="248" t="str">
        <f t="shared" si="73"/>
        <v/>
      </c>
      <c r="T548" s="250" t="str">
        <f t="shared" si="72"/>
        <v/>
      </c>
    </row>
    <row r="549" spans="2:20" x14ac:dyDescent="0.25">
      <c r="B549" s="142"/>
      <c r="C549" s="23"/>
      <c r="D549" s="23"/>
      <c r="E549" s="23"/>
      <c r="F549" s="21"/>
      <c r="G549" s="21"/>
      <c r="H549" s="165"/>
      <c r="I549" s="165"/>
      <c r="J549" s="23"/>
      <c r="K549" s="27"/>
      <c r="L549" s="23"/>
      <c r="M549" s="166" t="str">
        <f t="shared" si="74"/>
        <v/>
      </c>
      <c r="N549" s="48" t="str">
        <f t="shared" si="75"/>
        <v/>
      </c>
      <c r="O549" s="49" t="str">
        <f t="shared" si="76"/>
        <v/>
      </c>
      <c r="P549" s="50" t="str">
        <f t="shared" si="77"/>
        <v/>
      </c>
      <c r="Q549" s="51" t="str">
        <f t="shared" si="78"/>
        <v/>
      </c>
      <c r="R549" s="169" t="str">
        <f t="shared" si="79"/>
        <v/>
      </c>
      <c r="S549" s="248" t="str">
        <f t="shared" si="73"/>
        <v/>
      </c>
      <c r="T549" s="250" t="str">
        <f t="shared" si="72"/>
        <v/>
      </c>
    </row>
    <row r="550" spans="2:20" x14ac:dyDescent="0.25">
      <c r="B550" s="142"/>
      <c r="C550" s="23"/>
      <c r="D550" s="23"/>
      <c r="E550" s="23"/>
      <c r="F550" s="21"/>
      <c r="G550" s="21"/>
      <c r="H550" s="165"/>
      <c r="I550" s="165"/>
      <c r="J550" s="23"/>
      <c r="K550" s="27"/>
      <c r="L550" s="23"/>
      <c r="M550" s="166" t="str">
        <f t="shared" si="74"/>
        <v/>
      </c>
      <c r="N550" s="48" t="str">
        <f t="shared" si="75"/>
        <v/>
      </c>
      <c r="O550" s="49" t="str">
        <f t="shared" si="76"/>
        <v/>
      </c>
      <c r="P550" s="50" t="str">
        <f t="shared" si="77"/>
        <v/>
      </c>
      <c r="Q550" s="51" t="str">
        <f t="shared" si="78"/>
        <v/>
      </c>
      <c r="R550" s="169" t="str">
        <f t="shared" si="79"/>
        <v/>
      </c>
      <c r="S550" s="248" t="str">
        <f t="shared" si="73"/>
        <v/>
      </c>
      <c r="T550" s="250" t="str">
        <f t="shared" si="72"/>
        <v/>
      </c>
    </row>
    <row r="551" spans="2:20" x14ac:dyDescent="0.25">
      <c r="B551" s="142"/>
      <c r="C551" s="23"/>
      <c r="D551" s="23"/>
      <c r="E551" s="23"/>
      <c r="F551" s="21"/>
      <c r="G551" s="21"/>
      <c r="H551" s="165"/>
      <c r="I551" s="165"/>
      <c r="J551" s="23"/>
      <c r="K551" s="27"/>
      <c r="L551" s="23"/>
      <c r="M551" s="166" t="str">
        <f t="shared" si="74"/>
        <v/>
      </c>
      <c r="N551" s="48" t="str">
        <f t="shared" si="75"/>
        <v/>
      </c>
      <c r="O551" s="49" t="str">
        <f t="shared" si="76"/>
        <v/>
      </c>
      <c r="P551" s="50" t="str">
        <f t="shared" si="77"/>
        <v/>
      </c>
      <c r="Q551" s="51" t="str">
        <f t="shared" si="78"/>
        <v/>
      </c>
      <c r="R551" s="169" t="str">
        <f t="shared" si="79"/>
        <v/>
      </c>
      <c r="S551" s="248" t="str">
        <f t="shared" si="73"/>
        <v/>
      </c>
      <c r="T551" s="250" t="str">
        <f t="shared" si="72"/>
        <v/>
      </c>
    </row>
    <row r="552" spans="2:20" x14ac:dyDescent="0.25">
      <c r="B552" s="142"/>
      <c r="C552" s="23"/>
      <c r="D552" s="23"/>
      <c r="E552" s="23"/>
      <c r="F552" s="21"/>
      <c r="G552" s="21"/>
      <c r="H552" s="165"/>
      <c r="I552" s="165"/>
      <c r="J552" s="23"/>
      <c r="K552" s="27"/>
      <c r="L552" s="23"/>
      <c r="M552" s="166" t="str">
        <f t="shared" si="74"/>
        <v/>
      </c>
      <c r="N552" s="48" t="str">
        <f t="shared" si="75"/>
        <v/>
      </c>
      <c r="O552" s="49" t="str">
        <f t="shared" si="76"/>
        <v/>
      </c>
      <c r="P552" s="50" t="str">
        <f t="shared" si="77"/>
        <v/>
      </c>
      <c r="Q552" s="51" t="str">
        <f t="shared" si="78"/>
        <v/>
      </c>
      <c r="R552" s="169" t="str">
        <f t="shared" si="79"/>
        <v/>
      </c>
      <c r="S552" s="248" t="str">
        <f t="shared" si="73"/>
        <v/>
      </c>
      <c r="T552" s="250" t="str">
        <f t="shared" si="72"/>
        <v/>
      </c>
    </row>
    <row r="553" spans="2:20" x14ac:dyDescent="0.25">
      <c r="B553" s="142"/>
      <c r="C553" s="23"/>
      <c r="D553" s="23"/>
      <c r="E553" s="23"/>
      <c r="F553" s="21"/>
      <c r="G553" s="21"/>
      <c r="H553" s="165"/>
      <c r="I553" s="165"/>
      <c r="J553" s="23"/>
      <c r="K553" s="27"/>
      <c r="L553" s="23"/>
      <c r="M553" s="166" t="str">
        <f t="shared" si="74"/>
        <v/>
      </c>
      <c r="N553" s="48" t="str">
        <f t="shared" si="75"/>
        <v/>
      </c>
      <c r="O553" s="49" t="str">
        <f t="shared" si="76"/>
        <v/>
      </c>
      <c r="P553" s="50" t="str">
        <f t="shared" si="77"/>
        <v/>
      </c>
      <c r="Q553" s="51" t="str">
        <f t="shared" si="78"/>
        <v/>
      </c>
      <c r="R553" s="169" t="str">
        <f t="shared" si="79"/>
        <v/>
      </c>
      <c r="S553" s="248" t="str">
        <f t="shared" si="73"/>
        <v/>
      </c>
      <c r="T553" s="250" t="str">
        <f t="shared" si="72"/>
        <v/>
      </c>
    </row>
    <row r="554" spans="2:20" x14ac:dyDescent="0.25">
      <c r="B554" s="142"/>
      <c r="C554" s="23"/>
      <c r="D554" s="23"/>
      <c r="E554" s="23"/>
      <c r="F554" s="21"/>
      <c r="G554" s="21"/>
      <c r="H554" s="165"/>
      <c r="I554" s="165"/>
      <c r="J554" s="23"/>
      <c r="K554" s="27"/>
      <c r="L554" s="23"/>
      <c r="M554" s="166" t="str">
        <f t="shared" si="74"/>
        <v/>
      </c>
      <c r="N554" s="48" t="str">
        <f t="shared" si="75"/>
        <v/>
      </c>
      <c r="O554" s="49" t="str">
        <f t="shared" si="76"/>
        <v/>
      </c>
      <c r="P554" s="50" t="str">
        <f t="shared" si="77"/>
        <v/>
      </c>
      <c r="Q554" s="51" t="str">
        <f t="shared" si="78"/>
        <v/>
      </c>
      <c r="R554" s="169" t="str">
        <f t="shared" si="79"/>
        <v/>
      </c>
      <c r="S554" s="248" t="str">
        <f t="shared" si="73"/>
        <v/>
      </c>
      <c r="T554" s="250" t="str">
        <f t="shared" si="72"/>
        <v/>
      </c>
    </row>
    <row r="555" spans="2:20" x14ac:dyDescent="0.25">
      <c r="B555" s="142"/>
      <c r="C555" s="23"/>
      <c r="D555" s="23"/>
      <c r="E555" s="23"/>
      <c r="F555" s="21"/>
      <c r="G555" s="21"/>
      <c r="H555" s="165"/>
      <c r="I555" s="165"/>
      <c r="J555" s="23"/>
      <c r="K555" s="27"/>
      <c r="L555" s="23"/>
      <c r="M555" s="166" t="str">
        <f t="shared" si="74"/>
        <v/>
      </c>
      <c r="N555" s="48" t="str">
        <f t="shared" si="75"/>
        <v/>
      </c>
      <c r="O555" s="49" t="str">
        <f t="shared" si="76"/>
        <v/>
      </c>
      <c r="P555" s="50" t="str">
        <f t="shared" si="77"/>
        <v/>
      </c>
      <c r="Q555" s="51" t="str">
        <f t="shared" si="78"/>
        <v/>
      </c>
      <c r="R555" s="169" t="str">
        <f t="shared" si="79"/>
        <v/>
      </c>
      <c r="S555" s="248" t="str">
        <f t="shared" si="73"/>
        <v/>
      </c>
      <c r="T555" s="250" t="str">
        <f t="shared" si="72"/>
        <v/>
      </c>
    </row>
    <row r="556" spans="2:20" x14ac:dyDescent="0.25">
      <c r="B556" s="142"/>
      <c r="C556" s="23"/>
      <c r="D556" s="23"/>
      <c r="E556" s="23"/>
      <c r="F556" s="21"/>
      <c r="G556" s="21"/>
      <c r="H556" s="165"/>
      <c r="I556" s="165"/>
      <c r="J556" s="23"/>
      <c r="K556" s="27"/>
      <c r="L556" s="23"/>
      <c r="M556" s="166" t="str">
        <f t="shared" si="74"/>
        <v/>
      </c>
      <c r="N556" s="48" t="str">
        <f t="shared" si="75"/>
        <v/>
      </c>
      <c r="O556" s="49" t="str">
        <f t="shared" si="76"/>
        <v/>
      </c>
      <c r="P556" s="50" t="str">
        <f t="shared" si="77"/>
        <v/>
      </c>
      <c r="Q556" s="51" t="str">
        <f t="shared" si="78"/>
        <v/>
      </c>
      <c r="R556" s="169" t="str">
        <f t="shared" si="79"/>
        <v/>
      </c>
      <c r="S556" s="248" t="str">
        <f t="shared" si="73"/>
        <v/>
      </c>
      <c r="T556" s="250" t="str">
        <f t="shared" si="72"/>
        <v/>
      </c>
    </row>
    <row r="557" spans="2:20" x14ac:dyDescent="0.25">
      <c r="B557" s="142"/>
      <c r="C557" s="23"/>
      <c r="D557" s="23"/>
      <c r="E557" s="23"/>
      <c r="F557" s="21"/>
      <c r="G557" s="21"/>
      <c r="H557" s="165"/>
      <c r="I557" s="165"/>
      <c r="J557" s="23"/>
      <c r="K557" s="27"/>
      <c r="L557" s="23"/>
      <c r="M557" s="166" t="str">
        <f t="shared" si="74"/>
        <v/>
      </c>
      <c r="N557" s="48" t="str">
        <f t="shared" si="75"/>
        <v/>
      </c>
      <c r="O557" s="49" t="str">
        <f t="shared" si="76"/>
        <v/>
      </c>
      <c r="P557" s="50" t="str">
        <f t="shared" si="77"/>
        <v/>
      </c>
      <c r="Q557" s="51" t="str">
        <f t="shared" si="78"/>
        <v/>
      </c>
      <c r="R557" s="169" t="str">
        <f t="shared" si="79"/>
        <v/>
      </c>
      <c r="S557" s="248" t="str">
        <f t="shared" si="73"/>
        <v/>
      </c>
      <c r="T557" s="250" t="str">
        <f t="shared" si="72"/>
        <v/>
      </c>
    </row>
    <row r="558" spans="2:20" x14ac:dyDescent="0.25">
      <c r="B558" s="142"/>
      <c r="C558" s="23"/>
      <c r="D558" s="23"/>
      <c r="E558" s="23"/>
      <c r="F558" s="21"/>
      <c r="G558" s="21"/>
      <c r="H558" s="165"/>
      <c r="I558" s="165"/>
      <c r="J558" s="23"/>
      <c r="K558" s="27"/>
      <c r="L558" s="23"/>
      <c r="M558" s="166" t="str">
        <f t="shared" si="74"/>
        <v/>
      </c>
      <c r="N558" s="48" t="str">
        <f t="shared" si="75"/>
        <v/>
      </c>
      <c r="O558" s="49" t="str">
        <f t="shared" si="76"/>
        <v/>
      </c>
      <c r="P558" s="50" t="str">
        <f t="shared" si="77"/>
        <v/>
      </c>
      <c r="Q558" s="51" t="str">
        <f t="shared" si="78"/>
        <v/>
      </c>
      <c r="R558" s="169" t="str">
        <f t="shared" si="79"/>
        <v/>
      </c>
      <c r="S558" s="248" t="str">
        <f t="shared" si="73"/>
        <v/>
      </c>
      <c r="T558" s="250" t="str">
        <f t="shared" si="72"/>
        <v/>
      </c>
    </row>
    <row r="559" spans="2:20" x14ac:dyDescent="0.25">
      <c r="B559" s="142"/>
      <c r="C559" s="23"/>
      <c r="D559" s="23"/>
      <c r="E559" s="23"/>
      <c r="F559" s="21"/>
      <c r="G559" s="21"/>
      <c r="H559" s="165"/>
      <c r="I559" s="165"/>
      <c r="J559" s="23"/>
      <c r="K559" s="27"/>
      <c r="L559" s="23"/>
      <c r="M559" s="166" t="str">
        <f t="shared" si="74"/>
        <v/>
      </c>
      <c r="N559" s="48" t="str">
        <f t="shared" si="75"/>
        <v/>
      </c>
      <c r="O559" s="49" t="str">
        <f t="shared" si="76"/>
        <v/>
      </c>
      <c r="P559" s="50" t="str">
        <f t="shared" si="77"/>
        <v/>
      </c>
      <c r="Q559" s="51" t="str">
        <f t="shared" si="78"/>
        <v/>
      </c>
      <c r="R559" s="169" t="str">
        <f t="shared" si="79"/>
        <v/>
      </c>
      <c r="S559" s="248" t="str">
        <f t="shared" si="73"/>
        <v/>
      </c>
      <c r="T559" s="250" t="str">
        <f t="shared" si="72"/>
        <v/>
      </c>
    </row>
    <row r="560" spans="2:20" x14ac:dyDescent="0.25">
      <c r="B560" s="142"/>
      <c r="C560" s="23"/>
      <c r="D560" s="23"/>
      <c r="E560" s="23"/>
      <c r="F560" s="21"/>
      <c r="G560" s="21"/>
      <c r="H560" s="165"/>
      <c r="I560" s="165"/>
      <c r="J560" s="23"/>
      <c r="K560" s="27"/>
      <c r="L560" s="23"/>
      <c r="M560" s="166" t="str">
        <f t="shared" si="74"/>
        <v/>
      </c>
      <c r="N560" s="48" t="str">
        <f t="shared" si="75"/>
        <v/>
      </c>
      <c r="O560" s="49" t="str">
        <f t="shared" si="76"/>
        <v/>
      </c>
      <c r="P560" s="50" t="str">
        <f t="shared" si="77"/>
        <v/>
      </c>
      <c r="Q560" s="51" t="str">
        <f t="shared" si="78"/>
        <v/>
      </c>
      <c r="R560" s="169" t="str">
        <f t="shared" si="79"/>
        <v/>
      </c>
      <c r="S560" s="248" t="str">
        <f t="shared" si="73"/>
        <v/>
      </c>
      <c r="T560" s="250" t="str">
        <f t="shared" si="72"/>
        <v/>
      </c>
    </row>
    <row r="561" spans="2:20" x14ac:dyDescent="0.25">
      <c r="B561" s="142"/>
      <c r="C561" s="23"/>
      <c r="D561" s="23"/>
      <c r="E561" s="23"/>
      <c r="F561" s="21"/>
      <c r="G561" s="21"/>
      <c r="H561" s="165"/>
      <c r="I561" s="165"/>
      <c r="J561" s="23"/>
      <c r="K561" s="27"/>
      <c r="L561" s="23"/>
      <c r="M561" s="166" t="str">
        <f t="shared" si="74"/>
        <v/>
      </c>
      <c r="N561" s="48" t="str">
        <f t="shared" si="75"/>
        <v/>
      </c>
      <c r="O561" s="49" t="str">
        <f t="shared" si="76"/>
        <v/>
      </c>
      <c r="P561" s="50" t="str">
        <f t="shared" si="77"/>
        <v/>
      </c>
      <c r="Q561" s="51" t="str">
        <f t="shared" si="78"/>
        <v/>
      </c>
      <c r="R561" s="169" t="str">
        <f t="shared" si="79"/>
        <v/>
      </c>
      <c r="S561" s="248" t="str">
        <f t="shared" si="73"/>
        <v/>
      </c>
      <c r="T561" s="250" t="str">
        <f t="shared" si="72"/>
        <v/>
      </c>
    </row>
    <row r="562" spans="2:20" x14ac:dyDescent="0.25">
      <c r="B562" s="142"/>
      <c r="C562" s="23"/>
      <c r="D562" s="23"/>
      <c r="E562" s="23"/>
      <c r="F562" s="21"/>
      <c r="G562" s="21"/>
      <c r="H562" s="165"/>
      <c r="I562" s="165"/>
      <c r="J562" s="23"/>
      <c r="K562" s="27"/>
      <c r="L562" s="23"/>
      <c r="M562" s="166" t="str">
        <f t="shared" si="74"/>
        <v/>
      </c>
      <c r="N562" s="48" t="str">
        <f t="shared" si="75"/>
        <v/>
      </c>
      <c r="O562" s="49" t="str">
        <f t="shared" si="76"/>
        <v/>
      </c>
      <c r="P562" s="50" t="str">
        <f t="shared" si="77"/>
        <v/>
      </c>
      <c r="Q562" s="51" t="str">
        <f t="shared" si="78"/>
        <v/>
      </c>
      <c r="R562" s="169" t="str">
        <f t="shared" si="79"/>
        <v/>
      </c>
      <c r="S562" s="248" t="str">
        <f t="shared" si="73"/>
        <v/>
      </c>
      <c r="T562" s="250" t="str">
        <f t="shared" si="72"/>
        <v/>
      </c>
    </row>
    <row r="563" spans="2:20" x14ac:dyDescent="0.25">
      <c r="B563" s="142"/>
      <c r="C563" s="23"/>
      <c r="D563" s="23"/>
      <c r="E563" s="23"/>
      <c r="F563" s="21"/>
      <c r="G563" s="21"/>
      <c r="H563" s="165"/>
      <c r="I563" s="165"/>
      <c r="J563" s="23"/>
      <c r="K563" s="27"/>
      <c r="L563" s="23"/>
      <c r="M563" s="166" t="str">
        <f t="shared" si="74"/>
        <v/>
      </c>
      <c r="N563" s="48" t="str">
        <f t="shared" si="75"/>
        <v/>
      </c>
      <c r="O563" s="49" t="str">
        <f t="shared" si="76"/>
        <v/>
      </c>
      <c r="P563" s="50" t="str">
        <f t="shared" si="77"/>
        <v/>
      </c>
      <c r="Q563" s="51" t="str">
        <f t="shared" si="78"/>
        <v/>
      </c>
      <c r="R563" s="169" t="str">
        <f t="shared" si="79"/>
        <v/>
      </c>
      <c r="S563" s="248" t="str">
        <f t="shared" si="73"/>
        <v/>
      </c>
      <c r="T563" s="250" t="str">
        <f t="shared" si="72"/>
        <v/>
      </c>
    </row>
    <row r="564" spans="2:20" x14ac:dyDescent="0.25">
      <c r="B564" s="142"/>
      <c r="C564" s="23"/>
      <c r="D564" s="23"/>
      <c r="E564" s="23"/>
      <c r="F564" s="21"/>
      <c r="G564" s="21"/>
      <c r="H564" s="165"/>
      <c r="I564" s="165"/>
      <c r="J564" s="23"/>
      <c r="K564" s="27"/>
      <c r="L564" s="23"/>
      <c r="M564" s="166" t="str">
        <f t="shared" si="74"/>
        <v/>
      </c>
      <c r="N564" s="48" t="str">
        <f t="shared" si="75"/>
        <v/>
      </c>
      <c r="O564" s="49" t="str">
        <f t="shared" si="76"/>
        <v/>
      </c>
      <c r="P564" s="50" t="str">
        <f t="shared" si="77"/>
        <v/>
      </c>
      <c r="Q564" s="51" t="str">
        <f t="shared" si="78"/>
        <v/>
      </c>
      <c r="R564" s="169" t="str">
        <f t="shared" si="79"/>
        <v/>
      </c>
      <c r="S564" s="248" t="str">
        <f t="shared" si="73"/>
        <v/>
      </c>
      <c r="T564" s="250" t="str">
        <f t="shared" si="72"/>
        <v/>
      </c>
    </row>
    <row r="565" spans="2:20" x14ac:dyDescent="0.25">
      <c r="B565" s="142"/>
      <c r="C565" s="23"/>
      <c r="D565" s="23"/>
      <c r="E565" s="23"/>
      <c r="F565" s="21"/>
      <c r="G565" s="21"/>
      <c r="H565" s="165"/>
      <c r="I565" s="165"/>
      <c r="J565" s="23"/>
      <c r="K565" s="27"/>
      <c r="L565" s="23"/>
      <c r="M565" s="166" t="str">
        <f t="shared" si="74"/>
        <v/>
      </c>
      <c r="N565" s="48" t="str">
        <f t="shared" si="75"/>
        <v/>
      </c>
      <c r="O565" s="49" t="str">
        <f t="shared" si="76"/>
        <v/>
      </c>
      <c r="P565" s="50" t="str">
        <f t="shared" si="77"/>
        <v/>
      </c>
      <c r="Q565" s="51" t="str">
        <f t="shared" si="78"/>
        <v/>
      </c>
      <c r="R565" s="169" t="str">
        <f t="shared" si="79"/>
        <v/>
      </c>
      <c r="S565" s="248" t="str">
        <f t="shared" si="73"/>
        <v/>
      </c>
      <c r="T565" s="250" t="str">
        <f t="shared" si="72"/>
        <v/>
      </c>
    </row>
    <row r="566" spans="2:20" x14ac:dyDescent="0.25">
      <c r="B566" s="142"/>
      <c r="C566" s="23"/>
      <c r="D566" s="23"/>
      <c r="E566" s="23"/>
      <c r="F566" s="21"/>
      <c r="G566" s="21"/>
      <c r="H566" s="165"/>
      <c r="I566" s="165"/>
      <c r="J566" s="23"/>
      <c r="K566" s="27"/>
      <c r="L566" s="23"/>
      <c r="M566" s="166" t="str">
        <f t="shared" si="74"/>
        <v/>
      </c>
      <c r="N566" s="48" t="str">
        <f t="shared" si="75"/>
        <v/>
      </c>
      <c r="O566" s="49" t="str">
        <f t="shared" si="76"/>
        <v/>
      </c>
      <c r="P566" s="50" t="str">
        <f t="shared" si="77"/>
        <v/>
      </c>
      <c r="Q566" s="51" t="str">
        <f t="shared" si="78"/>
        <v/>
      </c>
      <c r="R566" s="169" t="str">
        <f t="shared" si="79"/>
        <v/>
      </c>
      <c r="S566" s="248" t="str">
        <f t="shared" si="73"/>
        <v/>
      </c>
      <c r="T566" s="250" t="str">
        <f t="shared" si="72"/>
        <v/>
      </c>
    </row>
    <row r="567" spans="2:20" x14ac:dyDescent="0.25">
      <c r="B567" s="142"/>
      <c r="C567" s="23"/>
      <c r="D567" s="23"/>
      <c r="E567" s="23"/>
      <c r="F567" s="21"/>
      <c r="G567" s="21"/>
      <c r="H567" s="165"/>
      <c r="I567" s="165"/>
      <c r="J567" s="23"/>
      <c r="K567" s="27"/>
      <c r="L567" s="23"/>
      <c r="M567" s="166" t="str">
        <f t="shared" si="74"/>
        <v/>
      </c>
      <c r="N567" s="48" t="str">
        <f t="shared" si="75"/>
        <v/>
      </c>
      <c r="O567" s="49" t="str">
        <f t="shared" si="76"/>
        <v/>
      </c>
      <c r="P567" s="50" t="str">
        <f t="shared" si="77"/>
        <v/>
      </c>
      <c r="Q567" s="51" t="str">
        <f t="shared" si="78"/>
        <v/>
      </c>
      <c r="R567" s="169" t="str">
        <f t="shared" si="79"/>
        <v/>
      </c>
      <c r="S567" s="248" t="str">
        <f t="shared" si="73"/>
        <v/>
      </c>
      <c r="T567" s="250" t="str">
        <f t="shared" si="72"/>
        <v/>
      </c>
    </row>
    <row r="568" spans="2:20" x14ac:dyDescent="0.25">
      <c r="B568" s="142"/>
      <c r="C568" s="23"/>
      <c r="D568" s="23"/>
      <c r="E568" s="23"/>
      <c r="F568" s="21"/>
      <c r="G568" s="21"/>
      <c r="H568" s="165"/>
      <c r="I568" s="165"/>
      <c r="J568" s="23"/>
      <c r="K568" s="27"/>
      <c r="L568" s="23"/>
      <c r="M568" s="166" t="str">
        <f t="shared" si="74"/>
        <v/>
      </c>
      <c r="N568" s="48" t="str">
        <f t="shared" si="75"/>
        <v/>
      </c>
      <c r="O568" s="49" t="str">
        <f t="shared" si="76"/>
        <v/>
      </c>
      <c r="P568" s="50" t="str">
        <f t="shared" si="77"/>
        <v/>
      </c>
      <c r="Q568" s="51" t="str">
        <f t="shared" si="78"/>
        <v/>
      </c>
      <c r="R568" s="169" t="str">
        <f t="shared" si="79"/>
        <v/>
      </c>
      <c r="S568" s="248" t="str">
        <f t="shared" si="73"/>
        <v/>
      </c>
      <c r="T568" s="250" t="str">
        <f t="shared" si="72"/>
        <v/>
      </c>
    </row>
    <row r="569" spans="2:20" x14ac:dyDescent="0.25">
      <c r="B569" s="142"/>
      <c r="C569" s="23"/>
      <c r="D569" s="23"/>
      <c r="E569" s="23"/>
      <c r="F569" s="21"/>
      <c r="G569" s="21"/>
      <c r="H569" s="165"/>
      <c r="I569" s="165"/>
      <c r="J569" s="23"/>
      <c r="K569" s="27"/>
      <c r="L569" s="23"/>
      <c r="M569" s="166" t="str">
        <f t="shared" si="74"/>
        <v/>
      </c>
      <c r="N569" s="48" t="str">
        <f t="shared" si="75"/>
        <v/>
      </c>
      <c r="O569" s="49" t="str">
        <f t="shared" si="76"/>
        <v/>
      </c>
      <c r="P569" s="50" t="str">
        <f t="shared" si="77"/>
        <v/>
      </c>
      <c r="Q569" s="51" t="str">
        <f t="shared" si="78"/>
        <v/>
      </c>
      <c r="R569" s="169" t="str">
        <f t="shared" si="79"/>
        <v/>
      </c>
      <c r="S569" s="248" t="str">
        <f t="shared" si="73"/>
        <v/>
      </c>
      <c r="T569" s="250" t="str">
        <f t="shared" si="72"/>
        <v/>
      </c>
    </row>
    <row r="570" spans="2:20" x14ac:dyDescent="0.25">
      <c r="B570" s="142"/>
      <c r="C570" s="23"/>
      <c r="D570" s="23"/>
      <c r="E570" s="23"/>
      <c r="F570" s="21"/>
      <c r="G570" s="21"/>
      <c r="H570" s="165"/>
      <c r="I570" s="165"/>
      <c r="J570" s="23"/>
      <c r="K570" s="27"/>
      <c r="L570" s="23"/>
      <c r="M570" s="166" t="str">
        <f t="shared" si="74"/>
        <v/>
      </c>
      <c r="N570" s="48" t="str">
        <f t="shared" si="75"/>
        <v/>
      </c>
      <c r="O570" s="49" t="str">
        <f t="shared" si="76"/>
        <v/>
      </c>
      <c r="P570" s="50" t="str">
        <f t="shared" si="77"/>
        <v/>
      </c>
      <c r="Q570" s="51" t="str">
        <f t="shared" si="78"/>
        <v/>
      </c>
      <c r="R570" s="169" t="str">
        <f t="shared" si="79"/>
        <v/>
      </c>
      <c r="S570" s="248" t="str">
        <f t="shared" si="73"/>
        <v/>
      </c>
      <c r="T570" s="250" t="str">
        <f t="shared" si="72"/>
        <v/>
      </c>
    </row>
    <row r="571" spans="2:20" x14ac:dyDescent="0.25">
      <c r="B571" s="142"/>
      <c r="C571" s="23"/>
      <c r="D571" s="23"/>
      <c r="E571" s="23"/>
      <c r="F571" s="21"/>
      <c r="G571" s="21"/>
      <c r="H571" s="165"/>
      <c r="I571" s="165"/>
      <c r="J571" s="23"/>
      <c r="K571" s="27"/>
      <c r="L571" s="23"/>
      <c r="M571" s="166" t="str">
        <f t="shared" si="74"/>
        <v/>
      </c>
      <c r="N571" s="48" t="str">
        <f t="shared" si="75"/>
        <v/>
      </c>
      <c r="O571" s="49" t="str">
        <f t="shared" si="76"/>
        <v/>
      </c>
      <c r="P571" s="50" t="str">
        <f t="shared" si="77"/>
        <v/>
      </c>
      <c r="Q571" s="51" t="str">
        <f t="shared" si="78"/>
        <v/>
      </c>
      <c r="R571" s="169" t="str">
        <f t="shared" si="79"/>
        <v/>
      </c>
      <c r="S571" s="248" t="str">
        <f t="shared" si="73"/>
        <v/>
      </c>
      <c r="T571" s="250" t="str">
        <f t="shared" si="72"/>
        <v/>
      </c>
    </row>
    <row r="572" spans="2:20" x14ac:dyDescent="0.25">
      <c r="B572" s="142"/>
      <c r="C572" s="23"/>
      <c r="D572" s="23"/>
      <c r="E572" s="23"/>
      <c r="F572" s="21"/>
      <c r="G572" s="21"/>
      <c r="H572" s="165"/>
      <c r="I572" s="165"/>
      <c r="J572" s="23"/>
      <c r="K572" s="27"/>
      <c r="L572" s="23"/>
      <c r="M572" s="166" t="str">
        <f t="shared" si="74"/>
        <v/>
      </c>
      <c r="N572" s="48" t="str">
        <f t="shared" si="75"/>
        <v/>
      </c>
      <c r="O572" s="49" t="str">
        <f t="shared" si="76"/>
        <v/>
      </c>
      <c r="P572" s="50" t="str">
        <f t="shared" si="77"/>
        <v/>
      </c>
      <c r="Q572" s="51" t="str">
        <f t="shared" si="78"/>
        <v/>
      </c>
      <c r="R572" s="169" t="str">
        <f t="shared" si="79"/>
        <v/>
      </c>
      <c r="S572" s="248" t="str">
        <f t="shared" si="73"/>
        <v/>
      </c>
      <c r="T572" s="250" t="str">
        <f t="shared" si="72"/>
        <v/>
      </c>
    </row>
    <row r="573" spans="2:20" x14ac:dyDescent="0.25">
      <c r="B573" s="142"/>
      <c r="C573" s="23"/>
      <c r="D573" s="23"/>
      <c r="E573" s="23"/>
      <c r="F573" s="21"/>
      <c r="G573" s="21"/>
      <c r="H573" s="165"/>
      <c r="I573" s="165"/>
      <c r="J573" s="23"/>
      <c r="K573" s="27"/>
      <c r="L573" s="23"/>
      <c r="M573" s="166" t="str">
        <f t="shared" si="74"/>
        <v/>
      </c>
      <c r="N573" s="48" t="str">
        <f t="shared" si="75"/>
        <v/>
      </c>
      <c r="O573" s="49" t="str">
        <f t="shared" si="76"/>
        <v/>
      </c>
      <c r="P573" s="50" t="str">
        <f t="shared" si="77"/>
        <v/>
      </c>
      <c r="Q573" s="51" t="str">
        <f t="shared" si="78"/>
        <v/>
      </c>
      <c r="R573" s="169" t="str">
        <f t="shared" si="79"/>
        <v/>
      </c>
      <c r="S573" s="248" t="str">
        <f t="shared" si="73"/>
        <v/>
      </c>
      <c r="T573" s="250" t="str">
        <f t="shared" si="72"/>
        <v/>
      </c>
    </row>
    <row r="574" spans="2:20" x14ac:dyDescent="0.25">
      <c r="B574" s="142"/>
      <c r="C574" s="23"/>
      <c r="D574" s="23"/>
      <c r="E574" s="23"/>
      <c r="F574" s="21"/>
      <c r="G574" s="21"/>
      <c r="H574" s="165"/>
      <c r="I574" s="165"/>
      <c r="J574" s="23"/>
      <c r="K574" s="27"/>
      <c r="L574" s="23"/>
      <c r="M574" s="166" t="str">
        <f t="shared" si="74"/>
        <v/>
      </c>
      <c r="N574" s="48" t="str">
        <f t="shared" si="75"/>
        <v/>
      </c>
      <c r="O574" s="49" t="str">
        <f t="shared" si="76"/>
        <v/>
      </c>
      <c r="P574" s="50" t="str">
        <f t="shared" si="77"/>
        <v/>
      </c>
      <c r="Q574" s="51" t="str">
        <f t="shared" si="78"/>
        <v/>
      </c>
      <c r="R574" s="169" t="str">
        <f t="shared" si="79"/>
        <v/>
      </c>
      <c r="S574" s="248" t="str">
        <f t="shared" si="73"/>
        <v/>
      </c>
      <c r="T574" s="250" t="str">
        <f t="shared" si="72"/>
        <v/>
      </c>
    </row>
    <row r="575" spans="2:20" x14ac:dyDescent="0.25">
      <c r="B575" s="142"/>
      <c r="C575" s="23"/>
      <c r="D575" s="23"/>
      <c r="E575" s="23"/>
      <c r="F575" s="21"/>
      <c r="G575" s="21"/>
      <c r="H575" s="165"/>
      <c r="I575" s="165"/>
      <c r="J575" s="23"/>
      <c r="K575" s="27"/>
      <c r="L575" s="23"/>
      <c r="M575" s="166" t="str">
        <f t="shared" si="74"/>
        <v/>
      </c>
      <c r="N575" s="48" t="str">
        <f t="shared" si="75"/>
        <v/>
      </c>
      <c r="O575" s="49" t="str">
        <f t="shared" si="76"/>
        <v/>
      </c>
      <c r="P575" s="50" t="str">
        <f t="shared" si="77"/>
        <v/>
      </c>
      <c r="Q575" s="51" t="str">
        <f t="shared" si="78"/>
        <v/>
      </c>
      <c r="R575" s="169" t="str">
        <f t="shared" si="79"/>
        <v/>
      </c>
      <c r="S575" s="248" t="str">
        <f t="shared" si="73"/>
        <v/>
      </c>
      <c r="T575" s="250" t="str">
        <f t="shared" si="72"/>
        <v/>
      </c>
    </row>
    <row r="576" spans="2:20" x14ac:dyDescent="0.25">
      <c r="B576" s="142"/>
      <c r="C576" s="23"/>
      <c r="D576" s="23"/>
      <c r="E576" s="23"/>
      <c r="F576" s="21"/>
      <c r="G576" s="21"/>
      <c r="H576" s="165"/>
      <c r="I576" s="165"/>
      <c r="J576" s="23"/>
      <c r="K576" s="27"/>
      <c r="L576" s="23"/>
      <c r="M576" s="166" t="str">
        <f t="shared" si="74"/>
        <v/>
      </c>
      <c r="N576" s="48" t="str">
        <f t="shared" si="75"/>
        <v/>
      </c>
      <c r="O576" s="49" t="str">
        <f t="shared" si="76"/>
        <v/>
      </c>
      <c r="P576" s="50" t="str">
        <f t="shared" si="77"/>
        <v/>
      </c>
      <c r="Q576" s="51" t="str">
        <f t="shared" si="78"/>
        <v/>
      </c>
      <c r="R576" s="169" t="str">
        <f t="shared" si="79"/>
        <v/>
      </c>
      <c r="S576" s="248" t="str">
        <f t="shared" si="73"/>
        <v/>
      </c>
      <c r="T576" s="250" t="str">
        <f t="shared" si="72"/>
        <v/>
      </c>
    </row>
    <row r="577" spans="2:20" x14ac:dyDescent="0.25">
      <c r="B577" s="142"/>
      <c r="C577" s="23"/>
      <c r="D577" s="23"/>
      <c r="E577" s="23"/>
      <c r="F577" s="21"/>
      <c r="G577" s="21"/>
      <c r="H577" s="165"/>
      <c r="I577" s="165"/>
      <c r="J577" s="23"/>
      <c r="K577" s="27"/>
      <c r="L577" s="23"/>
      <c r="M577" s="166" t="str">
        <f t="shared" si="74"/>
        <v/>
      </c>
      <c r="N577" s="48" t="str">
        <f t="shared" si="75"/>
        <v/>
      </c>
      <c r="O577" s="49" t="str">
        <f t="shared" si="76"/>
        <v/>
      </c>
      <c r="P577" s="50" t="str">
        <f t="shared" si="77"/>
        <v/>
      </c>
      <c r="Q577" s="51" t="str">
        <f t="shared" si="78"/>
        <v/>
      </c>
      <c r="R577" s="169" t="str">
        <f t="shared" si="79"/>
        <v/>
      </c>
      <c r="S577" s="248" t="str">
        <f t="shared" si="73"/>
        <v/>
      </c>
      <c r="T577" s="250" t="str">
        <f t="shared" si="72"/>
        <v/>
      </c>
    </row>
    <row r="578" spans="2:20" x14ac:dyDescent="0.25">
      <c r="B578" s="142"/>
      <c r="C578" s="23"/>
      <c r="D578" s="23"/>
      <c r="E578" s="23"/>
      <c r="F578" s="21"/>
      <c r="G578" s="21"/>
      <c r="H578" s="165"/>
      <c r="I578" s="165"/>
      <c r="J578" s="23"/>
      <c r="K578" s="27"/>
      <c r="L578" s="23"/>
      <c r="M578" s="166" t="str">
        <f t="shared" si="74"/>
        <v/>
      </c>
      <c r="N578" s="48" t="str">
        <f t="shared" si="75"/>
        <v/>
      </c>
      <c r="O578" s="49" t="str">
        <f t="shared" si="76"/>
        <v/>
      </c>
      <c r="P578" s="50" t="str">
        <f t="shared" si="77"/>
        <v/>
      </c>
      <c r="Q578" s="51" t="str">
        <f t="shared" si="78"/>
        <v/>
      </c>
      <c r="R578" s="169" t="str">
        <f t="shared" si="79"/>
        <v/>
      </c>
      <c r="S578" s="248" t="str">
        <f t="shared" si="73"/>
        <v/>
      </c>
      <c r="T578" s="250" t="str">
        <f t="shared" si="72"/>
        <v/>
      </c>
    </row>
    <row r="579" spans="2:20" x14ac:dyDescent="0.25">
      <c r="B579" s="142"/>
      <c r="C579" s="23"/>
      <c r="D579" s="23"/>
      <c r="E579" s="23"/>
      <c r="F579" s="21"/>
      <c r="G579" s="21"/>
      <c r="H579" s="165"/>
      <c r="I579" s="165"/>
      <c r="J579" s="23"/>
      <c r="K579" s="27"/>
      <c r="L579" s="23"/>
      <c r="M579" s="166" t="str">
        <f t="shared" si="74"/>
        <v/>
      </c>
      <c r="N579" s="48" t="str">
        <f t="shared" si="75"/>
        <v/>
      </c>
      <c r="O579" s="49" t="str">
        <f t="shared" si="76"/>
        <v/>
      </c>
      <c r="P579" s="50" t="str">
        <f t="shared" si="77"/>
        <v/>
      </c>
      <c r="Q579" s="51" t="str">
        <f t="shared" si="78"/>
        <v/>
      </c>
      <c r="R579" s="169" t="str">
        <f t="shared" si="79"/>
        <v/>
      </c>
      <c r="S579" s="248" t="str">
        <f t="shared" si="73"/>
        <v/>
      </c>
      <c r="T579" s="250" t="str">
        <f t="shared" si="72"/>
        <v/>
      </c>
    </row>
    <row r="580" spans="2:20" x14ac:dyDescent="0.25">
      <c r="B580" s="142"/>
      <c r="C580" s="23"/>
      <c r="D580" s="23"/>
      <c r="E580" s="23"/>
      <c r="F580" s="21"/>
      <c r="G580" s="21"/>
      <c r="H580" s="165"/>
      <c r="I580" s="165"/>
      <c r="J580" s="23"/>
      <c r="K580" s="27"/>
      <c r="L580" s="23"/>
      <c r="M580" s="166" t="str">
        <f t="shared" si="74"/>
        <v/>
      </c>
      <c r="N580" s="48" t="str">
        <f t="shared" si="75"/>
        <v/>
      </c>
      <c r="O580" s="49" t="str">
        <f t="shared" si="76"/>
        <v/>
      </c>
      <c r="P580" s="50" t="str">
        <f t="shared" si="77"/>
        <v/>
      </c>
      <c r="Q580" s="51" t="str">
        <f t="shared" si="78"/>
        <v/>
      </c>
      <c r="R580" s="169" t="str">
        <f t="shared" si="79"/>
        <v/>
      </c>
      <c r="S580" s="248" t="str">
        <f t="shared" si="73"/>
        <v/>
      </c>
      <c r="T580" s="250" t="str">
        <f t="shared" si="72"/>
        <v/>
      </c>
    </row>
    <row r="581" spans="2:20" x14ac:dyDescent="0.25">
      <c r="B581" s="142"/>
      <c r="C581" s="23"/>
      <c r="D581" s="23"/>
      <c r="E581" s="23"/>
      <c r="F581" s="21"/>
      <c r="G581" s="21"/>
      <c r="H581" s="165"/>
      <c r="I581" s="165"/>
      <c r="J581" s="23"/>
      <c r="K581" s="27"/>
      <c r="L581" s="23"/>
      <c r="M581" s="166" t="str">
        <f t="shared" si="74"/>
        <v/>
      </c>
      <c r="N581" s="48" t="str">
        <f t="shared" si="75"/>
        <v/>
      </c>
      <c r="O581" s="49" t="str">
        <f t="shared" si="76"/>
        <v/>
      </c>
      <c r="P581" s="50" t="str">
        <f t="shared" si="77"/>
        <v/>
      </c>
      <c r="Q581" s="51" t="str">
        <f t="shared" si="78"/>
        <v/>
      </c>
      <c r="R581" s="169" t="str">
        <f t="shared" si="79"/>
        <v/>
      </c>
      <c r="S581" s="248" t="str">
        <f t="shared" si="73"/>
        <v/>
      </c>
      <c r="T581" s="250" t="str">
        <f t="shared" si="72"/>
        <v/>
      </c>
    </row>
    <row r="582" spans="2:20" x14ac:dyDescent="0.25">
      <c r="B582" s="142"/>
      <c r="C582" s="23"/>
      <c r="D582" s="23"/>
      <c r="E582" s="23"/>
      <c r="F582" s="21"/>
      <c r="G582" s="21"/>
      <c r="H582" s="165"/>
      <c r="I582" s="165"/>
      <c r="J582" s="23"/>
      <c r="K582" s="27"/>
      <c r="L582" s="23"/>
      <c r="M582" s="166" t="str">
        <f t="shared" si="74"/>
        <v/>
      </c>
      <c r="N582" s="48" t="str">
        <f t="shared" si="75"/>
        <v/>
      </c>
      <c r="O582" s="49" t="str">
        <f t="shared" si="76"/>
        <v/>
      </c>
      <c r="P582" s="50" t="str">
        <f t="shared" si="77"/>
        <v/>
      </c>
      <c r="Q582" s="51" t="str">
        <f t="shared" si="78"/>
        <v/>
      </c>
      <c r="R582" s="169" t="str">
        <f t="shared" si="79"/>
        <v/>
      </c>
      <c r="S582" s="248" t="str">
        <f t="shared" si="73"/>
        <v/>
      </c>
      <c r="T582" s="250" t="str">
        <f t="shared" si="72"/>
        <v/>
      </c>
    </row>
    <row r="583" spans="2:20" x14ac:dyDescent="0.25">
      <c r="B583" s="142"/>
      <c r="C583" s="23"/>
      <c r="D583" s="23"/>
      <c r="E583" s="23"/>
      <c r="F583" s="21"/>
      <c r="G583" s="21"/>
      <c r="H583" s="165"/>
      <c r="I583" s="165"/>
      <c r="J583" s="23"/>
      <c r="K583" s="27"/>
      <c r="L583" s="23"/>
      <c r="M583" s="166" t="str">
        <f t="shared" si="74"/>
        <v/>
      </c>
      <c r="N583" s="48" t="str">
        <f t="shared" si="75"/>
        <v/>
      </c>
      <c r="O583" s="49" t="str">
        <f t="shared" si="76"/>
        <v/>
      </c>
      <c r="P583" s="50" t="str">
        <f t="shared" si="77"/>
        <v/>
      </c>
      <c r="Q583" s="51" t="str">
        <f t="shared" si="78"/>
        <v/>
      </c>
      <c r="R583" s="169" t="str">
        <f t="shared" si="79"/>
        <v/>
      </c>
      <c r="S583" s="248" t="str">
        <f t="shared" si="73"/>
        <v/>
      </c>
      <c r="T583" s="250" t="str">
        <f t="shared" si="72"/>
        <v/>
      </c>
    </row>
    <row r="584" spans="2:20" x14ac:dyDescent="0.25">
      <c r="B584" s="142"/>
      <c r="C584" s="23"/>
      <c r="D584" s="23"/>
      <c r="E584" s="23"/>
      <c r="F584" s="21"/>
      <c r="G584" s="21"/>
      <c r="H584" s="165"/>
      <c r="I584" s="165"/>
      <c r="J584" s="23"/>
      <c r="K584" s="27"/>
      <c r="L584" s="23"/>
      <c r="M584" s="166" t="str">
        <f t="shared" si="74"/>
        <v/>
      </c>
      <c r="N584" s="48" t="str">
        <f t="shared" si="75"/>
        <v/>
      </c>
      <c r="O584" s="49" t="str">
        <f t="shared" si="76"/>
        <v/>
      </c>
      <c r="P584" s="50" t="str">
        <f t="shared" si="77"/>
        <v/>
      </c>
      <c r="Q584" s="51" t="str">
        <f t="shared" si="78"/>
        <v/>
      </c>
      <c r="R584" s="169" t="str">
        <f t="shared" si="79"/>
        <v/>
      </c>
      <c r="S584" s="248" t="str">
        <f t="shared" si="73"/>
        <v/>
      </c>
      <c r="T584" s="250" t="str">
        <f t="shared" si="72"/>
        <v/>
      </c>
    </row>
    <row r="585" spans="2:20" x14ac:dyDescent="0.25">
      <c r="B585" s="142"/>
      <c r="C585" s="23"/>
      <c r="D585" s="23"/>
      <c r="E585" s="23"/>
      <c r="F585" s="21"/>
      <c r="G585" s="21"/>
      <c r="H585" s="165"/>
      <c r="I585" s="165"/>
      <c r="J585" s="23"/>
      <c r="K585" s="27"/>
      <c r="L585" s="23"/>
      <c r="M585" s="166" t="str">
        <f t="shared" si="74"/>
        <v/>
      </c>
      <c r="N585" s="48" t="str">
        <f t="shared" si="75"/>
        <v/>
      </c>
      <c r="O585" s="49" t="str">
        <f t="shared" si="76"/>
        <v/>
      </c>
      <c r="P585" s="50" t="str">
        <f t="shared" si="77"/>
        <v/>
      </c>
      <c r="Q585" s="51" t="str">
        <f t="shared" si="78"/>
        <v/>
      </c>
      <c r="R585" s="169" t="str">
        <f t="shared" si="79"/>
        <v/>
      </c>
      <c r="S585" s="248" t="str">
        <f t="shared" si="73"/>
        <v/>
      </c>
      <c r="T585" s="250" t="str">
        <f t="shared" si="72"/>
        <v/>
      </c>
    </row>
    <row r="586" spans="2:20" x14ac:dyDescent="0.25">
      <c r="B586" s="142"/>
      <c r="C586" s="23"/>
      <c r="D586" s="23"/>
      <c r="E586" s="23"/>
      <c r="F586" s="21"/>
      <c r="G586" s="21"/>
      <c r="H586" s="165"/>
      <c r="I586" s="165"/>
      <c r="J586" s="23"/>
      <c r="K586" s="27"/>
      <c r="L586" s="23"/>
      <c r="M586" s="166" t="str">
        <f t="shared" si="74"/>
        <v/>
      </c>
      <c r="N586" s="48" t="str">
        <f t="shared" si="75"/>
        <v/>
      </c>
      <c r="O586" s="49" t="str">
        <f t="shared" si="76"/>
        <v/>
      </c>
      <c r="P586" s="50" t="str">
        <f t="shared" si="77"/>
        <v/>
      </c>
      <c r="Q586" s="51" t="str">
        <f t="shared" si="78"/>
        <v/>
      </c>
      <c r="R586" s="169" t="str">
        <f t="shared" si="79"/>
        <v/>
      </c>
      <c r="S586" s="248" t="str">
        <f t="shared" si="73"/>
        <v/>
      </c>
      <c r="T586" s="250" t="str">
        <f t="shared" si="72"/>
        <v/>
      </c>
    </row>
    <row r="587" spans="2:20" x14ac:dyDescent="0.25">
      <c r="B587" s="142"/>
      <c r="C587" s="23"/>
      <c r="D587" s="23"/>
      <c r="E587" s="23"/>
      <c r="F587" s="21"/>
      <c r="G587" s="21"/>
      <c r="H587" s="165"/>
      <c r="I587" s="165"/>
      <c r="J587" s="23"/>
      <c r="K587" s="27"/>
      <c r="L587" s="23"/>
      <c r="M587" s="166" t="str">
        <f t="shared" si="74"/>
        <v/>
      </c>
      <c r="N587" s="48" t="str">
        <f t="shared" si="75"/>
        <v/>
      </c>
      <c r="O587" s="49" t="str">
        <f t="shared" si="76"/>
        <v/>
      </c>
      <c r="P587" s="50" t="str">
        <f t="shared" si="77"/>
        <v/>
      </c>
      <c r="Q587" s="51" t="str">
        <f t="shared" si="78"/>
        <v/>
      </c>
      <c r="R587" s="169" t="str">
        <f t="shared" si="79"/>
        <v/>
      </c>
      <c r="S587" s="248" t="str">
        <f t="shared" si="73"/>
        <v/>
      </c>
      <c r="T587" s="250" t="str">
        <f t="shared" si="72"/>
        <v/>
      </c>
    </row>
    <row r="588" spans="2:20" x14ac:dyDescent="0.25">
      <c r="B588" s="142"/>
      <c r="C588" s="23"/>
      <c r="D588" s="23"/>
      <c r="E588" s="23"/>
      <c r="F588" s="21"/>
      <c r="G588" s="21"/>
      <c r="H588" s="165"/>
      <c r="I588" s="165"/>
      <c r="J588" s="23"/>
      <c r="K588" s="27"/>
      <c r="L588" s="23"/>
      <c r="M588" s="166" t="str">
        <f t="shared" si="74"/>
        <v/>
      </c>
      <c r="N588" s="48" t="str">
        <f t="shared" si="75"/>
        <v/>
      </c>
      <c r="O588" s="49" t="str">
        <f t="shared" si="76"/>
        <v/>
      </c>
      <c r="P588" s="50" t="str">
        <f t="shared" si="77"/>
        <v/>
      </c>
      <c r="Q588" s="51" t="str">
        <f t="shared" si="78"/>
        <v/>
      </c>
      <c r="R588" s="169" t="str">
        <f t="shared" si="79"/>
        <v/>
      </c>
      <c r="S588" s="248" t="str">
        <f t="shared" si="73"/>
        <v/>
      </c>
      <c r="T588" s="250" t="str">
        <f t="shared" ref="T588:T651" si="80">R588</f>
        <v/>
      </c>
    </row>
    <row r="589" spans="2:20" x14ac:dyDescent="0.25">
      <c r="B589" s="142"/>
      <c r="C589" s="23"/>
      <c r="D589" s="23"/>
      <c r="E589" s="23"/>
      <c r="F589" s="21"/>
      <c r="G589" s="21"/>
      <c r="H589" s="165"/>
      <c r="I589" s="165"/>
      <c r="J589" s="23"/>
      <c r="K589" s="27"/>
      <c r="L589" s="23"/>
      <c r="M589" s="166" t="str">
        <f t="shared" si="74"/>
        <v/>
      </c>
      <c r="N589" s="48" t="str">
        <f t="shared" si="75"/>
        <v/>
      </c>
      <c r="O589" s="49" t="str">
        <f t="shared" si="76"/>
        <v/>
      </c>
      <c r="P589" s="50" t="str">
        <f t="shared" si="77"/>
        <v/>
      </c>
      <c r="Q589" s="51" t="str">
        <f t="shared" si="78"/>
        <v/>
      </c>
      <c r="R589" s="169" t="str">
        <f t="shared" si="79"/>
        <v/>
      </c>
      <c r="S589" s="248" t="str">
        <f t="shared" ref="S589:S652" si="81">IF(Q589="","",WEEKNUM(Q589,2))</f>
        <v/>
      </c>
      <c r="T589" s="250" t="str">
        <f t="shared" si="80"/>
        <v/>
      </c>
    </row>
    <row r="590" spans="2:20" x14ac:dyDescent="0.25">
      <c r="B590" s="142"/>
      <c r="C590" s="23"/>
      <c r="D590" s="23"/>
      <c r="E590" s="23"/>
      <c r="F590" s="21"/>
      <c r="G590" s="21"/>
      <c r="H590" s="165"/>
      <c r="I590" s="165"/>
      <c r="J590" s="23"/>
      <c r="K590" s="27"/>
      <c r="L590" s="23"/>
      <c r="M590" s="166" t="str">
        <f t="shared" si="74"/>
        <v/>
      </c>
      <c r="N590" s="48" t="str">
        <f t="shared" si="75"/>
        <v/>
      </c>
      <c r="O590" s="49" t="str">
        <f t="shared" si="76"/>
        <v/>
      </c>
      <c r="P590" s="50" t="str">
        <f t="shared" si="77"/>
        <v/>
      </c>
      <c r="Q590" s="51" t="str">
        <f t="shared" si="78"/>
        <v/>
      </c>
      <c r="R590" s="169" t="str">
        <f t="shared" si="79"/>
        <v/>
      </c>
      <c r="S590" s="248" t="str">
        <f t="shared" si="81"/>
        <v/>
      </c>
      <c r="T590" s="250" t="str">
        <f t="shared" si="80"/>
        <v/>
      </c>
    </row>
    <row r="591" spans="2:20" x14ac:dyDescent="0.25">
      <c r="B591" s="142"/>
      <c r="C591" s="23"/>
      <c r="D591" s="23"/>
      <c r="E591" s="23"/>
      <c r="F591" s="21"/>
      <c r="G591" s="21"/>
      <c r="H591" s="165"/>
      <c r="I591" s="165"/>
      <c r="J591" s="23"/>
      <c r="K591" s="27"/>
      <c r="L591" s="23"/>
      <c r="M591" s="166" t="str">
        <f t="shared" si="74"/>
        <v/>
      </c>
      <c r="N591" s="48" t="str">
        <f t="shared" si="75"/>
        <v/>
      </c>
      <c r="O591" s="49" t="str">
        <f t="shared" si="76"/>
        <v/>
      </c>
      <c r="P591" s="50" t="str">
        <f t="shared" si="77"/>
        <v/>
      </c>
      <c r="Q591" s="51" t="str">
        <f t="shared" si="78"/>
        <v/>
      </c>
      <c r="R591" s="169" t="str">
        <f t="shared" si="79"/>
        <v/>
      </c>
      <c r="S591" s="248" t="str">
        <f t="shared" si="81"/>
        <v/>
      </c>
      <c r="T591" s="250" t="str">
        <f t="shared" si="80"/>
        <v/>
      </c>
    </row>
    <row r="592" spans="2:20" x14ac:dyDescent="0.25">
      <c r="B592" s="142"/>
      <c r="C592" s="23"/>
      <c r="D592" s="23"/>
      <c r="E592" s="23"/>
      <c r="F592" s="21"/>
      <c r="G592" s="21"/>
      <c r="H592" s="165"/>
      <c r="I592" s="165"/>
      <c r="J592" s="23"/>
      <c r="K592" s="27"/>
      <c r="L592" s="23"/>
      <c r="M592" s="166" t="str">
        <f t="shared" si="74"/>
        <v/>
      </c>
      <c r="N592" s="48" t="str">
        <f t="shared" si="75"/>
        <v/>
      </c>
      <c r="O592" s="49" t="str">
        <f t="shared" si="76"/>
        <v/>
      </c>
      <c r="P592" s="50" t="str">
        <f t="shared" si="77"/>
        <v/>
      </c>
      <c r="Q592" s="51" t="str">
        <f t="shared" si="78"/>
        <v/>
      </c>
      <c r="R592" s="169" t="str">
        <f t="shared" si="79"/>
        <v/>
      </c>
      <c r="S592" s="248" t="str">
        <f t="shared" si="81"/>
        <v/>
      </c>
      <c r="T592" s="250" t="str">
        <f t="shared" si="80"/>
        <v/>
      </c>
    </row>
    <row r="593" spans="2:20" x14ac:dyDescent="0.25">
      <c r="B593" s="142"/>
      <c r="C593" s="23"/>
      <c r="D593" s="23"/>
      <c r="E593" s="23"/>
      <c r="F593" s="21"/>
      <c r="G593" s="21"/>
      <c r="H593" s="165"/>
      <c r="I593" s="165"/>
      <c r="J593" s="23"/>
      <c r="K593" s="27"/>
      <c r="L593" s="23"/>
      <c r="M593" s="166" t="str">
        <f t="shared" si="74"/>
        <v/>
      </c>
      <c r="N593" s="48" t="str">
        <f t="shared" si="75"/>
        <v/>
      </c>
      <c r="O593" s="49" t="str">
        <f t="shared" si="76"/>
        <v/>
      </c>
      <c r="P593" s="50" t="str">
        <f t="shared" si="77"/>
        <v/>
      </c>
      <c r="Q593" s="51" t="str">
        <f t="shared" si="78"/>
        <v/>
      </c>
      <c r="R593" s="169" t="str">
        <f t="shared" si="79"/>
        <v/>
      </c>
      <c r="S593" s="248" t="str">
        <f t="shared" si="81"/>
        <v/>
      </c>
      <c r="T593" s="250" t="str">
        <f t="shared" si="80"/>
        <v/>
      </c>
    </row>
    <row r="594" spans="2:20" x14ac:dyDescent="0.25">
      <c r="B594" s="142"/>
      <c r="C594" s="23"/>
      <c r="D594" s="23"/>
      <c r="E594" s="23"/>
      <c r="F594" s="21"/>
      <c r="G594" s="21"/>
      <c r="H594" s="165"/>
      <c r="I594" s="165"/>
      <c r="J594" s="23"/>
      <c r="K594" s="27"/>
      <c r="L594" s="23"/>
      <c r="M594" s="166" t="str">
        <f t="shared" si="74"/>
        <v/>
      </c>
      <c r="N594" s="48" t="str">
        <f t="shared" si="75"/>
        <v/>
      </c>
      <c r="O594" s="49" t="str">
        <f t="shared" si="76"/>
        <v/>
      </c>
      <c r="P594" s="50" t="str">
        <f t="shared" si="77"/>
        <v/>
      </c>
      <c r="Q594" s="51" t="str">
        <f t="shared" si="78"/>
        <v/>
      </c>
      <c r="R594" s="169" t="str">
        <f t="shared" si="79"/>
        <v/>
      </c>
      <c r="S594" s="248" t="str">
        <f t="shared" si="81"/>
        <v/>
      </c>
      <c r="T594" s="250" t="str">
        <f t="shared" si="80"/>
        <v/>
      </c>
    </row>
    <row r="595" spans="2:20" x14ac:dyDescent="0.25">
      <c r="B595" s="142"/>
      <c r="C595" s="23"/>
      <c r="D595" s="23"/>
      <c r="E595" s="23"/>
      <c r="F595" s="21"/>
      <c r="G595" s="21"/>
      <c r="H595" s="165"/>
      <c r="I595" s="165"/>
      <c r="J595" s="23"/>
      <c r="K595" s="27"/>
      <c r="L595" s="23"/>
      <c r="M595" s="166" t="str">
        <f t="shared" si="74"/>
        <v/>
      </c>
      <c r="N595" s="48" t="str">
        <f t="shared" si="75"/>
        <v/>
      </c>
      <c r="O595" s="49" t="str">
        <f t="shared" si="76"/>
        <v/>
      </c>
      <c r="P595" s="50" t="str">
        <f t="shared" si="77"/>
        <v/>
      </c>
      <c r="Q595" s="51" t="str">
        <f t="shared" si="78"/>
        <v/>
      </c>
      <c r="R595" s="169" t="str">
        <f t="shared" si="79"/>
        <v/>
      </c>
      <c r="S595" s="248" t="str">
        <f t="shared" si="81"/>
        <v/>
      </c>
      <c r="T595" s="250" t="str">
        <f t="shared" si="80"/>
        <v/>
      </c>
    </row>
    <row r="596" spans="2:20" x14ac:dyDescent="0.25">
      <c r="B596" s="142"/>
      <c r="C596" s="23"/>
      <c r="D596" s="23"/>
      <c r="E596" s="23"/>
      <c r="F596" s="21"/>
      <c r="G596" s="21"/>
      <c r="H596" s="165"/>
      <c r="I596" s="165"/>
      <c r="J596" s="23"/>
      <c r="K596" s="27"/>
      <c r="L596" s="23"/>
      <c r="M596" s="166" t="str">
        <f t="shared" si="74"/>
        <v/>
      </c>
      <c r="N596" s="48" t="str">
        <f t="shared" si="75"/>
        <v/>
      </c>
      <c r="O596" s="49" t="str">
        <f t="shared" si="76"/>
        <v/>
      </c>
      <c r="P596" s="50" t="str">
        <f t="shared" si="77"/>
        <v/>
      </c>
      <c r="Q596" s="51" t="str">
        <f t="shared" si="78"/>
        <v/>
      </c>
      <c r="R596" s="169" t="str">
        <f t="shared" si="79"/>
        <v/>
      </c>
      <c r="S596" s="248" t="str">
        <f t="shared" si="81"/>
        <v/>
      </c>
      <c r="T596" s="250" t="str">
        <f t="shared" si="80"/>
        <v/>
      </c>
    </row>
    <row r="597" spans="2:20" x14ac:dyDescent="0.25">
      <c r="B597" s="142"/>
      <c r="C597" s="23"/>
      <c r="D597" s="23"/>
      <c r="E597" s="23"/>
      <c r="F597" s="21"/>
      <c r="G597" s="21"/>
      <c r="H597" s="165"/>
      <c r="I597" s="165"/>
      <c r="J597" s="23"/>
      <c r="K597" s="27"/>
      <c r="L597" s="23"/>
      <c r="M597" s="166" t="str">
        <f t="shared" si="74"/>
        <v/>
      </c>
      <c r="N597" s="48" t="str">
        <f t="shared" si="75"/>
        <v/>
      </c>
      <c r="O597" s="49" t="str">
        <f t="shared" si="76"/>
        <v/>
      </c>
      <c r="P597" s="50" t="str">
        <f t="shared" si="77"/>
        <v/>
      </c>
      <c r="Q597" s="51" t="str">
        <f t="shared" si="78"/>
        <v/>
      </c>
      <c r="R597" s="169" t="str">
        <f t="shared" si="79"/>
        <v/>
      </c>
      <c r="S597" s="248" t="str">
        <f t="shared" si="81"/>
        <v/>
      </c>
      <c r="T597" s="250" t="str">
        <f t="shared" si="80"/>
        <v/>
      </c>
    </row>
    <row r="598" spans="2:20" x14ac:dyDescent="0.25">
      <c r="B598" s="142"/>
      <c r="C598" s="23"/>
      <c r="D598" s="23"/>
      <c r="E598" s="23"/>
      <c r="F598" s="21"/>
      <c r="G598" s="21"/>
      <c r="H598" s="165"/>
      <c r="I598" s="165"/>
      <c r="J598" s="23"/>
      <c r="K598" s="27"/>
      <c r="L598" s="23"/>
      <c r="M598" s="166" t="str">
        <f t="shared" si="74"/>
        <v/>
      </c>
      <c r="N598" s="48" t="str">
        <f t="shared" si="75"/>
        <v/>
      </c>
      <c r="O598" s="49" t="str">
        <f t="shared" si="76"/>
        <v/>
      </c>
      <c r="P598" s="50" t="str">
        <f t="shared" si="77"/>
        <v/>
      </c>
      <c r="Q598" s="51" t="str">
        <f t="shared" si="78"/>
        <v/>
      </c>
      <c r="R598" s="169" t="str">
        <f t="shared" si="79"/>
        <v/>
      </c>
      <c r="S598" s="248" t="str">
        <f t="shared" si="81"/>
        <v/>
      </c>
      <c r="T598" s="250" t="str">
        <f t="shared" si="80"/>
        <v/>
      </c>
    </row>
    <row r="599" spans="2:20" x14ac:dyDescent="0.25">
      <c r="B599" s="142"/>
      <c r="C599" s="23"/>
      <c r="D599" s="23"/>
      <c r="E599" s="23"/>
      <c r="F599" s="21"/>
      <c r="G599" s="21"/>
      <c r="H599" s="165"/>
      <c r="I599" s="165"/>
      <c r="J599" s="23"/>
      <c r="K599" s="27"/>
      <c r="L599" s="23"/>
      <c r="M599" s="166" t="str">
        <f t="shared" ref="M599:M662" si="82">IF(H599="","",IF(I599&lt;&gt;"",I599,H599*(100-(100*K599))/100))</f>
        <v/>
      </c>
      <c r="N599" s="48" t="str">
        <f t="shared" ref="N599:N662" si="83">IF(B599="","",IF(J599&lt;&gt;0,B599+J599,B599+L599))</f>
        <v/>
      </c>
      <c r="O599" s="49" t="str">
        <f t="shared" ref="O599:O662" si="84">IF(B599="","",B599+L599)</f>
        <v/>
      </c>
      <c r="P599" s="50" t="str">
        <f t="shared" ref="P599:P662" si="85">IF(B599="","",O599-$D$3)</f>
        <v/>
      </c>
      <c r="Q599" s="51" t="str">
        <f t="shared" ref="Q599:Q662" si="86">IF(N599&lt;$D$3,IF(O599&lt;$D$3,$D$3+10,O599),N599)</f>
        <v/>
      </c>
      <c r="R599" s="169" t="str">
        <f t="shared" ref="R599:R662" si="87">IF(E599="bez","bezahlt",IF(I599&lt;&gt;"",I599,IF(N599&lt;$D$3,H599,M599)))</f>
        <v/>
      </c>
      <c r="S599" s="248" t="str">
        <f t="shared" si="81"/>
        <v/>
      </c>
      <c r="T599" s="250" t="str">
        <f t="shared" si="80"/>
        <v/>
      </c>
    </row>
    <row r="600" spans="2:20" x14ac:dyDescent="0.25">
      <c r="B600" s="142"/>
      <c r="C600" s="23"/>
      <c r="D600" s="23"/>
      <c r="E600" s="23"/>
      <c r="F600" s="21"/>
      <c r="G600" s="21"/>
      <c r="H600" s="165"/>
      <c r="I600" s="165"/>
      <c r="J600" s="23"/>
      <c r="K600" s="27"/>
      <c r="L600" s="23"/>
      <c r="M600" s="166" t="str">
        <f t="shared" si="82"/>
        <v/>
      </c>
      <c r="N600" s="48" t="str">
        <f t="shared" si="83"/>
        <v/>
      </c>
      <c r="O600" s="49" t="str">
        <f t="shared" si="84"/>
        <v/>
      </c>
      <c r="P600" s="50" t="str">
        <f t="shared" si="85"/>
        <v/>
      </c>
      <c r="Q600" s="51" t="str">
        <f t="shared" si="86"/>
        <v/>
      </c>
      <c r="R600" s="169" t="str">
        <f t="shared" si="87"/>
        <v/>
      </c>
      <c r="S600" s="248" t="str">
        <f t="shared" si="81"/>
        <v/>
      </c>
      <c r="T600" s="250" t="str">
        <f t="shared" si="80"/>
        <v/>
      </c>
    </row>
    <row r="601" spans="2:20" x14ac:dyDescent="0.25">
      <c r="B601" s="142"/>
      <c r="C601" s="23"/>
      <c r="D601" s="23"/>
      <c r="E601" s="23"/>
      <c r="F601" s="21"/>
      <c r="G601" s="21"/>
      <c r="H601" s="165"/>
      <c r="I601" s="165"/>
      <c r="J601" s="23"/>
      <c r="K601" s="27"/>
      <c r="L601" s="23"/>
      <c r="M601" s="166" t="str">
        <f t="shared" si="82"/>
        <v/>
      </c>
      <c r="N601" s="48" t="str">
        <f t="shared" si="83"/>
        <v/>
      </c>
      <c r="O601" s="49" t="str">
        <f t="shared" si="84"/>
        <v/>
      </c>
      <c r="P601" s="50" t="str">
        <f t="shared" si="85"/>
        <v/>
      </c>
      <c r="Q601" s="51" t="str">
        <f t="shared" si="86"/>
        <v/>
      </c>
      <c r="R601" s="169" t="str">
        <f t="shared" si="87"/>
        <v/>
      </c>
      <c r="S601" s="248" t="str">
        <f t="shared" si="81"/>
        <v/>
      </c>
      <c r="T601" s="250" t="str">
        <f t="shared" si="80"/>
        <v/>
      </c>
    </row>
    <row r="602" spans="2:20" x14ac:dyDescent="0.25">
      <c r="B602" s="142"/>
      <c r="C602" s="23"/>
      <c r="D602" s="23"/>
      <c r="E602" s="23"/>
      <c r="F602" s="21"/>
      <c r="G602" s="21"/>
      <c r="H602" s="165"/>
      <c r="I602" s="165"/>
      <c r="J602" s="23"/>
      <c r="K602" s="27"/>
      <c r="L602" s="23"/>
      <c r="M602" s="166" t="str">
        <f t="shared" si="82"/>
        <v/>
      </c>
      <c r="N602" s="48" t="str">
        <f t="shared" si="83"/>
        <v/>
      </c>
      <c r="O602" s="49" t="str">
        <f t="shared" si="84"/>
        <v/>
      </c>
      <c r="P602" s="50" t="str">
        <f t="shared" si="85"/>
        <v/>
      </c>
      <c r="Q602" s="51" t="str">
        <f t="shared" si="86"/>
        <v/>
      </c>
      <c r="R602" s="169" t="str">
        <f t="shared" si="87"/>
        <v/>
      </c>
      <c r="S602" s="248" t="str">
        <f t="shared" si="81"/>
        <v/>
      </c>
      <c r="T602" s="250" t="str">
        <f t="shared" si="80"/>
        <v/>
      </c>
    </row>
    <row r="603" spans="2:20" x14ac:dyDescent="0.25">
      <c r="B603" s="142"/>
      <c r="C603" s="23"/>
      <c r="D603" s="23"/>
      <c r="E603" s="23"/>
      <c r="F603" s="21"/>
      <c r="G603" s="21"/>
      <c r="H603" s="165"/>
      <c r="I603" s="165"/>
      <c r="J603" s="23"/>
      <c r="K603" s="27"/>
      <c r="L603" s="23"/>
      <c r="M603" s="166" t="str">
        <f t="shared" si="82"/>
        <v/>
      </c>
      <c r="N603" s="48" t="str">
        <f t="shared" si="83"/>
        <v/>
      </c>
      <c r="O603" s="49" t="str">
        <f t="shared" si="84"/>
        <v/>
      </c>
      <c r="P603" s="50" t="str">
        <f t="shared" si="85"/>
        <v/>
      </c>
      <c r="Q603" s="51" t="str">
        <f t="shared" si="86"/>
        <v/>
      </c>
      <c r="R603" s="169" t="str">
        <f t="shared" si="87"/>
        <v/>
      </c>
      <c r="S603" s="248" t="str">
        <f t="shared" si="81"/>
        <v/>
      </c>
      <c r="T603" s="250" t="str">
        <f t="shared" si="80"/>
        <v/>
      </c>
    </row>
    <row r="604" spans="2:20" x14ac:dyDescent="0.25">
      <c r="B604" s="142"/>
      <c r="C604" s="23"/>
      <c r="D604" s="23"/>
      <c r="E604" s="23"/>
      <c r="F604" s="21"/>
      <c r="G604" s="21"/>
      <c r="H604" s="165"/>
      <c r="I604" s="165"/>
      <c r="J604" s="23"/>
      <c r="K604" s="27"/>
      <c r="L604" s="23"/>
      <c r="M604" s="166" t="str">
        <f t="shared" si="82"/>
        <v/>
      </c>
      <c r="N604" s="48" t="str">
        <f t="shared" si="83"/>
        <v/>
      </c>
      <c r="O604" s="49" t="str">
        <f t="shared" si="84"/>
        <v/>
      </c>
      <c r="P604" s="50" t="str">
        <f t="shared" si="85"/>
        <v/>
      </c>
      <c r="Q604" s="51" t="str">
        <f t="shared" si="86"/>
        <v/>
      </c>
      <c r="R604" s="169" t="str">
        <f t="shared" si="87"/>
        <v/>
      </c>
      <c r="S604" s="248" t="str">
        <f t="shared" si="81"/>
        <v/>
      </c>
      <c r="T604" s="250" t="str">
        <f t="shared" si="80"/>
        <v/>
      </c>
    </row>
    <row r="605" spans="2:20" x14ac:dyDescent="0.25">
      <c r="B605" s="142"/>
      <c r="C605" s="23"/>
      <c r="D605" s="23"/>
      <c r="E605" s="23"/>
      <c r="F605" s="21"/>
      <c r="G605" s="21"/>
      <c r="H605" s="165"/>
      <c r="I605" s="165"/>
      <c r="J605" s="23"/>
      <c r="K605" s="27"/>
      <c r="L605" s="23"/>
      <c r="M605" s="166" t="str">
        <f t="shared" si="82"/>
        <v/>
      </c>
      <c r="N605" s="48" t="str">
        <f t="shared" si="83"/>
        <v/>
      </c>
      <c r="O605" s="49" t="str">
        <f t="shared" si="84"/>
        <v/>
      </c>
      <c r="P605" s="50" t="str">
        <f t="shared" si="85"/>
        <v/>
      </c>
      <c r="Q605" s="51" t="str">
        <f t="shared" si="86"/>
        <v/>
      </c>
      <c r="R605" s="169" t="str">
        <f t="shared" si="87"/>
        <v/>
      </c>
      <c r="S605" s="248" t="str">
        <f t="shared" si="81"/>
        <v/>
      </c>
      <c r="T605" s="250" t="str">
        <f t="shared" si="80"/>
        <v/>
      </c>
    </row>
    <row r="606" spans="2:20" x14ac:dyDescent="0.25">
      <c r="B606" s="142"/>
      <c r="C606" s="23"/>
      <c r="D606" s="23"/>
      <c r="E606" s="23"/>
      <c r="F606" s="21"/>
      <c r="G606" s="21"/>
      <c r="H606" s="165"/>
      <c r="I606" s="165"/>
      <c r="J606" s="23"/>
      <c r="K606" s="27"/>
      <c r="L606" s="23"/>
      <c r="M606" s="166" t="str">
        <f t="shared" si="82"/>
        <v/>
      </c>
      <c r="N606" s="48" t="str">
        <f t="shared" si="83"/>
        <v/>
      </c>
      <c r="O606" s="49" t="str">
        <f t="shared" si="84"/>
        <v/>
      </c>
      <c r="P606" s="50" t="str">
        <f t="shared" si="85"/>
        <v/>
      </c>
      <c r="Q606" s="51" t="str">
        <f t="shared" si="86"/>
        <v/>
      </c>
      <c r="R606" s="169" t="str">
        <f t="shared" si="87"/>
        <v/>
      </c>
      <c r="S606" s="248" t="str">
        <f t="shared" si="81"/>
        <v/>
      </c>
      <c r="T606" s="250" t="str">
        <f t="shared" si="80"/>
        <v/>
      </c>
    </row>
    <row r="607" spans="2:20" x14ac:dyDescent="0.25">
      <c r="B607" s="142"/>
      <c r="C607" s="23"/>
      <c r="D607" s="23"/>
      <c r="E607" s="23"/>
      <c r="F607" s="21"/>
      <c r="G607" s="21"/>
      <c r="H607" s="165"/>
      <c r="I607" s="165"/>
      <c r="J607" s="23"/>
      <c r="K607" s="27"/>
      <c r="L607" s="23"/>
      <c r="M607" s="166" t="str">
        <f t="shared" si="82"/>
        <v/>
      </c>
      <c r="N607" s="48" t="str">
        <f t="shared" si="83"/>
        <v/>
      </c>
      <c r="O607" s="49" t="str">
        <f t="shared" si="84"/>
        <v/>
      </c>
      <c r="P607" s="50" t="str">
        <f t="shared" si="85"/>
        <v/>
      </c>
      <c r="Q607" s="51" t="str">
        <f t="shared" si="86"/>
        <v/>
      </c>
      <c r="R607" s="169" t="str">
        <f t="shared" si="87"/>
        <v/>
      </c>
      <c r="S607" s="248" t="str">
        <f t="shared" si="81"/>
        <v/>
      </c>
      <c r="T607" s="250" t="str">
        <f t="shared" si="80"/>
        <v/>
      </c>
    </row>
    <row r="608" spans="2:20" x14ac:dyDescent="0.25">
      <c r="B608" s="142"/>
      <c r="C608" s="23"/>
      <c r="D608" s="23"/>
      <c r="E608" s="23"/>
      <c r="F608" s="21"/>
      <c r="G608" s="21"/>
      <c r="H608" s="165"/>
      <c r="I608" s="165"/>
      <c r="J608" s="23"/>
      <c r="K608" s="27"/>
      <c r="L608" s="23"/>
      <c r="M608" s="166" t="str">
        <f t="shared" si="82"/>
        <v/>
      </c>
      <c r="N608" s="48" t="str">
        <f t="shared" si="83"/>
        <v/>
      </c>
      <c r="O608" s="49" t="str">
        <f t="shared" si="84"/>
        <v/>
      </c>
      <c r="P608" s="50" t="str">
        <f t="shared" si="85"/>
        <v/>
      </c>
      <c r="Q608" s="51" t="str">
        <f t="shared" si="86"/>
        <v/>
      </c>
      <c r="R608" s="169" t="str">
        <f t="shared" si="87"/>
        <v/>
      </c>
      <c r="S608" s="248" t="str">
        <f t="shared" si="81"/>
        <v/>
      </c>
      <c r="T608" s="250" t="str">
        <f t="shared" si="80"/>
        <v/>
      </c>
    </row>
    <row r="609" spans="2:20" x14ac:dyDescent="0.25">
      <c r="B609" s="142"/>
      <c r="C609" s="23"/>
      <c r="D609" s="23"/>
      <c r="E609" s="23"/>
      <c r="F609" s="21"/>
      <c r="G609" s="21"/>
      <c r="H609" s="165"/>
      <c r="I609" s="165"/>
      <c r="J609" s="23"/>
      <c r="K609" s="27"/>
      <c r="L609" s="23"/>
      <c r="M609" s="166" t="str">
        <f t="shared" si="82"/>
        <v/>
      </c>
      <c r="N609" s="48" t="str">
        <f t="shared" si="83"/>
        <v/>
      </c>
      <c r="O609" s="49" t="str">
        <f t="shared" si="84"/>
        <v/>
      </c>
      <c r="P609" s="50" t="str">
        <f t="shared" si="85"/>
        <v/>
      </c>
      <c r="Q609" s="51" t="str">
        <f t="shared" si="86"/>
        <v/>
      </c>
      <c r="R609" s="169" t="str">
        <f t="shared" si="87"/>
        <v/>
      </c>
      <c r="S609" s="248" t="str">
        <f t="shared" si="81"/>
        <v/>
      </c>
      <c r="T609" s="250" t="str">
        <f t="shared" si="80"/>
        <v/>
      </c>
    </row>
    <row r="610" spans="2:20" x14ac:dyDescent="0.25">
      <c r="B610" s="142"/>
      <c r="C610" s="23"/>
      <c r="D610" s="23"/>
      <c r="E610" s="23"/>
      <c r="F610" s="21"/>
      <c r="G610" s="21"/>
      <c r="H610" s="165"/>
      <c r="I610" s="165"/>
      <c r="J610" s="23"/>
      <c r="K610" s="27"/>
      <c r="L610" s="23"/>
      <c r="M610" s="166" t="str">
        <f t="shared" si="82"/>
        <v/>
      </c>
      <c r="N610" s="48" t="str">
        <f t="shared" si="83"/>
        <v/>
      </c>
      <c r="O610" s="49" t="str">
        <f t="shared" si="84"/>
        <v/>
      </c>
      <c r="P610" s="50" t="str">
        <f t="shared" si="85"/>
        <v/>
      </c>
      <c r="Q610" s="51" t="str">
        <f t="shared" si="86"/>
        <v/>
      </c>
      <c r="R610" s="169" t="str">
        <f t="shared" si="87"/>
        <v/>
      </c>
      <c r="S610" s="248" t="str">
        <f t="shared" si="81"/>
        <v/>
      </c>
      <c r="T610" s="250" t="str">
        <f t="shared" si="80"/>
        <v/>
      </c>
    </row>
    <row r="611" spans="2:20" x14ac:dyDescent="0.25">
      <c r="B611" s="142"/>
      <c r="C611" s="23"/>
      <c r="D611" s="23"/>
      <c r="E611" s="23"/>
      <c r="F611" s="21"/>
      <c r="G611" s="21"/>
      <c r="H611" s="165"/>
      <c r="I611" s="165"/>
      <c r="J611" s="23"/>
      <c r="K611" s="27"/>
      <c r="L611" s="23"/>
      <c r="M611" s="166" t="str">
        <f t="shared" si="82"/>
        <v/>
      </c>
      <c r="N611" s="48" t="str">
        <f t="shared" si="83"/>
        <v/>
      </c>
      <c r="O611" s="49" t="str">
        <f t="shared" si="84"/>
        <v/>
      </c>
      <c r="P611" s="50" t="str">
        <f t="shared" si="85"/>
        <v/>
      </c>
      <c r="Q611" s="51" t="str">
        <f t="shared" si="86"/>
        <v/>
      </c>
      <c r="R611" s="169" t="str">
        <f t="shared" si="87"/>
        <v/>
      </c>
      <c r="S611" s="248" t="str">
        <f t="shared" si="81"/>
        <v/>
      </c>
      <c r="T611" s="250" t="str">
        <f t="shared" si="80"/>
        <v/>
      </c>
    </row>
    <row r="612" spans="2:20" x14ac:dyDescent="0.25">
      <c r="B612" s="142"/>
      <c r="C612" s="23"/>
      <c r="D612" s="23"/>
      <c r="E612" s="23"/>
      <c r="F612" s="21"/>
      <c r="G612" s="21"/>
      <c r="H612" s="165"/>
      <c r="I612" s="165"/>
      <c r="J612" s="23"/>
      <c r="K612" s="27"/>
      <c r="L612" s="23"/>
      <c r="M612" s="166" t="str">
        <f t="shared" si="82"/>
        <v/>
      </c>
      <c r="N612" s="48" t="str">
        <f t="shared" si="83"/>
        <v/>
      </c>
      <c r="O612" s="49" t="str">
        <f t="shared" si="84"/>
        <v/>
      </c>
      <c r="P612" s="50" t="str">
        <f t="shared" si="85"/>
        <v/>
      </c>
      <c r="Q612" s="51" t="str">
        <f t="shared" si="86"/>
        <v/>
      </c>
      <c r="R612" s="169" t="str">
        <f t="shared" si="87"/>
        <v/>
      </c>
      <c r="S612" s="248" t="str">
        <f t="shared" si="81"/>
        <v/>
      </c>
      <c r="T612" s="250" t="str">
        <f t="shared" si="80"/>
        <v/>
      </c>
    </row>
    <row r="613" spans="2:20" x14ac:dyDescent="0.25">
      <c r="B613" s="142"/>
      <c r="C613" s="23"/>
      <c r="D613" s="23"/>
      <c r="E613" s="23"/>
      <c r="F613" s="21"/>
      <c r="G613" s="21"/>
      <c r="H613" s="165"/>
      <c r="I613" s="165"/>
      <c r="J613" s="23"/>
      <c r="K613" s="27"/>
      <c r="L613" s="23"/>
      <c r="M613" s="166" t="str">
        <f t="shared" si="82"/>
        <v/>
      </c>
      <c r="N613" s="48" t="str">
        <f t="shared" si="83"/>
        <v/>
      </c>
      <c r="O613" s="49" t="str">
        <f t="shared" si="84"/>
        <v/>
      </c>
      <c r="P613" s="50" t="str">
        <f t="shared" si="85"/>
        <v/>
      </c>
      <c r="Q613" s="51" t="str">
        <f t="shared" si="86"/>
        <v/>
      </c>
      <c r="R613" s="169" t="str">
        <f t="shared" si="87"/>
        <v/>
      </c>
      <c r="S613" s="248" t="str">
        <f t="shared" si="81"/>
        <v/>
      </c>
      <c r="T613" s="250" t="str">
        <f t="shared" si="80"/>
        <v/>
      </c>
    </row>
    <row r="614" spans="2:20" x14ac:dyDescent="0.25">
      <c r="B614" s="142"/>
      <c r="C614" s="23"/>
      <c r="D614" s="23"/>
      <c r="E614" s="23"/>
      <c r="F614" s="21"/>
      <c r="G614" s="21"/>
      <c r="H614" s="165"/>
      <c r="I614" s="165"/>
      <c r="J614" s="23"/>
      <c r="K614" s="27"/>
      <c r="L614" s="23"/>
      <c r="M614" s="166" t="str">
        <f t="shared" si="82"/>
        <v/>
      </c>
      <c r="N614" s="48" t="str">
        <f t="shared" si="83"/>
        <v/>
      </c>
      <c r="O614" s="49" t="str">
        <f t="shared" si="84"/>
        <v/>
      </c>
      <c r="P614" s="50" t="str">
        <f t="shared" si="85"/>
        <v/>
      </c>
      <c r="Q614" s="51" t="str">
        <f t="shared" si="86"/>
        <v/>
      </c>
      <c r="R614" s="169" t="str">
        <f t="shared" si="87"/>
        <v/>
      </c>
      <c r="S614" s="248" t="str">
        <f t="shared" si="81"/>
        <v/>
      </c>
      <c r="T614" s="250" t="str">
        <f t="shared" si="80"/>
        <v/>
      </c>
    </row>
    <row r="615" spans="2:20" x14ac:dyDescent="0.25">
      <c r="B615" s="142"/>
      <c r="C615" s="23"/>
      <c r="D615" s="23"/>
      <c r="E615" s="23"/>
      <c r="F615" s="21"/>
      <c r="G615" s="21"/>
      <c r="H615" s="165"/>
      <c r="I615" s="165"/>
      <c r="J615" s="23"/>
      <c r="K615" s="27"/>
      <c r="L615" s="23"/>
      <c r="M615" s="166" t="str">
        <f t="shared" si="82"/>
        <v/>
      </c>
      <c r="N615" s="48" t="str">
        <f t="shared" si="83"/>
        <v/>
      </c>
      <c r="O615" s="49" t="str">
        <f t="shared" si="84"/>
        <v/>
      </c>
      <c r="P615" s="50" t="str">
        <f t="shared" si="85"/>
        <v/>
      </c>
      <c r="Q615" s="51" t="str">
        <f t="shared" si="86"/>
        <v/>
      </c>
      <c r="R615" s="169" t="str">
        <f t="shared" si="87"/>
        <v/>
      </c>
      <c r="S615" s="248" t="str">
        <f t="shared" si="81"/>
        <v/>
      </c>
      <c r="T615" s="250" t="str">
        <f t="shared" si="80"/>
        <v/>
      </c>
    </row>
    <row r="616" spans="2:20" x14ac:dyDescent="0.25">
      <c r="B616" s="142"/>
      <c r="C616" s="23"/>
      <c r="D616" s="23"/>
      <c r="E616" s="23"/>
      <c r="F616" s="21"/>
      <c r="G616" s="21"/>
      <c r="H616" s="165"/>
      <c r="I616" s="165"/>
      <c r="J616" s="23"/>
      <c r="K616" s="27"/>
      <c r="L616" s="23"/>
      <c r="M616" s="166" t="str">
        <f t="shared" si="82"/>
        <v/>
      </c>
      <c r="N616" s="48" t="str">
        <f t="shared" si="83"/>
        <v/>
      </c>
      <c r="O616" s="49" t="str">
        <f t="shared" si="84"/>
        <v/>
      </c>
      <c r="P616" s="50" t="str">
        <f t="shared" si="85"/>
        <v/>
      </c>
      <c r="Q616" s="51" t="str">
        <f t="shared" si="86"/>
        <v/>
      </c>
      <c r="R616" s="169" t="str">
        <f t="shared" si="87"/>
        <v/>
      </c>
      <c r="S616" s="248" t="str">
        <f t="shared" si="81"/>
        <v/>
      </c>
      <c r="T616" s="250" t="str">
        <f t="shared" si="80"/>
        <v/>
      </c>
    </row>
    <row r="617" spans="2:20" x14ac:dyDescent="0.25">
      <c r="B617" s="142"/>
      <c r="C617" s="23"/>
      <c r="D617" s="23"/>
      <c r="E617" s="23"/>
      <c r="F617" s="21"/>
      <c r="G617" s="21"/>
      <c r="H617" s="165"/>
      <c r="I617" s="165"/>
      <c r="J617" s="23"/>
      <c r="K617" s="27"/>
      <c r="L617" s="23"/>
      <c r="M617" s="166" t="str">
        <f t="shared" si="82"/>
        <v/>
      </c>
      <c r="N617" s="48" t="str">
        <f t="shared" si="83"/>
        <v/>
      </c>
      <c r="O617" s="49" t="str">
        <f t="shared" si="84"/>
        <v/>
      </c>
      <c r="P617" s="50" t="str">
        <f t="shared" si="85"/>
        <v/>
      </c>
      <c r="Q617" s="51" t="str">
        <f t="shared" si="86"/>
        <v/>
      </c>
      <c r="R617" s="169" t="str">
        <f t="shared" si="87"/>
        <v/>
      </c>
      <c r="S617" s="248" t="str">
        <f t="shared" si="81"/>
        <v/>
      </c>
      <c r="T617" s="250" t="str">
        <f t="shared" si="80"/>
        <v/>
      </c>
    </row>
    <row r="618" spans="2:20" x14ac:dyDescent="0.25">
      <c r="B618" s="142"/>
      <c r="C618" s="23"/>
      <c r="D618" s="23"/>
      <c r="E618" s="23"/>
      <c r="F618" s="21"/>
      <c r="G618" s="21"/>
      <c r="H618" s="165"/>
      <c r="I618" s="165"/>
      <c r="J618" s="23"/>
      <c r="K618" s="27"/>
      <c r="L618" s="23"/>
      <c r="M618" s="166" t="str">
        <f t="shared" si="82"/>
        <v/>
      </c>
      <c r="N618" s="48" t="str">
        <f t="shared" si="83"/>
        <v/>
      </c>
      <c r="O618" s="49" t="str">
        <f t="shared" si="84"/>
        <v/>
      </c>
      <c r="P618" s="50" t="str">
        <f t="shared" si="85"/>
        <v/>
      </c>
      <c r="Q618" s="51" t="str">
        <f t="shared" si="86"/>
        <v/>
      </c>
      <c r="R618" s="169" t="str">
        <f t="shared" si="87"/>
        <v/>
      </c>
      <c r="S618" s="248" t="str">
        <f t="shared" si="81"/>
        <v/>
      </c>
      <c r="T618" s="250" t="str">
        <f t="shared" si="80"/>
        <v/>
      </c>
    </row>
    <row r="619" spans="2:20" x14ac:dyDescent="0.25">
      <c r="B619" s="142"/>
      <c r="C619" s="23"/>
      <c r="D619" s="23"/>
      <c r="E619" s="23"/>
      <c r="F619" s="21"/>
      <c r="G619" s="21"/>
      <c r="H619" s="165"/>
      <c r="I619" s="165"/>
      <c r="J619" s="23"/>
      <c r="K619" s="27"/>
      <c r="L619" s="23"/>
      <c r="M619" s="166" t="str">
        <f t="shared" si="82"/>
        <v/>
      </c>
      <c r="N619" s="48" t="str">
        <f t="shared" si="83"/>
        <v/>
      </c>
      <c r="O619" s="49" t="str">
        <f t="shared" si="84"/>
        <v/>
      </c>
      <c r="P619" s="50" t="str">
        <f t="shared" si="85"/>
        <v/>
      </c>
      <c r="Q619" s="51" t="str">
        <f t="shared" si="86"/>
        <v/>
      </c>
      <c r="R619" s="169" t="str">
        <f t="shared" si="87"/>
        <v/>
      </c>
      <c r="S619" s="248" t="str">
        <f t="shared" si="81"/>
        <v/>
      </c>
      <c r="T619" s="250" t="str">
        <f t="shared" si="80"/>
        <v/>
      </c>
    </row>
    <row r="620" spans="2:20" x14ac:dyDescent="0.25">
      <c r="B620" s="142"/>
      <c r="C620" s="23"/>
      <c r="D620" s="23"/>
      <c r="E620" s="23"/>
      <c r="F620" s="21"/>
      <c r="G620" s="21"/>
      <c r="H620" s="165"/>
      <c r="I620" s="165"/>
      <c r="J620" s="23"/>
      <c r="K620" s="27"/>
      <c r="L620" s="23"/>
      <c r="M620" s="166" t="str">
        <f t="shared" si="82"/>
        <v/>
      </c>
      <c r="N620" s="48" t="str">
        <f t="shared" si="83"/>
        <v/>
      </c>
      <c r="O620" s="49" t="str">
        <f t="shared" si="84"/>
        <v/>
      </c>
      <c r="P620" s="50" t="str">
        <f t="shared" si="85"/>
        <v/>
      </c>
      <c r="Q620" s="51" t="str">
        <f t="shared" si="86"/>
        <v/>
      </c>
      <c r="R620" s="169" t="str">
        <f t="shared" si="87"/>
        <v/>
      </c>
      <c r="S620" s="248" t="str">
        <f t="shared" si="81"/>
        <v/>
      </c>
      <c r="T620" s="250" t="str">
        <f t="shared" si="80"/>
        <v/>
      </c>
    </row>
    <row r="621" spans="2:20" x14ac:dyDescent="0.25">
      <c r="B621" s="142"/>
      <c r="C621" s="23"/>
      <c r="D621" s="23"/>
      <c r="E621" s="23"/>
      <c r="F621" s="21"/>
      <c r="G621" s="21"/>
      <c r="H621" s="165"/>
      <c r="I621" s="165"/>
      <c r="J621" s="23"/>
      <c r="K621" s="27"/>
      <c r="L621" s="23"/>
      <c r="M621" s="166" t="str">
        <f t="shared" si="82"/>
        <v/>
      </c>
      <c r="N621" s="48" t="str">
        <f t="shared" si="83"/>
        <v/>
      </c>
      <c r="O621" s="49" t="str">
        <f t="shared" si="84"/>
        <v/>
      </c>
      <c r="P621" s="50" t="str">
        <f t="shared" si="85"/>
        <v/>
      </c>
      <c r="Q621" s="51" t="str">
        <f t="shared" si="86"/>
        <v/>
      </c>
      <c r="R621" s="169" t="str">
        <f t="shared" si="87"/>
        <v/>
      </c>
      <c r="S621" s="248" t="str">
        <f t="shared" si="81"/>
        <v/>
      </c>
      <c r="T621" s="250" t="str">
        <f t="shared" si="80"/>
        <v/>
      </c>
    </row>
    <row r="622" spans="2:20" x14ac:dyDescent="0.25">
      <c r="B622" s="142"/>
      <c r="C622" s="23"/>
      <c r="D622" s="23"/>
      <c r="E622" s="23"/>
      <c r="F622" s="21"/>
      <c r="G622" s="21"/>
      <c r="H622" s="165"/>
      <c r="I622" s="165"/>
      <c r="J622" s="23"/>
      <c r="K622" s="27"/>
      <c r="L622" s="23"/>
      <c r="M622" s="166" t="str">
        <f t="shared" si="82"/>
        <v/>
      </c>
      <c r="N622" s="48" t="str">
        <f t="shared" si="83"/>
        <v/>
      </c>
      <c r="O622" s="49" t="str">
        <f t="shared" si="84"/>
        <v/>
      </c>
      <c r="P622" s="50" t="str">
        <f t="shared" si="85"/>
        <v/>
      </c>
      <c r="Q622" s="51" t="str">
        <f t="shared" si="86"/>
        <v/>
      </c>
      <c r="R622" s="169" t="str">
        <f t="shared" si="87"/>
        <v/>
      </c>
      <c r="S622" s="248" t="str">
        <f t="shared" si="81"/>
        <v/>
      </c>
      <c r="T622" s="250" t="str">
        <f t="shared" si="80"/>
        <v/>
      </c>
    </row>
    <row r="623" spans="2:20" x14ac:dyDescent="0.25">
      <c r="B623" s="142"/>
      <c r="C623" s="23"/>
      <c r="D623" s="23"/>
      <c r="E623" s="23"/>
      <c r="F623" s="21"/>
      <c r="G623" s="21"/>
      <c r="H623" s="165"/>
      <c r="I623" s="165"/>
      <c r="J623" s="23"/>
      <c r="K623" s="27"/>
      <c r="L623" s="23"/>
      <c r="M623" s="166" t="str">
        <f t="shared" si="82"/>
        <v/>
      </c>
      <c r="N623" s="48" t="str">
        <f t="shared" si="83"/>
        <v/>
      </c>
      <c r="O623" s="49" t="str">
        <f t="shared" si="84"/>
        <v/>
      </c>
      <c r="P623" s="50" t="str">
        <f t="shared" si="85"/>
        <v/>
      </c>
      <c r="Q623" s="51" t="str">
        <f t="shared" si="86"/>
        <v/>
      </c>
      <c r="R623" s="169" t="str">
        <f t="shared" si="87"/>
        <v/>
      </c>
      <c r="S623" s="248" t="str">
        <f t="shared" si="81"/>
        <v/>
      </c>
      <c r="T623" s="250" t="str">
        <f t="shared" si="80"/>
        <v/>
      </c>
    </row>
    <row r="624" spans="2:20" x14ac:dyDescent="0.25">
      <c r="B624" s="142"/>
      <c r="C624" s="23"/>
      <c r="D624" s="23"/>
      <c r="E624" s="23"/>
      <c r="F624" s="21"/>
      <c r="G624" s="21"/>
      <c r="H624" s="165"/>
      <c r="I624" s="165"/>
      <c r="J624" s="23"/>
      <c r="K624" s="27"/>
      <c r="L624" s="23"/>
      <c r="M624" s="166" t="str">
        <f t="shared" si="82"/>
        <v/>
      </c>
      <c r="N624" s="48" t="str">
        <f t="shared" si="83"/>
        <v/>
      </c>
      <c r="O624" s="49" t="str">
        <f t="shared" si="84"/>
        <v/>
      </c>
      <c r="P624" s="50" t="str">
        <f t="shared" si="85"/>
        <v/>
      </c>
      <c r="Q624" s="51" t="str">
        <f t="shared" si="86"/>
        <v/>
      </c>
      <c r="R624" s="169" t="str">
        <f t="shared" si="87"/>
        <v/>
      </c>
      <c r="S624" s="248" t="str">
        <f t="shared" si="81"/>
        <v/>
      </c>
      <c r="T624" s="250" t="str">
        <f t="shared" si="80"/>
        <v/>
      </c>
    </row>
    <row r="625" spans="2:20" x14ac:dyDescent="0.25">
      <c r="B625" s="142"/>
      <c r="C625" s="23"/>
      <c r="D625" s="23"/>
      <c r="E625" s="23"/>
      <c r="F625" s="21"/>
      <c r="G625" s="21"/>
      <c r="H625" s="165"/>
      <c r="I625" s="165"/>
      <c r="J625" s="23"/>
      <c r="K625" s="27"/>
      <c r="L625" s="23"/>
      <c r="M625" s="166" t="str">
        <f t="shared" si="82"/>
        <v/>
      </c>
      <c r="N625" s="48" t="str">
        <f t="shared" si="83"/>
        <v/>
      </c>
      <c r="O625" s="49" t="str">
        <f t="shared" si="84"/>
        <v/>
      </c>
      <c r="P625" s="50" t="str">
        <f t="shared" si="85"/>
        <v/>
      </c>
      <c r="Q625" s="51" t="str">
        <f t="shared" si="86"/>
        <v/>
      </c>
      <c r="R625" s="169" t="str">
        <f t="shared" si="87"/>
        <v/>
      </c>
      <c r="S625" s="248" t="str">
        <f t="shared" si="81"/>
        <v/>
      </c>
      <c r="T625" s="250" t="str">
        <f t="shared" si="80"/>
        <v/>
      </c>
    </row>
    <row r="626" spans="2:20" x14ac:dyDescent="0.25">
      <c r="B626" s="142"/>
      <c r="C626" s="23"/>
      <c r="D626" s="23"/>
      <c r="E626" s="23"/>
      <c r="F626" s="21"/>
      <c r="G626" s="21"/>
      <c r="H626" s="165"/>
      <c r="I626" s="165"/>
      <c r="J626" s="23"/>
      <c r="K626" s="27"/>
      <c r="L626" s="23"/>
      <c r="M626" s="166" t="str">
        <f t="shared" si="82"/>
        <v/>
      </c>
      <c r="N626" s="48" t="str">
        <f t="shared" si="83"/>
        <v/>
      </c>
      <c r="O626" s="49" t="str">
        <f t="shared" si="84"/>
        <v/>
      </c>
      <c r="P626" s="50" t="str">
        <f t="shared" si="85"/>
        <v/>
      </c>
      <c r="Q626" s="51" t="str">
        <f t="shared" si="86"/>
        <v/>
      </c>
      <c r="R626" s="169" t="str">
        <f t="shared" si="87"/>
        <v/>
      </c>
      <c r="S626" s="248" t="str">
        <f t="shared" si="81"/>
        <v/>
      </c>
      <c r="T626" s="250" t="str">
        <f t="shared" si="80"/>
        <v/>
      </c>
    </row>
    <row r="627" spans="2:20" x14ac:dyDescent="0.25">
      <c r="B627" s="142"/>
      <c r="C627" s="23"/>
      <c r="D627" s="23"/>
      <c r="E627" s="23"/>
      <c r="F627" s="21"/>
      <c r="G627" s="21"/>
      <c r="H627" s="165"/>
      <c r="I627" s="165"/>
      <c r="J627" s="23"/>
      <c r="K627" s="27"/>
      <c r="L627" s="23"/>
      <c r="M627" s="166" t="str">
        <f t="shared" si="82"/>
        <v/>
      </c>
      <c r="N627" s="48" t="str">
        <f t="shared" si="83"/>
        <v/>
      </c>
      <c r="O627" s="49" t="str">
        <f t="shared" si="84"/>
        <v/>
      </c>
      <c r="P627" s="50" t="str">
        <f t="shared" si="85"/>
        <v/>
      </c>
      <c r="Q627" s="51" t="str">
        <f t="shared" si="86"/>
        <v/>
      </c>
      <c r="R627" s="169" t="str">
        <f t="shared" si="87"/>
        <v/>
      </c>
      <c r="S627" s="248" t="str">
        <f t="shared" si="81"/>
        <v/>
      </c>
      <c r="T627" s="250" t="str">
        <f t="shared" si="80"/>
        <v/>
      </c>
    </row>
    <row r="628" spans="2:20" x14ac:dyDescent="0.25">
      <c r="B628" s="142"/>
      <c r="C628" s="23"/>
      <c r="D628" s="23"/>
      <c r="E628" s="23"/>
      <c r="F628" s="21"/>
      <c r="G628" s="21"/>
      <c r="H628" s="165"/>
      <c r="I628" s="165"/>
      <c r="J628" s="23"/>
      <c r="K628" s="27"/>
      <c r="L628" s="23"/>
      <c r="M628" s="166" t="str">
        <f t="shared" si="82"/>
        <v/>
      </c>
      <c r="N628" s="48" t="str">
        <f t="shared" si="83"/>
        <v/>
      </c>
      <c r="O628" s="49" t="str">
        <f t="shared" si="84"/>
        <v/>
      </c>
      <c r="P628" s="50" t="str">
        <f t="shared" si="85"/>
        <v/>
      </c>
      <c r="Q628" s="51" t="str">
        <f t="shared" si="86"/>
        <v/>
      </c>
      <c r="R628" s="169" t="str">
        <f t="shared" si="87"/>
        <v/>
      </c>
      <c r="S628" s="248" t="str">
        <f t="shared" si="81"/>
        <v/>
      </c>
      <c r="T628" s="250" t="str">
        <f t="shared" si="80"/>
        <v/>
      </c>
    </row>
    <row r="629" spans="2:20" x14ac:dyDescent="0.25">
      <c r="B629" s="142"/>
      <c r="C629" s="23"/>
      <c r="D629" s="23"/>
      <c r="E629" s="23"/>
      <c r="F629" s="21"/>
      <c r="G629" s="21"/>
      <c r="H629" s="165"/>
      <c r="I629" s="165"/>
      <c r="J629" s="23"/>
      <c r="K629" s="27"/>
      <c r="L629" s="23"/>
      <c r="M629" s="166" t="str">
        <f t="shared" si="82"/>
        <v/>
      </c>
      <c r="N629" s="48" t="str">
        <f t="shared" si="83"/>
        <v/>
      </c>
      <c r="O629" s="49" t="str">
        <f t="shared" si="84"/>
        <v/>
      </c>
      <c r="P629" s="50" t="str">
        <f t="shared" si="85"/>
        <v/>
      </c>
      <c r="Q629" s="51" t="str">
        <f t="shared" si="86"/>
        <v/>
      </c>
      <c r="R629" s="169" t="str">
        <f t="shared" si="87"/>
        <v/>
      </c>
      <c r="S629" s="248" t="str">
        <f t="shared" si="81"/>
        <v/>
      </c>
      <c r="T629" s="250" t="str">
        <f t="shared" si="80"/>
        <v/>
      </c>
    </row>
    <row r="630" spans="2:20" x14ac:dyDescent="0.25">
      <c r="B630" s="142"/>
      <c r="C630" s="23"/>
      <c r="D630" s="23"/>
      <c r="E630" s="23"/>
      <c r="F630" s="21"/>
      <c r="G630" s="21"/>
      <c r="H630" s="165"/>
      <c r="I630" s="165"/>
      <c r="J630" s="23"/>
      <c r="K630" s="27"/>
      <c r="L630" s="23"/>
      <c r="M630" s="166" t="str">
        <f t="shared" si="82"/>
        <v/>
      </c>
      <c r="N630" s="48" t="str">
        <f t="shared" si="83"/>
        <v/>
      </c>
      <c r="O630" s="49" t="str">
        <f t="shared" si="84"/>
        <v/>
      </c>
      <c r="P630" s="50" t="str">
        <f t="shared" si="85"/>
        <v/>
      </c>
      <c r="Q630" s="51" t="str">
        <f t="shared" si="86"/>
        <v/>
      </c>
      <c r="R630" s="169" t="str">
        <f t="shared" si="87"/>
        <v/>
      </c>
      <c r="S630" s="248" t="str">
        <f t="shared" si="81"/>
        <v/>
      </c>
      <c r="T630" s="250" t="str">
        <f t="shared" si="80"/>
        <v/>
      </c>
    </row>
    <row r="631" spans="2:20" x14ac:dyDescent="0.25">
      <c r="B631" s="142"/>
      <c r="C631" s="23"/>
      <c r="D631" s="23"/>
      <c r="E631" s="23"/>
      <c r="F631" s="21"/>
      <c r="G631" s="21"/>
      <c r="H631" s="165"/>
      <c r="I631" s="165"/>
      <c r="J631" s="23"/>
      <c r="K631" s="27"/>
      <c r="L631" s="23"/>
      <c r="M631" s="166" t="str">
        <f t="shared" si="82"/>
        <v/>
      </c>
      <c r="N631" s="48" t="str">
        <f t="shared" si="83"/>
        <v/>
      </c>
      <c r="O631" s="49" t="str">
        <f t="shared" si="84"/>
        <v/>
      </c>
      <c r="P631" s="50" t="str">
        <f t="shared" si="85"/>
        <v/>
      </c>
      <c r="Q631" s="51" t="str">
        <f t="shared" si="86"/>
        <v/>
      </c>
      <c r="R631" s="169" t="str">
        <f t="shared" si="87"/>
        <v/>
      </c>
      <c r="S631" s="248" t="str">
        <f t="shared" si="81"/>
        <v/>
      </c>
      <c r="T631" s="250" t="str">
        <f t="shared" si="80"/>
        <v/>
      </c>
    </row>
    <row r="632" spans="2:20" x14ac:dyDescent="0.25">
      <c r="B632" s="142"/>
      <c r="C632" s="23"/>
      <c r="D632" s="23"/>
      <c r="E632" s="23"/>
      <c r="F632" s="21"/>
      <c r="G632" s="21"/>
      <c r="H632" s="165"/>
      <c r="I632" s="165"/>
      <c r="J632" s="23"/>
      <c r="K632" s="27"/>
      <c r="L632" s="23"/>
      <c r="M632" s="166" t="str">
        <f t="shared" si="82"/>
        <v/>
      </c>
      <c r="N632" s="48" t="str">
        <f t="shared" si="83"/>
        <v/>
      </c>
      <c r="O632" s="49" t="str">
        <f t="shared" si="84"/>
        <v/>
      </c>
      <c r="P632" s="50" t="str">
        <f t="shared" si="85"/>
        <v/>
      </c>
      <c r="Q632" s="51" t="str">
        <f t="shared" si="86"/>
        <v/>
      </c>
      <c r="R632" s="169" t="str">
        <f t="shared" si="87"/>
        <v/>
      </c>
      <c r="S632" s="248" t="str">
        <f t="shared" si="81"/>
        <v/>
      </c>
      <c r="T632" s="250" t="str">
        <f t="shared" si="80"/>
        <v/>
      </c>
    </row>
    <row r="633" spans="2:20" x14ac:dyDescent="0.25">
      <c r="B633" s="142"/>
      <c r="C633" s="23"/>
      <c r="D633" s="23"/>
      <c r="E633" s="23"/>
      <c r="F633" s="21"/>
      <c r="G633" s="21"/>
      <c r="H633" s="165"/>
      <c r="I633" s="165"/>
      <c r="J633" s="23"/>
      <c r="K633" s="27"/>
      <c r="L633" s="23"/>
      <c r="M633" s="166" t="str">
        <f t="shared" si="82"/>
        <v/>
      </c>
      <c r="N633" s="48" t="str">
        <f t="shared" si="83"/>
        <v/>
      </c>
      <c r="O633" s="49" t="str">
        <f t="shared" si="84"/>
        <v/>
      </c>
      <c r="P633" s="50" t="str">
        <f t="shared" si="85"/>
        <v/>
      </c>
      <c r="Q633" s="51" t="str">
        <f t="shared" si="86"/>
        <v/>
      </c>
      <c r="R633" s="169" t="str">
        <f t="shared" si="87"/>
        <v/>
      </c>
      <c r="S633" s="248" t="str">
        <f t="shared" si="81"/>
        <v/>
      </c>
      <c r="T633" s="250" t="str">
        <f t="shared" si="80"/>
        <v/>
      </c>
    </row>
    <row r="634" spans="2:20" x14ac:dyDescent="0.25">
      <c r="B634" s="142"/>
      <c r="C634" s="23"/>
      <c r="D634" s="23"/>
      <c r="E634" s="23"/>
      <c r="F634" s="21"/>
      <c r="G634" s="21"/>
      <c r="H634" s="165"/>
      <c r="I634" s="165"/>
      <c r="J634" s="23"/>
      <c r="K634" s="27"/>
      <c r="L634" s="23"/>
      <c r="M634" s="166" t="str">
        <f t="shared" si="82"/>
        <v/>
      </c>
      <c r="N634" s="48" t="str">
        <f t="shared" si="83"/>
        <v/>
      </c>
      <c r="O634" s="49" t="str">
        <f t="shared" si="84"/>
        <v/>
      </c>
      <c r="P634" s="50" t="str">
        <f t="shared" si="85"/>
        <v/>
      </c>
      <c r="Q634" s="51" t="str">
        <f t="shared" si="86"/>
        <v/>
      </c>
      <c r="R634" s="169" t="str">
        <f t="shared" si="87"/>
        <v/>
      </c>
      <c r="S634" s="248" t="str">
        <f t="shared" si="81"/>
        <v/>
      </c>
      <c r="T634" s="250" t="str">
        <f t="shared" si="80"/>
        <v/>
      </c>
    </row>
    <row r="635" spans="2:20" x14ac:dyDescent="0.25">
      <c r="B635" s="142"/>
      <c r="C635" s="23"/>
      <c r="D635" s="23"/>
      <c r="E635" s="23"/>
      <c r="F635" s="21"/>
      <c r="G635" s="21"/>
      <c r="H635" s="165"/>
      <c r="I635" s="165"/>
      <c r="J635" s="23"/>
      <c r="K635" s="27"/>
      <c r="L635" s="23"/>
      <c r="M635" s="166" t="str">
        <f t="shared" si="82"/>
        <v/>
      </c>
      <c r="N635" s="48" t="str">
        <f t="shared" si="83"/>
        <v/>
      </c>
      <c r="O635" s="49" t="str">
        <f t="shared" si="84"/>
        <v/>
      </c>
      <c r="P635" s="50" t="str">
        <f t="shared" si="85"/>
        <v/>
      </c>
      <c r="Q635" s="51" t="str">
        <f t="shared" si="86"/>
        <v/>
      </c>
      <c r="R635" s="169" t="str">
        <f t="shared" si="87"/>
        <v/>
      </c>
      <c r="S635" s="248" t="str">
        <f t="shared" si="81"/>
        <v/>
      </c>
      <c r="T635" s="250" t="str">
        <f t="shared" si="80"/>
        <v/>
      </c>
    </row>
    <row r="636" spans="2:20" x14ac:dyDescent="0.25">
      <c r="B636" s="142"/>
      <c r="C636" s="23"/>
      <c r="D636" s="23"/>
      <c r="E636" s="23"/>
      <c r="F636" s="21"/>
      <c r="G636" s="21"/>
      <c r="H636" s="165"/>
      <c r="I636" s="165"/>
      <c r="J636" s="23"/>
      <c r="K636" s="27"/>
      <c r="L636" s="23"/>
      <c r="M636" s="166" t="str">
        <f t="shared" si="82"/>
        <v/>
      </c>
      <c r="N636" s="48" t="str">
        <f t="shared" si="83"/>
        <v/>
      </c>
      <c r="O636" s="49" t="str">
        <f t="shared" si="84"/>
        <v/>
      </c>
      <c r="P636" s="50" t="str">
        <f t="shared" si="85"/>
        <v/>
      </c>
      <c r="Q636" s="51" t="str">
        <f t="shared" si="86"/>
        <v/>
      </c>
      <c r="R636" s="169" t="str">
        <f t="shared" si="87"/>
        <v/>
      </c>
      <c r="S636" s="248" t="str">
        <f t="shared" si="81"/>
        <v/>
      </c>
      <c r="T636" s="250" t="str">
        <f t="shared" si="80"/>
        <v/>
      </c>
    </row>
    <row r="637" spans="2:20" x14ac:dyDescent="0.25">
      <c r="B637" s="142"/>
      <c r="C637" s="23"/>
      <c r="D637" s="23"/>
      <c r="E637" s="23"/>
      <c r="F637" s="21"/>
      <c r="G637" s="21"/>
      <c r="H637" s="165"/>
      <c r="I637" s="165"/>
      <c r="J637" s="23"/>
      <c r="K637" s="27"/>
      <c r="L637" s="23"/>
      <c r="M637" s="166" t="str">
        <f t="shared" si="82"/>
        <v/>
      </c>
      <c r="N637" s="48" t="str">
        <f t="shared" si="83"/>
        <v/>
      </c>
      <c r="O637" s="49" t="str">
        <f t="shared" si="84"/>
        <v/>
      </c>
      <c r="P637" s="50" t="str">
        <f t="shared" si="85"/>
        <v/>
      </c>
      <c r="Q637" s="51" t="str">
        <f t="shared" si="86"/>
        <v/>
      </c>
      <c r="R637" s="169" t="str">
        <f t="shared" si="87"/>
        <v/>
      </c>
      <c r="S637" s="248" t="str">
        <f t="shared" si="81"/>
        <v/>
      </c>
      <c r="T637" s="250" t="str">
        <f t="shared" si="80"/>
        <v/>
      </c>
    </row>
    <row r="638" spans="2:20" x14ac:dyDescent="0.25">
      <c r="B638" s="142"/>
      <c r="C638" s="23"/>
      <c r="D638" s="23"/>
      <c r="E638" s="23"/>
      <c r="F638" s="21"/>
      <c r="G638" s="21"/>
      <c r="H638" s="165"/>
      <c r="I638" s="165"/>
      <c r="J638" s="23"/>
      <c r="K638" s="27"/>
      <c r="L638" s="23"/>
      <c r="M638" s="166" t="str">
        <f t="shared" si="82"/>
        <v/>
      </c>
      <c r="N638" s="48" t="str">
        <f t="shared" si="83"/>
        <v/>
      </c>
      <c r="O638" s="49" t="str">
        <f t="shared" si="84"/>
        <v/>
      </c>
      <c r="P638" s="50" t="str">
        <f t="shared" si="85"/>
        <v/>
      </c>
      <c r="Q638" s="51" t="str">
        <f t="shared" si="86"/>
        <v/>
      </c>
      <c r="R638" s="169" t="str">
        <f t="shared" si="87"/>
        <v/>
      </c>
      <c r="S638" s="248" t="str">
        <f t="shared" si="81"/>
        <v/>
      </c>
      <c r="T638" s="250" t="str">
        <f t="shared" si="80"/>
        <v/>
      </c>
    </row>
    <row r="639" spans="2:20" x14ac:dyDescent="0.25">
      <c r="B639" s="142"/>
      <c r="C639" s="23"/>
      <c r="D639" s="23"/>
      <c r="E639" s="23"/>
      <c r="F639" s="21"/>
      <c r="G639" s="21"/>
      <c r="H639" s="165"/>
      <c r="I639" s="165"/>
      <c r="J639" s="23"/>
      <c r="K639" s="27"/>
      <c r="L639" s="23"/>
      <c r="M639" s="166" t="str">
        <f t="shared" si="82"/>
        <v/>
      </c>
      <c r="N639" s="48" t="str">
        <f t="shared" si="83"/>
        <v/>
      </c>
      <c r="O639" s="49" t="str">
        <f t="shared" si="84"/>
        <v/>
      </c>
      <c r="P639" s="50" t="str">
        <f t="shared" si="85"/>
        <v/>
      </c>
      <c r="Q639" s="51" t="str">
        <f t="shared" si="86"/>
        <v/>
      </c>
      <c r="R639" s="169" t="str">
        <f t="shared" si="87"/>
        <v/>
      </c>
      <c r="S639" s="248" t="str">
        <f t="shared" si="81"/>
        <v/>
      </c>
      <c r="T639" s="250" t="str">
        <f t="shared" si="80"/>
        <v/>
      </c>
    </row>
    <row r="640" spans="2:20" x14ac:dyDescent="0.25">
      <c r="B640" s="142"/>
      <c r="C640" s="23"/>
      <c r="D640" s="23"/>
      <c r="E640" s="23"/>
      <c r="F640" s="21"/>
      <c r="G640" s="21"/>
      <c r="H640" s="165"/>
      <c r="I640" s="165"/>
      <c r="J640" s="23"/>
      <c r="K640" s="27"/>
      <c r="L640" s="23"/>
      <c r="M640" s="166" t="str">
        <f t="shared" si="82"/>
        <v/>
      </c>
      <c r="N640" s="48" t="str">
        <f t="shared" si="83"/>
        <v/>
      </c>
      <c r="O640" s="49" t="str">
        <f t="shared" si="84"/>
        <v/>
      </c>
      <c r="P640" s="50" t="str">
        <f t="shared" si="85"/>
        <v/>
      </c>
      <c r="Q640" s="51" t="str">
        <f t="shared" si="86"/>
        <v/>
      </c>
      <c r="R640" s="169" t="str">
        <f t="shared" si="87"/>
        <v/>
      </c>
      <c r="S640" s="248" t="str">
        <f t="shared" si="81"/>
        <v/>
      </c>
      <c r="T640" s="250" t="str">
        <f t="shared" si="80"/>
        <v/>
      </c>
    </row>
    <row r="641" spans="2:20" x14ac:dyDescent="0.25">
      <c r="B641" s="142"/>
      <c r="C641" s="23"/>
      <c r="D641" s="23"/>
      <c r="E641" s="23"/>
      <c r="F641" s="21"/>
      <c r="G641" s="21"/>
      <c r="H641" s="165"/>
      <c r="I641" s="165"/>
      <c r="J641" s="23"/>
      <c r="K641" s="27"/>
      <c r="L641" s="23"/>
      <c r="M641" s="166" t="str">
        <f t="shared" si="82"/>
        <v/>
      </c>
      <c r="N641" s="48" t="str">
        <f t="shared" si="83"/>
        <v/>
      </c>
      <c r="O641" s="49" t="str">
        <f t="shared" si="84"/>
        <v/>
      </c>
      <c r="P641" s="50" t="str">
        <f t="shared" si="85"/>
        <v/>
      </c>
      <c r="Q641" s="51" t="str">
        <f t="shared" si="86"/>
        <v/>
      </c>
      <c r="R641" s="169" t="str">
        <f t="shared" si="87"/>
        <v/>
      </c>
      <c r="S641" s="248" t="str">
        <f t="shared" si="81"/>
        <v/>
      </c>
      <c r="T641" s="250" t="str">
        <f t="shared" si="80"/>
        <v/>
      </c>
    </row>
    <row r="642" spans="2:20" x14ac:dyDescent="0.25">
      <c r="B642" s="142"/>
      <c r="C642" s="23"/>
      <c r="D642" s="23"/>
      <c r="E642" s="23"/>
      <c r="F642" s="21"/>
      <c r="G642" s="21"/>
      <c r="H642" s="165"/>
      <c r="I642" s="165"/>
      <c r="J642" s="23"/>
      <c r="K642" s="27"/>
      <c r="L642" s="23"/>
      <c r="M642" s="166" t="str">
        <f t="shared" si="82"/>
        <v/>
      </c>
      <c r="N642" s="48" t="str">
        <f t="shared" si="83"/>
        <v/>
      </c>
      <c r="O642" s="49" t="str">
        <f t="shared" si="84"/>
        <v/>
      </c>
      <c r="P642" s="50" t="str">
        <f t="shared" si="85"/>
        <v/>
      </c>
      <c r="Q642" s="51" t="str">
        <f t="shared" si="86"/>
        <v/>
      </c>
      <c r="R642" s="169" t="str">
        <f t="shared" si="87"/>
        <v/>
      </c>
      <c r="S642" s="248" t="str">
        <f t="shared" si="81"/>
        <v/>
      </c>
      <c r="T642" s="250" t="str">
        <f t="shared" si="80"/>
        <v/>
      </c>
    </row>
    <row r="643" spans="2:20" x14ac:dyDescent="0.25">
      <c r="B643" s="142"/>
      <c r="C643" s="23"/>
      <c r="D643" s="23"/>
      <c r="E643" s="23"/>
      <c r="F643" s="21"/>
      <c r="G643" s="21"/>
      <c r="H643" s="165"/>
      <c r="I643" s="165"/>
      <c r="J643" s="23"/>
      <c r="K643" s="27"/>
      <c r="L643" s="23"/>
      <c r="M643" s="166" t="str">
        <f t="shared" si="82"/>
        <v/>
      </c>
      <c r="N643" s="48" t="str">
        <f t="shared" si="83"/>
        <v/>
      </c>
      <c r="O643" s="49" t="str">
        <f t="shared" si="84"/>
        <v/>
      </c>
      <c r="P643" s="50" t="str">
        <f t="shared" si="85"/>
        <v/>
      </c>
      <c r="Q643" s="51" t="str">
        <f t="shared" si="86"/>
        <v/>
      </c>
      <c r="R643" s="169" t="str">
        <f t="shared" si="87"/>
        <v/>
      </c>
      <c r="S643" s="248" t="str">
        <f t="shared" si="81"/>
        <v/>
      </c>
      <c r="T643" s="250" t="str">
        <f t="shared" si="80"/>
        <v/>
      </c>
    </row>
    <row r="644" spans="2:20" x14ac:dyDescent="0.25">
      <c r="B644" s="142"/>
      <c r="C644" s="23"/>
      <c r="D644" s="23"/>
      <c r="E644" s="23"/>
      <c r="F644" s="21"/>
      <c r="G644" s="21"/>
      <c r="H644" s="165"/>
      <c r="I644" s="165"/>
      <c r="J644" s="23"/>
      <c r="K644" s="27"/>
      <c r="L644" s="23"/>
      <c r="M644" s="166" t="str">
        <f t="shared" si="82"/>
        <v/>
      </c>
      <c r="N644" s="48" t="str">
        <f t="shared" si="83"/>
        <v/>
      </c>
      <c r="O644" s="49" t="str">
        <f t="shared" si="84"/>
        <v/>
      </c>
      <c r="P644" s="50" t="str">
        <f t="shared" si="85"/>
        <v/>
      </c>
      <c r="Q644" s="51" t="str">
        <f t="shared" si="86"/>
        <v/>
      </c>
      <c r="R644" s="169" t="str">
        <f t="shared" si="87"/>
        <v/>
      </c>
      <c r="S644" s="248" t="str">
        <f t="shared" si="81"/>
        <v/>
      </c>
      <c r="T644" s="250" t="str">
        <f t="shared" si="80"/>
        <v/>
      </c>
    </row>
    <row r="645" spans="2:20" x14ac:dyDescent="0.25">
      <c r="B645" s="142"/>
      <c r="C645" s="23"/>
      <c r="D645" s="23"/>
      <c r="E645" s="23"/>
      <c r="F645" s="21"/>
      <c r="G645" s="21"/>
      <c r="H645" s="165"/>
      <c r="I645" s="165"/>
      <c r="J645" s="23"/>
      <c r="K645" s="27"/>
      <c r="L645" s="23"/>
      <c r="M645" s="166" t="str">
        <f t="shared" si="82"/>
        <v/>
      </c>
      <c r="N645" s="48" t="str">
        <f t="shared" si="83"/>
        <v/>
      </c>
      <c r="O645" s="49" t="str">
        <f t="shared" si="84"/>
        <v/>
      </c>
      <c r="P645" s="50" t="str">
        <f t="shared" si="85"/>
        <v/>
      </c>
      <c r="Q645" s="51" t="str">
        <f t="shared" si="86"/>
        <v/>
      </c>
      <c r="R645" s="169" t="str">
        <f t="shared" si="87"/>
        <v/>
      </c>
      <c r="S645" s="248" t="str">
        <f t="shared" si="81"/>
        <v/>
      </c>
      <c r="T645" s="250" t="str">
        <f t="shared" si="80"/>
        <v/>
      </c>
    </row>
    <row r="646" spans="2:20" x14ac:dyDescent="0.25">
      <c r="B646" s="142"/>
      <c r="C646" s="23"/>
      <c r="D646" s="23"/>
      <c r="E646" s="23"/>
      <c r="F646" s="21"/>
      <c r="G646" s="21"/>
      <c r="H646" s="165"/>
      <c r="I646" s="165"/>
      <c r="J646" s="23"/>
      <c r="K646" s="27"/>
      <c r="L646" s="23"/>
      <c r="M646" s="166" t="str">
        <f t="shared" si="82"/>
        <v/>
      </c>
      <c r="N646" s="48" t="str">
        <f t="shared" si="83"/>
        <v/>
      </c>
      <c r="O646" s="49" t="str">
        <f t="shared" si="84"/>
        <v/>
      </c>
      <c r="P646" s="50" t="str">
        <f t="shared" si="85"/>
        <v/>
      </c>
      <c r="Q646" s="51" t="str">
        <f t="shared" si="86"/>
        <v/>
      </c>
      <c r="R646" s="169" t="str">
        <f t="shared" si="87"/>
        <v/>
      </c>
      <c r="S646" s="248" t="str">
        <f t="shared" si="81"/>
        <v/>
      </c>
      <c r="T646" s="250" t="str">
        <f t="shared" si="80"/>
        <v/>
      </c>
    </row>
    <row r="647" spans="2:20" x14ac:dyDescent="0.25">
      <c r="B647" s="142"/>
      <c r="C647" s="23"/>
      <c r="D647" s="23"/>
      <c r="E647" s="23"/>
      <c r="F647" s="21"/>
      <c r="G647" s="21"/>
      <c r="H647" s="165"/>
      <c r="I647" s="165"/>
      <c r="J647" s="23"/>
      <c r="K647" s="27"/>
      <c r="L647" s="23"/>
      <c r="M647" s="166" t="str">
        <f t="shared" si="82"/>
        <v/>
      </c>
      <c r="N647" s="48" t="str">
        <f t="shared" si="83"/>
        <v/>
      </c>
      <c r="O647" s="49" t="str">
        <f t="shared" si="84"/>
        <v/>
      </c>
      <c r="P647" s="50" t="str">
        <f t="shared" si="85"/>
        <v/>
      </c>
      <c r="Q647" s="51" t="str">
        <f t="shared" si="86"/>
        <v/>
      </c>
      <c r="R647" s="169" t="str">
        <f t="shared" si="87"/>
        <v/>
      </c>
      <c r="S647" s="248" t="str">
        <f t="shared" si="81"/>
        <v/>
      </c>
      <c r="T647" s="250" t="str">
        <f t="shared" si="80"/>
        <v/>
      </c>
    </row>
    <row r="648" spans="2:20" x14ac:dyDescent="0.25">
      <c r="B648" s="142"/>
      <c r="C648" s="23"/>
      <c r="D648" s="23"/>
      <c r="E648" s="23"/>
      <c r="F648" s="21"/>
      <c r="G648" s="21"/>
      <c r="H648" s="165"/>
      <c r="I648" s="165"/>
      <c r="J648" s="23"/>
      <c r="K648" s="27"/>
      <c r="L648" s="23"/>
      <c r="M648" s="166" t="str">
        <f t="shared" si="82"/>
        <v/>
      </c>
      <c r="N648" s="48" t="str">
        <f t="shared" si="83"/>
        <v/>
      </c>
      <c r="O648" s="49" t="str">
        <f t="shared" si="84"/>
        <v/>
      </c>
      <c r="P648" s="50" t="str">
        <f t="shared" si="85"/>
        <v/>
      </c>
      <c r="Q648" s="51" t="str">
        <f t="shared" si="86"/>
        <v/>
      </c>
      <c r="R648" s="169" t="str">
        <f t="shared" si="87"/>
        <v/>
      </c>
      <c r="S648" s="248" t="str">
        <f t="shared" si="81"/>
        <v/>
      </c>
      <c r="T648" s="250" t="str">
        <f t="shared" si="80"/>
        <v/>
      </c>
    </row>
    <row r="649" spans="2:20" x14ac:dyDescent="0.25">
      <c r="B649" s="142"/>
      <c r="C649" s="23"/>
      <c r="D649" s="23"/>
      <c r="E649" s="23"/>
      <c r="F649" s="21"/>
      <c r="G649" s="21"/>
      <c r="H649" s="165"/>
      <c r="I649" s="165"/>
      <c r="J649" s="23"/>
      <c r="K649" s="27"/>
      <c r="L649" s="23"/>
      <c r="M649" s="166" t="str">
        <f t="shared" si="82"/>
        <v/>
      </c>
      <c r="N649" s="48" t="str">
        <f t="shared" si="83"/>
        <v/>
      </c>
      <c r="O649" s="49" t="str">
        <f t="shared" si="84"/>
        <v/>
      </c>
      <c r="P649" s="50" t="str">
        <f t="shared" si="85"/>
        <v/>
      </c>
      <c r="Q649" s="51" t="str">
        <f t="shared" si="86"/>
        <v/>
      </c>
      <c r="R649" s="169" t="str">
        <f t="shared" si="87"/>
        <v/>
      </c>
      <c r="S649" s="248" t="str">
        <f t="shared" si="81"/>
        <v/>
      </c>
      <c r="T649" s="250" t="str">
        <f t="shared" si="80"/>
        <v/>
      </c>
    </row>
    <row r="650" spans="2:20" x14ac:dyDescent="0.25">
      <c r="B650" s="142"/>
      <c r="C650" s="23"/>
      <c r="D650" s="23"/>
      <c r="E650" s="23"/>
      <c r="F650" s="21"/>
      <c r="G650" s="21"/>
      <c r="H650" s="165"/>
      <c r="I650" s="165"/>
      <c r="J650" s="23"/>
      <c r="K650" s="27"/>
      <c r="L650" s="23"/>
      <c r="M650" s="166" t="str">
        <f t="shared" si="82"/>
        <v/>
      </c>
      <c r="N650" s="48" t="str">
        <f t="shared" si="83"/>
        <v/>
      </c>
      <c r="O650" s="49" t="str">
        <f t="shared" si="84"/>
        <v/>
      </c>
      <c r="P650" s="50" t="str">
        <f t="shared" si="85"/>
        <v/>
      </c>
      <c r="Q650" s="51" t="str">
        <f t="shared" si="86"/>
        <v/>
      </c>
      <c r="R650" s="169" t="str">
        <f t="shared" si="87"/>
        <v/>
      </c>
      <c r="S650" s="248" t="str">
        <f t="shared" si="81"/>
        <v/>
      </c>
      <c r="T650" s="250" t="str">
        <f t="shared" si="80"/>
        <v/>
      </c>
    </row>
    <row r="651" spans="2:20" x14ac:dyDescent="0.25">
      <c r="B651" s="142"/>
      <c r="C651" s="23"/>
      <c r="D651" s="23"/>
      <c r="E651" s="23"/>
      <c r="F651" s="21"/>
      <c r="G651" s="21"/>
      <c r="H651" s="165"/>
      <c r="I651" s="165"/>
      <c r="J651" s="23"/>
      <c r="K651" s="27"/>
      <c r="L651" s="23"/>
      <c r="M651" s="166" t="str">
        <f t="shared" si="82"/>
        <v/>
      </c>
      <c r="N651" s="48" t="str">
        <f t="shared" si="83"/>
        <v/>
      </c>
      <c r="O651" s="49" t="str">
        <f t="shared" si="84"/>
        <v/>
      </c>
      <c r="P651" s="50" t="str">
        <f t="shared" si="85"/>
        <v/>
      </c>
      <c r="Q651" s="51" t="str">
        <f t="shared" si="86"/>
        <v/>
      </c>
      <c r="R651" s="169" t="str">
        <f t="shared" si="87"/>
        <v/>
      </c>
      <c r="S651" s="248" t="str">
        <f t="shared" si="81"/>
        <v/>
      </c>
      <c r="T651" s="250" t="str">
        <f t="shared" si="80"/>
        <v/>
      </c>
    </row>
    <row r="652" spans="2:20" x14ac:dyDescent="0.25">
      <c r="B652" s="142"/>
      <c r="C652" s="23"/>
      <c r="D652" s="23"/>
      <c r="E652" s="23"/>
      <c r="F652" s="21"/>
      <c r="G652" s="21"/>
      <c r="H652" s="165"/>
      <c r="I652" s="165"/>
      <c r="J652" s="23"/>
      <c r="K652" s="27"/>
      <c r="L652" s="23"/>
      <c r="M652" s="166" t="str">
        <f t="shared" si="82"/>
        <v/>
      </c>
      <c r="N652" s="48" t="str">
        <f t="shared" si="83"/>
        <v/>
      </c>
      <c r="O652" s="49" t="str">
        <f t="shared" si="84"/>
        <v/>
      </c>
      <c r="P652" s="50" t="str">
        <f t="shared" si="85"/>
        <v/>
      </c>
      <c r="Q652" s="51" t="str">
        <f t="shared" si="86"/>
        <v/>
      </c>
      <c r="R652" s="169" t="str">
        <f t="shared" si="87"/>
        <v/>
      </c>
      <c r="S652" s="248" t="str">
        <f t="shared" si="81"/>
        <v/>
      </c>
      <c r="T652" s="250" t="str">
        <f t="shared" ref="T652:T715" si="88">R652</f>
        <v/>
      </c>
    </row>
    <row r="653" spans="2:20" x14ac:dyDescent="0.25">
      <c r="B653" s="142"/>
      <c r="C653" s="23"/>
      <c r="D653" s="23"/>
      <c r="E653" s="23"/>
      <c r="F653" s="21"/>
      <c r="G653" s="21"/>
      <c r="H653" s="165"/>
      <c r="I653" s="165"/>
      <c r="J653" s="23"/>
      <c r="K653" s="27"/>
      <c r="L653" s="23"/>
      <c r="M653" s="166" t="str">
        <f t="shared" si="82"/>
        <v/>
      </c>
      <c r="N653" s="48" t="str">
        <f t="shared" si="83"/>
        <v/>
      </c>
      <c r="O653" s="49" t="str">
        <f t="shared" si="84"/>
        <v/>
      </c>
      <c r="P653" s="50" t="str">
        <f t="shared" si="85"/>
        <v/>
      </c>
      <c r="Q653" s="51" t="str">
        <f t="shared" si="86"/>
        <v/>
      </c>
      <c r="R653" s="169" t="str">
        <f t="shared" si="87"/>
        <v/>
      </c>
      <c r="S653" s="248" t="str">
        <f t="shared" ref="S653:S716" si="89">IF(Q653="","",WEEKNUM(Q653,2))</f>
        <v/>
      </c>
      <c r="T653" s="250" t="str">
        <f t="shared" si="88"/>
        <v/>
      </c>
    </row>
    <row r="654" spans="2:20" x14ac:dyDescent="0.25">
      <c r="B654" s="142"/>
      <c r="C654" s="23"/>
      <c r="D654" s="23"/>
      <c r="E654" s="23"/>
      <c r="F654" s="21"/>
      <c r="G654" s="21"/>
      <c r="H654" s="165"/>
      <c r="I654" s="165"/>
      <c r="J654" s="23"/>
      <c r="K654" s="27"/>
      <c r="L654" s="23"/>
      <c r="M654" s="166" t="str">
        <f t="shared" si="82"/>
        <v/>
      </c>
      <c r="N654" s="48" t="str">
        <f t="shared" si="83"/>
        <v/>
      </c>
      <c r="O654" s="49" t="str">
        <f t="shared" si="84"/>
        <v/>
      </c>
      <c r="P654" s="50" t="str">
        <f t="shared" si="85"/>
        <v/>
      </c>
      <c r="Q654" s="51" t="str">
        <f t="shared" si="86"/>
        <v/>
      </c>
      <c r="R654" s="169" t="str">
        <f t="shared" si="87"/>
        <v/>
      </c>
      <c r="S654" s="248" t="str">
        <f t="shared" si="89"/>
        <v/>
      </c>
      <c r="T654" s="250" t="str">
        <f t="shared" si="88"/>
        <v/>
      </c>
    </row>
    <row r="655" spans="2:20" x14ac:dyDescent="0.25">
      <c r="B655" s="142"/>
      <c r="C655" s="23"/>
      <c r="D655" s="23"/>
      <c r="E655" s="23"/>
      <c r="F655" s="21"/>
      <c r="G655" s="21"/>
      <c r="H655" s="165"/>
      <c r="I655" s="165"/>
      <c r="J655" s="23"/>
      <c r="K655" s="27"/>
      <c r="L655" s="23"/>
      <c r="M655" s="166" t="str">
        <f t="shared" si="82"/>
        <v/>
      </c>
      <c r="N655" s="48" t="str">
        <f t="shared" si="83"/>
        <v/>
      </c>
      <c r="O655" s="49" t="str">
        <f t="shared" si="84"/>
        <v/>
      </c>
      <c r="P655" s="50" t="str">
        <f t="shared" si="85"/>
        <v/>
      </c>
      <c r="Q655" s="51" t="str">
        <f t="shared" si="86"/>
        <v/>
      </c>
      <c r="R655" s="169" t="str">
        <f t="shared" si="87"/>
        <v/>
      </c>
      <c r="S655" s="248" t="str">
        <f t="shared" si="89"/>
        <v/>
      </c>
      <c r="T655" s="250" t="str">
        <f t="shared" si="88"/>
        <v/>
      </c>
    </row>
    <row r="656" spans="2:20" x14ac:dyDescent="0.25">
      <c r="B656" s="142"/>
      <c r="C656" s="23"/>
      <c r="D656" s="23"/>
      <c r="E656" s="23"/>
      <c r="F656" s="21"/>
      <c r="G656" s="21"/>
      <c r="H656" s="165"/>
      <c r="I656" s="165"/>
      <c r="J656" s="23"/>
      <c r="K656" s="27"/>
      <c r="L656" s="23"/>
      <c r="M656" s="166" t="str">
        <f t="shared" si="82"/>
        <v/>
      </c>
      <c r="N656" s="48" t="str">
        <f t="shared" si="83"/>
        <v/>
      </c>
      <c r="O656" s="49" t="str">
        <f t="shared" si="84"/>
        <v/>
      </c>
      <c r="P656" s="50" t="str">
        <f t="shared" si="85"/>
        <v/>
      </c>
      <c r="Q656" s="51" t="str">
        <f t="shared" si="86"/>
        <v/>
      </c>
      <c r="R656" s="169" t="str">
        <f t="shared" si="87"/>
        <v/>
      </c>
      <c r="S656" s="248" t="str">
        <f t="shared" si="89"/>
        <v/>
      </c>
      <c r="T656" s="250" t="str">
        <f t="shared" si="88"/>
        <v/>
      </c>
    </row>
    <row r="657" spans="2:20" x14ac:dyDescent="0.25">
      <c r="B657" s="142"/>
      <c r="C657" s="23"/>
      <c r="D657" s="23"/>
      <c r="E657" s="23"/>
      <c r="F657" s="21"/>
      <c r="G657" s="21"/>
      <c r="H657" s="165"/>
      <c r="I657" s="165"/>
      <c r="J657" s="23"/>
      <c r="K657" s="27"/>
      <c r="L657" s="23"/>
      <c r="M657" s="166" t="str">
        <f t="shared" si="82"/>
        <v/>
      </c>
      <c r="N657" s="48" t="str">
        <f t="shared" si="83"/>
        <v/>
      </c>
      <c r="O657" s="49" t="str">
        <f t="shared" si="84"/>
        <v/>
      </c>
      <c r="P657" s="50" t="str">
        <f t="shared" si="85"/>
        <v/>
      </c>
      <c r="Q657" s="51" t="str">
        <f t="shared" si="86"/>
        <v/>
      </c>
      <c r="R657" s="169" t="str">
        <f t="shared" si="87"/>
        <v/>
      </c>
      <c r="S657" s="248" t="str">
        <f t="shared" si="89"/>
        <v/>
      </c>
      <c r="T657" s="250" t="str">
        <f t="shared" si="88"/>
        <v/>
      </c>
    </row>
    <row r="658" spans="2:20" x14ac:dyDescent="0.25">
      <c r="B658" s="142"/>
      <c r="C658" s="23"/>
      <c r="D658" s="23"/>
      <c r="E658" s="23"/>
      <c r="F658" s="21"/>
      <c r="G658" s="21"/>
      <c r="H658" s="165"/>
      <c r="I658" s="165"/>
      <c r="J658" s="23"/>
      <c r="K658" s="27"/>
      <c r="L658" s="23"/>
      <c r="M658" s="166" t="str">
        <f t="shared" si="82"/>
        <v/>
      </c>
      <c r="N658" s="48" t="str">
        <f t="shared" si="83"/>
        <v/>
      </c>
      <c r="O658" s="49" t="str">
        <f t="shared" si="84"/>
        <v/>
      </c>
      <c r="P658" s="50" t="str">
        <f t="shared" si="85"/>
        <v/>
      </c>
      <c r="Q658" s="51" t="str">
        <f t="shared" si="86"/>
        <v/>
      </c>
      <c r="R658" s="169" t="str">
        <f t="shared" si="87"/>
        <v/>
      </c>
      <c r="S658" s="248" t="str">
        <f t="shared" si="89"/>
        <v/>
      </c>
      <c r="T658" s="250" t="str">
        <f t="shared" si="88"/>
        <v/>
      </c>
    </row>
    <row r="659" spans="2:20" x14ac:dyDescent="0.25">
      <c r="B659" s="142"/>
      <c r="C659" s="23"/>
      <c r="D659" s="23"/>
      <c r="E659" s="23"/>
      <c r="F659" s="21"/>
      <c r="G659" s="21"/>
      <c r="H659" s="165"/>
      <c r="I659" s="165"/>
      <c r="J659" s="23"/>
      <c r="K659" s="27"/>
      <c r="L659" s="23"/>
      <c r="M659" s="166" t="str">
        <f t="shared" si="82"/>
        <v/>
      </c>
      <c r="N659" s="48" t="str">
        <f t="shared" si="83"/>
        <v/>
      </c>
      <c r="O659" s="49" t="str">
        <f t="shared" si="84"/>
        <v/>
      </c>
      <c r="P659" s="50" t="str">
        <f t="shared" si="85"/>
        <v/>
      </c>
      <c r="Q659" s="51" t="str">
        <f t="shared" si="86"/>
        <v/>
      </c>
      <c r="R659" s="169" t="str">
        <f t="shared" si="87"/>
        <v/>
      </c>
      <c r="S659" s="248" t="str">
        <f t="shared" si="89"/>
        <v/>
      </c>
      <c r="T659" s="250" t="str">
        <f t="shared" si="88"/>
        <v/>
      </c>
    </row>
    <row r="660" spans="2:20" x14ac:dyDescent="0.25">
      <c r="B660" s="142"/>
      <c r="C660" s="23"/>
      <c r="D660" s="23"/>
      <c r="E660" s="23"/>
      <c r="F660" s="21"/>
      <c r="G660" s="21"/>
      <c r="H660" s="165"/>
      <c r="I660" s="165"/>
      <c r="J660" s="23"/>
      <c r="K660" s="27"/>
      <c r="L660" s="23"/>
      <c r="M660" s="166" t="str">
        <f t="shared" si="82"/>
        <v/>
      </c>
      <c r="N660" s="48" t="str">
        <f t="shared" si="83"/>
        <v/>
      </c>
      <c r="O660" s="49" t="str">
        <f t="shared" si="84"/>
        <v/>
      </c>
      <c r="P660" s="50" t="str">
        <f t="shared" si="85"/>
        <v/>
      </c>
      <c r="Q660" s="51" t="str">
        <f t="shared" si="86"/>
        <v/>
      </c>
      <c r="R660" s="169" t="str">
        <f t="shared" si="87"/>
        <v/>
      </c>
      <c r="S660" s="248" t="str">
        <f t="shared" si="89"/>
        <v/>
      </c>
      <c r="T660" s="250" t="str">
        <f t="shared" si="88"/>
        <v/>
      </c>
    </row>
    <row r="661" spans="2:20" x14ac:dyDescent="0.25">
      <c r="B661" s="142"/>
      <c r="C661" s="23"/>
      <c r="D661" s="23"/>
      <c r="E661" s="23"/>
      <c r="F661" s="21"/>
      <c r="G661" s="21"/>
      <c r="H661" s="165"/>
      <c r="I661" s="165"/>
      <c r="J661" s="23"/>
      <c r="K661" s="27"/>
      <c r="L661" s="23"/>
      <c r="M661" s="166" t="str">
        <f t="shared" si="82"/>
        <v/>
      </c>
      <c r="N661" s="48" t="str">
        <f t="shared" si="83"/>
        <v/>
      </c>
      <c r="O661" s="49" t="str">
        <f t="shared" si="84"/>
        <v/>
      </c>
      <c r="P661" s="50" t="str">
        <f t="shared" si="85"/>
        <v/>
      </c>
      <c r="Q661" s="51" t="str">
        <f t="shared" si="86"/>
        <v/>
      </c>
      <c r="R661" s="169" t="str">
        <f t="shared" si="87"/>
        <v/>
      </c>
      <c r="S661" s="248" t="str">
        <f t="shared" si="89"/>
        <v/>
      </c>
      <c r="T661" s="250" t="str">
        <f t="shared" si="88"/>
        <v/>
      </c>
    </row>
    <row r="662" spans="2:20" x14ac:dyDescent="0.25">
      <c r="B662" s="142"/>
      <c r="C662" s="23"/>
      <c r="D662" s="23"/>
      <c r="E662" s="23"/>
      <c r="F662" s="21"/>
      <c r="G662" s="21"/>
      <c r="H662" s="165"/>
      <c r="I662" s="165"/>
      <c r="J662" s="23"/>
      <c r="K662" s="27"/>
      <c r="L662" s="23"/>
      <c r="M662" s="166" t="str">
        <f t="shared" si="82"/>
        <v/>
      </c>
      <c r="N662" s="48" t="str">
        <f t="shared" si="83"/>
        <v/>
      </c>
      <c r="O662" s="49" t="str">
        <f t="shared" si="84"/>
        <v/>
      </c>
      <c r="P662" s="50" t="str">
        <f t="shared" si="85"/>
        <v/>
      </c>
      <c r="Q662" s="51" t="str">
        <f t="shared" si="86"/>
        <v/>
      </c>
      <c r="R662" s="169" t="str">
        <f t="shared" si="87"/>
        <v/>
      </c>
      <c r="S662" s="248" t="str">
        <f t="shared" si="89"/>
        <v/>
      </c>
      <c r="T662" s="250" t="str">
        <f t="shared" si="88"/>
        <v/>
      </c>
    </row>
    <row r="663" spans="2:20" x14ac:dyDescent="0.25">
      <c r="B663" s="142"/>
      <c r="C663" s="23"/>
      <c r="D663" s="23"/>
      <c r="E663" s="23"/>
      <c r="F663" s="21"/>
      <c r="G663" s="21"/>
      <c r="H663" s="165"/>
      <c r="I663" s="165"/>
      <c r="J663" s="23"/>
      <c r="K663" s="27"/>
      <c r="L663" s="23"/>
      <c r="M663" s="166" t="str">
        <f t="shared" ref="M663:M726" si="90">IF(H663="","",IF(I663&lt;&gt;"",I663,H663*(100-(100*K663))/100))</f>
        <v/>
      </c>
      <c r="N663" s="48" t="str">
        <f t="shared" ref="N663:N726" si="91">IF(B663="","",IF(J663&lt;&gt;0,B663+J663,B663+L663))</f>
        <v/>
      </c>
      <c r="O663" s="49" t="str">
        <f t="shared" ref="O663:O726" si="92">IF(B663="","",B663+L663)</f>
        <v/>
      </c>
      <c r="P663" s="50" t="str">
        <f t="shared" ref="P663:P726" si="93">IF(B663="","",O663-$D$3)</f>
        <v/>
      </c>
      <c r="Q663" s="51" t="str">
        <f t="shared" ref="Q663:Q726" si="94">IF(N663&lt;$D$3,IF(O663&lt;$D$3,$D$3+10,O663),N663)</f>
        <v/>
      </c>
      <c r="R663" s="169" t="str">
        <f t="shared" ref="R663:R726" si="95">IF(E663="bez","bezahlt",IF(I663&lt;&gt;"",I663,IF(N663&lt;$D$3,H663,M663)))</f>
        <v/>
      </c>
      <c r="S663" s="248" t="str">
        <f t="shared" si="89"/>
        <v/>
      </c>
      <c r="T663" s="250" t="str">
        <f t="shared" si="88"/>
        <v/>
      </c>
    </row>
    <row r="664" spans="2:20" x14ac:dyDescent="0.25">
      <c r="B664" s="142"/>
      <c r="C664" s="23"/>
      <c r="D664" s="23"/>
      <c r="E664" s="23"/>
      <c r="F664" s="21"/>
      <c r="G664" s="21"/>
      <c r="H664" s="165"/>
      <c r="I664" s="165"/>
      <c r="J664" s="23"/>
      <c r="K664" s="27"/>
      <c r="L664" s="23"/>
      <c r="M664" s="166" t="str">
        <f t="shared" si="90"/>
        <v/>
      </c>
      <c r="N664" s="48" t="str">
        <f t="shared" si="91"/>
        <v/>
      </c>
      <c r="O664" s="49" t="str">
        <f t="shared" si="92"/>
        <v/>
      </c>
      <c r="P664" s="50" t="str">
        <f t="shared" si="93"/>
        <v/>
      </c>
      <c r="Q664" s="51" t="str">
        <f t="shared" si="94"/>
        <v/>
      </c>
      <c r="R664" s="169" t="str">
        <f t="shared" si="95"/>
        <v/>
      </c>
      <c r="S664" s="248" t="str">
        <f t="shared" si="89"/>
        <v/>
      </c>
      <c r="T664" s="250" t="str">
        <f t="shared" si="88"/>
        <v/>
      </c>
    </row>
    <row r="665" spans="2:20" x14ac:dyDescent="0.25">
      <c r="B665" s="142"/>
      <c r="C665" s="23"/>
      <c r="D665" s="23"/>
      <c r="E665" s="23"/>
      <c r="F665" s="21"/>
      <c r="G665" s="21"/>
      <c r="H665" s="165"/>
      <c r="I665" s="165"/>
      <c r="J665" s="23"/>
      <c r="K665" s="27"/>
      <c r="L665" s="23"/>
      <c r="M665" s="166" t="str">
        <f t="shared" si="90"/>
        <v/>
      </c>
      <c r="N665" s="48" t="str">
        <f t="shared" si="91"/>
        <v/>
      </c>
      <c r="O665" s="49" t="str">
        <f t="shared" si="92"/>
        <v/>
      </c>
      <c r="P665" s="50" t="str">
        <f t="shared" si="93"/>
        <v/>
      </c>
      <c r="Q665" s="51" t="str">
        <f t="shared" si="94"/>
        <v/>
      </c>
      <c r="R665" s="169" t="str">
        <f t="shared" si="95"/>
        <v/>
      </c>
      <c r="S665" s="248" t="str">
        <f t="shared" si="89"/>
        <v/>
      </c>
      <c r="T665" s="250" t="str">
        <f t="shared" si="88"/>
        <v/>
      </c>
    </row>
    <row r="666" spans="2:20" x14ac:dyDescent="0.25">
      <c r="B666" s="142"/>
      <c r="C666" s="23"/>
      <c r="D666" s="23"/>
      <c r="E666" s="23"/>
      <c r="F666" s="21"/>
      <c r="G666" s="21"/>
      <c r="H666" s="165"/>
      <c r="I666" s="165"/>
      <c r="J666" s="23"/>
      <c r="K666" s="27"/>
      <c r="L666" s="23"/>
      <c r="M666" s="166" t="str">
        <f t="shared" si="90"/>
        <v/>
      </c>
      <c r="N666" s="48" t="str">
        <f t="shared" si="91"/>
        <v/>
      </c>
      <c r="O666" s="49" t="str">
        <f t="shared" si="92"/>
        <v/>
      </c>
      <c r="P666" s="50" t="str">
        <f t="shared" si="93"/>
        <v/>
      </c>
      <c r="Q666" s="51" t="str">
        <f t="shared" si="94"/>
        <v/>
      </c>
      <c r="R666" s="169" t="str">
        <f t="shared" si="95"/>
        <v/>
      </c>
      <c r="S666" s="248" t="str">
        <f t="shared" si="89"/>
        <v/>
      </c>
      <c r="T666" s="250" t="str">
        <f t="shared" si="88"/>
        <v/>
      </c>
    </row>
    <row r="667" spans="2:20" x14ac:dyDescent="0.25">
      <c r="B667" s="142"/>
      <c r="C667" s="23"/>
      <c r="D667" s="23"/>
      <c r="E667" s="23"/>
      <c r="F667" s="21"/>
      <c r="G667" s="21"/>
      <c r="H667" s="165"/>
      <c r="I667" s="165"/>
      <c r="J667" s="23"/>
      <c r="K667" s="27"/>
      <c r="L667" s="23"/>
      <c r="M667" s="166" t="str">
        <f t="shared" si="90"/>
        <v/>
      </c>
      <c r="N667" s="48" t="str">
        <f t="shared" si="91"/>
        <v/>
      </c>
      <c r="O667" s="49" t="str">
        <f t="shared" si="92"/>
        <v/>
      </c>
      <c r="P667" s="50" t="str">
        <f t="shared" si="93"/>
        <v/>
      </c>
      <c r="Q667" s="51" t="str">
        <f t="shared" si="94"/>
        <v/>
      </c>
      <c r="R667" s="169" t="str">
        <f t="shared" si="95"/>
        <v/>
      </c>
      <c r="S667" s="248" t="str">
        <f t="shared" si="89"/>
        <v/>
      </c>
      <c r="T667" s="250" t="str">
        <f t="shared" si="88"/>
        <v/>
      </c>
    </row>
    <row r="668" spans="2:20" x14ac:dyDescent="0.25">
      <c r="B668" s="142"/>
      <c r="C668" s="23"/>
      <c r="D668" s="23"/>
      <c r="E668" s="23"/>
      <c r="F668" s="21"/>
      <c r="G668" s="21"/>
      <c r="H668" s="165"/>
      <c r="I668" s="165"/>
      <c r="J668" s="23"/>
      <c r="K668" s="27"/>
      <c r="L668" s="23"/>
      <c r="M668" s="166" t="str">
        <f t="shared" si="90"/>
        <v/>
      </c>
      <c r="N668" s="48" t="str">
        <f t="shared" si="91"/>
        <v/>
      </c>
      <c r="O668" s="49" t="str">
        <f t="shared" si="92"/>
        <v/>
      </c>
      <c r="P668" s="50" t="str">
        <f t="shared" si="93"/>
        <v/>
      </c>
      <c r="Q668" s="51" t="str">
        <f t="shared" si="94"/>
        <v/>
      </c>
      <c r="R668" s="169" t="str">
        <f t="shared" si="95"/>
        <v/>
      </c>
      <c r="S668" s="248" t="str">
        <f t="shared" si="89"/>
        <v/>
      </c>
      <c r="T668" s="250" t="str">
        <f t="shared" si="88"/>
        <v/>
      </c>
    </row>
    <row r="669" spans="2:20" x14ac:dyDescent="0.25">
      <c r="B669" s="142"/>
      <c r="C669" s="23"/>
      <c r="D669" s="23"/>
      <c r="E669" s="23"/>
      <c r="F669" s="21"/>
      <c r="G669" s="21"/>
      <c r="H669" s="165"/>
      <c r="I669" s="165"/>
      <c r="J669" s="23"/>
      <c r="K669" s="27"/>
      <c r="L669" s="23"/>
      <c r="M669" s="166" t="str">
        <f t="shared" si="90"/>
        <v/>
      </c>
      <c r="N669" s="48" t="str">
        <f t="shared" si="91"/>
        <v/>
      </c>
      <c r="O669" s="49" t="str">
        <f t="shared" si="92"/>
        <v/>
      </c>
      <c r="P669" s="50" t="str">
        <f t="shared" si="93"/>
        <v/>
      </c>
      <c r="Q669" s="51" t="str">
        <f t="shared" si="94"/>
        <v/>
      </c>
      <c r="R669" s="169" t="str">
        <f t="shared" si="95"/>
        <v/>
      </c>
      <c r="S669" s="248" t="str">
        <f t="shared" si="89"/>
        <v/>
      </c>
      <c r="T669" s="250" t="str">
        <f t="shared" si="88"/>
        <v/>
      </c>
    </row>
    <row r="670" spans="2:20" x14ac:dyDescent="0.25">
      <c r="B670" s="142"/>
      <c r="C670" s="23"/>
      <c r="D670" s="23"/>
      <c r="E670" s="23"/>
      <c r="F670" s="21"/>
      <c r="G670" s="21"/>
      <c r="H670" s="165"/>
      <c r="I670" s="165"/>
      <c r="J670" s="23"/>
      <c r="K670" s="27"/>
      <c r="L670" s="23"/>
      <c r="M670" s="166" t="str">
        <f t="shared" si="90"/>
        <v/>
      </c>
      <c r="N670" s="48" t="str">
        <f t="shared" si="91"/>
        <v/>
      </c>
      <c r="O670" s="49" t="str">
        <f t="shared" si="92"/>
        <v/>
      </c>
      <c r="P670" s="50" t="str">
        <f t="shared" si="93"/>
        <v/>
      </c>
      <c r="Q670" s="51" t="str">
        <f t="shared" si="94"/>
        <v/>
      </c>
      <c r="R670" s="169" t="str">
        <f t="shared" si="95"/>
        <v/>
      </c>
      <c r="S670" s="248" t="str">
        <f t="shared" si="89"/>
        <v/>
      </c>
      <c r="T670" s="250" t="str">
        <f t="shared" si="88"/>
        <v/>
      </c>
    </row>
    <row r="671" spans="2:20" x14ac:dyDescent="0.25">
      <c r="B671" s="142"/>
      <c r="C671" s="23"/>
      <c r="D671" s="23"/>
      <c r="E671" s="23"/>
      <c r="F671" s="21"/>
      <c r="G671" s="21"/>
      <c r="H671" s="165"/>
      <c r="I671" s="165"/>
      <c r="J671" s="23"/>
      <c r="K671" s="27"/>
      <c r="L671" s="23"/>
      <c r="M671" s="166" t="str">
        <f t="shared" si="90"/>
        <v/>
      </c>
      <c r="N671" s="48" t="str">
        <f t="shared" si="91"/>
        <v/>
      </c>
      <c r="O671" s="49" t="str">
        <f t="shared" si="92"/>
        <v/>
      </c>
      <c r="P671" s="50" t="str">
        <f t="shared" si="93"/>
        <v/>
      </c>
      <c r="Q671" s="51" t="str">
        <f t="shared" si="94"/>
        <v/>
      </c>
      <c r="R671" s="169" t="str">
        <f t="shared" si="95"/>
        <v/>
      </c>
      <c r="S671" s="248" t="str">
        <f t="shared" si="89"/>
        <v/>
      </c>
      <c r="T671" s="250" t="str">
        <f t="shared" si="88"/>
        <v/>
      </c>
    </row>
    <row r="672" spans="2:20" x14ac:dyDescent="0.25">
      <c r="B672" s="142"/>
      <c r="C672" s="23"/>
      <c r="D672" s="23"/>
      <c r="E672" s="23"/>
      <c r="F672" s="21"/>
      <c r="G672" s="21"/>
      <c r="H672" s="165"/>
      <c r="I672" s="165"/>
      <c r="J672" s="23"/>
      <c r="K672" s="27"/>
      <c r="L672" s="23"/>
      <c r="M672" s="166" t="str">
        <f t="shared" si="90"/>
        <v/>
      </c>
      <c r="N672" s="48" t="str">
        <f t="shared" si="91"/>
        <v/>
      </c>
      <c r="O672" s="49" t="str">
        <f t="shared" si="92"/>
        <v/>
      </c>
      <c r="P672" s="50" t="str">
        <f t="shared" si="93"/>
        <v/>
      </c>
      <c r="Q672" s="51" t="str">
        <f t="shared" si="94"/>
        <v/>
      </c>
      <c r="R672" s="169" t="str">
        <f t="shared" si="95"/>
        <v/>
      </c>
      <c r="S672" s="248" t="str">
        <f t="shared" si="89"/>
        <v/>
      </c>
      <c r="T672" s="250" t="str">
        <f t="shared" si="88"/>
        <v/>
      </c>
    </row>
    <row r="673" spans="2:20" x14ac:dyDescent="0.25">
      <c r="B673" s="142"/>
      <c r="C673" s="23"/>
      <c r="D673" s="23"/>
      <c r="E673" s="23"/>
      <c r="F673" s="21"/>
      <c r="G673" s="21"/>
      <c r="H673" s="165"/>
      <c r="I673" s="165"/>
      <c r="J673" s="23"/>
      <c r="K673" s="27"/>
      <c r="L673" s="23"/>
      <c r="M673" s="166" t="str">
        <f t="shared" si="90"/>
        <v/>
      </c>
      <c r="N673" s="48" t="str">
        <f t="shared" si="91"/>
        <v/>
      </c>
      <c r="O673" s="49" t="str">
        <f t="shared" si="92"/>
        <v/>
      </c>
      <c r="P673" s="50" t="str">
        <f t="shared" si="93"/>
        <v/>
      </c>
      <c r="Q673" s="51" t="str">
        <f t="shared" si="94"/>
        <v/>
      </c>
      <c r="R673" s="169" t="str">
        <f t="shared" si="95"/>
        <v/>
      </c>
      <c r="S673" s="248" t="str">
        <f t="shared" si="89"/>
        <v/>
      </c>
      <c r="T673" s="250" t="str">
        <f t="shared" si="88"/>
        <v/>
      </c>
    </row>
    <row r="674" spans="2:20" x14ac:dyDescent="0.25">
      <c r="B674" s="142"/>
      <c r="C674" s="23"/>
      <c r="D674" s="23"/>
      <c r="E674" s="23"/>
      <c r="F674" s="21"/>
      <c r="G674" s="21"/>
      <c r="H674" s="165"/>
      <c r="I674" s="165"/>
      <c r="J674" s="23"/>
      <c r="K674" s="27"/>
      <c r="L674" s="23"/>
      <c r="M674" s="166" t="str">
        <f t="shared" si="90"/>
        <v/>
      </c>
      <c r="N674" s="48" t="str">
        <f t="shared" si="91"/>
        <v/>
      </c>
      <c r="O674" s="49" t="str">
        <f t="shared" si="92"/>
        <v/>
      </c>
      <c r="P674" s="50" t="str">
        <f t="shared" si="93"/>
        <v/>
      </c>
      <c r="Q674" s="51" t="str">
        <f t="shared" si="94"/>
        <v/>
      </c>
      <c r="R674" s="169" t="str">
        <f t="shared" si="95"/>
        <v/>
      </c>
      <c r="S674" s="248" t="str">
        <f t="shared" si="89"/>
        <v/>
      </c>
      <c r="T674" s="250" t="str">
        <f t="shared" si="88"/>
        <v/>
      </c>
    </row>
    <row r="675" spans="2:20" x14ac:dyDescent="0.25">
      <c r="B675" s="142"/>
      <c r="C675" s="23"/>
      <c r="D675" s="23"/>
      <c r="E675" s="23"/>
      <c r="F675" s="21"/>
      <c r="G675" s="21"/>
      <c r="H675" s="165"/>
      <c r="I675" s="165"/>
      <c r="J675" s="23"/>
      <c r="K675" s="27"/>
      <c r="L675" s="23"/>
      <c r="M675" s="166" t="str">
        <f t="shared" si="90"/>
        <v/>
      </c>
      <c r="N675" s="48" t="str">
        <f t="shared" si="91"/>
        <v/>
      </c>
      <c r="O675" s="49" t="str">
        <f t="shared" si="92"/>
        <v/>
      </c>
      <c r="P675" s="50" t="str">
        <f t="shared" si="93"/>
        <v/>
      </c>
      <c r="Q675" s="51" t="str">
        <f t="shared" si="94"/>
        <v/>
      </c>
      <c r="R675" s="169" t="str">
        <f t="shared" si="95"/>
        <v/>
      </c>
      <c r="S675" s="248" t="str">
        <f t="shared" si="89"/>
        <v/>
      </c>
      <c r="T675" s="250" t="str">
        <f t="shared" si="88"/>
        <v/>
      </c>
    </row>
    <row r="676" spans="2:20" x14ac:dyDescent="0.25">
      <c r="B676" s="142"/>
      <c r="C676" s="23"/>
      <c r="D676" s="23"/>
      <c r="E676" s="23"/>
      <c r="F676" s="21"/>
      <c r="G676" s="21"/>
      <c r="H676" s="165"/>
      <c r="I676" s="165"/>
      <c r="J676" s="23"/>
      <c r="K676" s="27"/>
      <c r="L676" s="23"/>
      <c r="M676" s="166" t="str">
        <f t="shared" si="90"/>
        <v/>
      </c>
      <c r="N676" s="48" t="str">
        <f t="shared" si="91"/>
        <v/>
      </c>
      <c r="O676" s="49" t="str">
        <f t="shared" si="92"/>
        <v/>
      </c>
      <c r="P676" s="50" t="str">
        <f t="shared" si="93"/>
        <v/>
      </c>
      <c r="Q676" s="51" t="str">
        <f t="shared" si="94"/>
        <v/>
      </c>
      <c r="R676" s="169" t="str">
        <f t="shared" si="95"/>
        <v/>
      </c>
      <c r="S676" s="248" t="str">
        <f t="shared" si="89"/>
        <v/>
      </c>
      <c r="T676" s="250" t="str">
        <f t="shared" si="88"/>
        <v/>
      </c>
    </row>
    <row r="677" spans="2:20" x14ac:dyDescent="0.25">
      <c r="B677" s="142"/>
      <c r="C677" s="23"/>
      <c r="D677" s="23"/>
      <c r="E677" s="23"/>
      <c r="F677" s="21"/>
      <c r="G677" s="21"/>
      <c r="H677" s="165"/>
      <c r="I677" s="165"/>
      <c r="J677" s="23"/>
      <c r="K677" s="27"/>
      <c r="L677" s="23"/>
      <c r="M677" s="166" t="str">
        <f t="shared" si="90"/>
        <v/>
      </c>
      <c r="N677" s="48" t="str">
        <f t="shared" si="91"/>
        <v/>
      </c>
      <c r="O677" s="49" t="str">
        <f t="shared" si="92"/>
        <v/>
      </c>
      <c r="P677" s="50" t="str">
        <f t="shared" si="93"/>
        <v/>
      </c>
      <c r="Q677" s="51" t="str">
        <f t="shared" si="94"/>
        <v/>
      </c>
      <c r="R677" s="169" t="str">
        <f t="shared" si="95"/>
        <v/>
      </c>
      <c r="S677" s="248" t="str">
        <f t="shared" si="89"/>
        <v/>
      </c>
      <c r="T677" s="250" t="str">
        <f t="shared" si="88"/>
        <v/>
      </c>
    </row>
    <row r="678" spans="2:20" x14ac:dyDescent="0.25">
      <c r="B678" s="142"/>
      <c r="C678" s="23"/>
      <c r="D678" s="23"/>
      <c r="E678" s="23"/>
      <c r="F678" s="21"/>
      <c r="G678" s="21"/>
      <c r="H678" s="165"/>
      <c r="I678" s="165"/>
      <c r="J678" s="23"/>
      <c r="K678" s="27"/>
      <c r="L678" s="23"/>
      <c r="M678" s="166" t="str">
        <f t="shared" si="90"/>
        <v/>
      </c>
      <c r="N678" s="48" t="str">
        <f t="shared" si="91"/>
        <v/>
      </c>
      <c r="O678" s="49" t="str">
        <f t="shared" si="92"/>
        <v/>
      </c>
      <c r="P678" s="50" t="str">
        <f t="shared" si="93"/>
        <v/>
      </c>
      <c r="Q678" s="51" t="str">
        <f t="shared" si="94"/>
        <v/>
      </c>
      <c r="R678" s="169" t="str">
        <f t="shared" si="95"/>
        <v/>
      </c>
      <c r="S678" s="248" t="str">
        <f t="shared" si="89"/>
        <v/>
      </c>
      <c r="T678" s="250" t="str">
        <f t="shared" si="88"/>
        <v/>
      </c>
    </row>
    <row r="679" spans="2:20" x14ac:dyDescent="0.25">
      <c r="B679" s="142"/>
      <c r="C679" s="23"/>
      <c r="D679" s="23"/>
      <c r="E679" s="23"/>
      <c r="F679" s="21"/>
      <c r="G679" s="21"/>
      <c r="H679" s="165"/>
      <c r="I679" s="165"/>
      <c r="J679" s="23"/>
      <c r="K679" s="27"/>
      <c r="L679" s="23"/>
      <c r="M679" s="166" t="str">
        <f t="shared" si="90"/>
        <v/>
      </c>
      <c r="N679" s="48" t="str">
        <f t="shared" si="91"/>
        <v/>
      </c>
      <c r="O679" s="49" t="str">
        <f t="shared" si="92"/>
        <v/>
      </c>
      <c r="P679" s="50" t="str">
        <f t="shared" si="93"/>
        <v/>
      </c>
      <c r="Q679" s="51" t="str">
        <f t="shared" si="94"/>
        <v/>
      </c>
      <c r="R679" s="169" t="str">
        <f t="shared" si="95"/>
        <v/>
      </c>
      <c r="S679" s="248" t="str">
        <f t="shared" si="89"/>
        <v/>
      </c>
      <c r="T679" s="250" t="str">
        <f t="shared" si="88"/>
        <v/>
      </c>
    </row>
    <row r="680" spans="2:20" x14ac:dyDescent="0.25">
      <c r="B680" s="142"/>
      <c r="C680" s="23"/>
      <c r="D680" s="23"/>
      <c r="E680" s="23"/>
      <c r="F680" s="21"/>
      <c r="G680" s="21"/>
      <c r="H680" s="165"/>
      <c r="I680" s="165"/>
      <c r="J680" s="23"/>
      <c r="K680" s="27"/>
      <c r="L680" s="23"/>
      <c r="M680" s="166" t="str">
        <f t="shared" si="90"/>
        <v/>
      </c>
      <c r="N680" s="48" t="str">
        <f t="shared" si="91"/>
        <v/>
      </c>
      <c r="O680" s="49" t="str">
        <f t="shared" si="92"/>
        <v/>
      </c>
      <c r="P680" s="50" t="str">
        <f t="shared" si="93"/>
        <v/>
      </c>
      <c r="Q680" s="51" t="str">
        <f t="shared" si="94"/>
        <v/>
      </c>
      <c r="R680" s="169" t="str">
        <f t="shared" si="95"/>
        <v/>
      </c>
      <c r="S680" s="248" t="str">
        <f t="shared" si="89"/>
        <v/>
      </c>
      <c r="T680" s="250" t="str">
        <f t="shared" si="88"/>
        <v/>
      </c>
    </row>
    <row r="681" spans="2:20" x14ac:dyDescent="0.25">
      <c r="B681" s="142"/>
      <c r="C681" s="23"/>
      <c r="D681" s="23"/>
      <c r="E681" s="23"/>
      <c r="F681" s="21"/>
      <c r="G681" s="21"/>
      <c r="H681" s="165"/>
      <c r="I681" s="165"/>
      <c r="J681" s="23"/>
      <c r="K681" s="27"/>
      <c r="L681" s="23"/>
      <c r="M681" s="166" t="str">
        <f t="shared" si="90"/>
        <v/>
      </c>
      <c r="N681" s="48" t="str">
        <f t="shared" si="91"/>
        <v/>
      </c>
      <c r="O681" s="49" t="str">
        <f t="shared" si="92"/>
        <v/>
      </c>
      <c r="P681" s="50" t="str">
        <f t="shared" si="93"/>
        <v/>
      </c>
      <c r="Q681" s="51" t="str">
        <f t="shared" si="94"/>
        <v/>
      </c>
      <c r="R681" s="169" t="str">
        <f t="shared" si="95"/>
        <v/>
      </c>
      <c r="S681" s="248" t="str">
        <f t="shared" si="89"/>
        <v/>
      </c>
      <c r="T681" s="250" t="str">
        <f t="shared" si="88"/>
        <v/>
      </c>
    </row>
    <row r="682" spans="2:20" x14ac:dyDescent="0.25">
      <c r="B682" s="142"/>
      <c r="C682" s="23"/>
      <c r="D682" s="23"/>
      <c r="E682" s="23"/>
      <c r="F682" s="21"/>
      <c r="G682" s="21"/>
      <c r="H682" s="165"/>
      <c r="I682" s="165"/>
      <c r="J682" s="23"/>
      <c r="K682" s="27"/>
      <c r="L682" s="23"/>
      <c r="M682" s="166" t="str">
        <f t="shared" si="90"/>
        <v/>
      </c>
      <c r="N682" s="48" t="str">
        <f t="shared" si="91"/>
        <v/>
      </c>
      <c r="O682" s="49" t="str">
        <f t="shared" si="92"/>
        <v/>
      </c>
      <c r="P682" s="50" t="str">
        <f t="shared" si="93"/>
        <v/>
      </c>
      <c r="Q682" s="51" t="str">
        <f t="shared" si="94"/>
        <v/>
      </c>
      <c r="R682" s="169" t="str">
        <f t="shared" si="95"/>
        <v/>
      </c>
      <c r="S682" s="248" t="str">
        <f t="shared" si="89"/>
        <v/>
      </c>
      <c r="T682" s="250" t="str">
        <f t="shared" si="88"/>
        <v/>
      </c>
    </row>
    <row r="683" spans="2:20" x14ac:dyDescent="0.25">
      <c r="B683" s="142"/>
      <c r="C683" s="23"/>
      <c r="D683" s="23"/>
      <c r="E683" s="23"/>
      <c r="F683" s="21"/>
      <c r="G683" s="21"/>
      <c r="H683" s="165"/>
      <c r="I683" s="165"/>
      <c r="J683" s="23"/>
      <c r="K683" s="27"/>
      <c r="L683" s="23"/>
      <c r="M683" s="166" t="str">
        <f t="shared" si="90"/>
        <v/>
      </c>
      <c r="N683" s="48" t="str">
        <f t="shared" si="91"/>
        <v/>
      </c>
      <c r="O683" s="49" t="str">
        <f t="shared" si="92"/>
        <v/>
      </c>
      <c r="P683" s="50" t="str">
        <f t="shared" si="93"/>
        <v/>
      </c>
      <c r="Q683" s="51" t="str">
        <f t="shared" si="94"/>
        <v/>
      </c>
      <c r="R683" s="169" t="str">
        <f t="shared" si="95"/>
        <v/>
      </c>
      <c r="S683" s="248" t="str">
        <f t="shared" si="89"/>
        <v/>
      </c>
      <c r="T683" s="250" t="str">
        <f t="shared" si="88"/>
        <v/>
      </c>
    </row>
    <row r="684" spans="2:20" x14ac:dyDescent="0.25">
      <c r="B684" s="142"/>
      <c r="C684" s="23"/>
      <c r="D684" s="23"/>
      <c r="E684" s="23"/>
      <c r="F684" s="21"/>
      <c r="G684" s="21"/>
      <c r="H684" s="165"/>
      <c r="I684" s="165"/>
      <c r="J684" s="23"/>
      <c r="K684" s="27"/>
      <c r="L684" s="23"/>
      <c r="M684" s="166" t="str">
        <f t="shared" si="90"/>
        <v/>
      </c>
      <c r="N684" s="48" t="str">
        <f t="shared" si="91"/>
        <v/>
      </c>
      <c r="O684" s="49" t="str">
        <f t="shared" si="92"/>
        <v/>
      </c>
      <c r="P684" s="50" t="str">
        <f t="shared" si="93"/>
        <v/>
      </c>
      <c r="Q684" s="51" t="str">
        <f t="shared" si="94"/>
        <v/>
      </c>
      <c r="R684" s="169" t="str">
        <f t="shared" si="95"/>
        <v/>
      </c>
      <c r="S684" s="248" t="str">
        <f t="shared" si="89"/>
        <v/>
      </c>
      <c r="T684" s="250" t="str">
        <f t="shared" si="88"/>
        <v/>
      </c>
    </row>
    <row r="685" spans="2:20" x14ac:dyDescent="0.25">
      <c r="B685" s="142"/>
      <c r="C685" s="23"/>
      <c r="D685" s="23"/>
      <c r="E685" s="23"/>
      <c r="F685" s="21"/>
      <c r="G685" s="21"/>
      <c r="H685" s="165"/>
      <c r="I685" s="165"/>
      <c r="J685" s="23"/>
      <c r="K685" s="27"/>
      <c r="L685" s="23"/>
      <c r="M685" s="166" t="str">
        <f t="shared" si="90"/>
        <v/>
      </c>
      <c r="N685" s="48" t="str">
        <f t="shared" si="91"/>
        <v/>
      </c>
      <c r="O685" s="49" t="str">
        <f t="shared" si="92"/>
        <v/>
      </c>
      <c r="P685" s="50" t="str">
        <f t="shared" si="93"/>
        <v/>
      </c>
      <c r="Q685" s="51" t="str">
        <f t="shared" si="94"/>
        <v/>
      </c>
      <c r="R685" s="169" t="str">
        <f t="shared" si="95"/>
        <v/>
      </c>
      <c r="S685" s="248" t="str">
        <f t="shared" si="89"/>
        <v/>
      </c>
      <c r="T685" s="250" t="str">
        <f t="shared" si="88"/>
        <v/>
      </c>
    </row>
    <row r="686" spans="2:20" x14ac:dyDescent="0.25">
      <c r="B686" s="142"/>
      <c r="C686" s="23"/>
      <c r="D686" s="23"/>
      <c r="E686" s="23"/>
      <c r="F686" s="21"/>
      <c r="G686" s="21"/>
      <c r="H686" s="165"/>
      <c r="I686" s="165"/>
      <c r="J686" s="23"/>
      <c r="K686" s="27"/>
      <c r="L686" s="23"/>
      <c r="M686" s="166" t="str">
        <f t="shared" si="90"/>
        <v/>
      </c>
      <c r="N686" s="48" t="str">
        <f t="shared" si="91"/>
        <v/>
      </c>
      <c r="O686" s="49" t="str">
        <f t="shared" si="92"/>
        <v/>
      </c>
      <c r="P686" s="50" t="str">
        <f t="shared" si="93"/>
        <v/>
      </c>
      <c r="Q686" s="51" t="str">
        <f t="shared" si="94"/>
        <v/>
      </c>
      <c r="R686" s="169" t="str">
        <f t="shared" si="95"/>
        <v/>
      </c>
      <c r="S686" s="248" t="str">
        <f t="shared" si="89"/>
        <v/>
      </c>
      <c r="T686" s="250" t="str">
        <f t="shared" si="88"/>
        <v/>
      </c>
    </row>
    <row r="687" spans="2:20" x14ac:dyDescent="0.25">
      <c r="B687" s="142"/>
      <c r="C687" s="23"/>
      <c r="D687" s="23"/>
      <c r="E687" s="23"/>
      <c r="F687" s="21"/>
      <c r="G687" s="21"/>
      <c r="H687" s="165"/>
      <c r="I687" s="165"/>
      <c r="J687" s="23"/>
      <c r="K687" s="27"/>
      <c r="L687" s="23"/>
      <c r="M687" s="166" t="str">
        <f t="shared" si="90"/>
        <v/>
      </c>
      <c r="N687" s="48" t="str">
        <f t="shared" si="91"/>
        <v/>
      </c>
      <c r="O687" s="49" t="str">
        <f t="shared" si="92"/>
        <v/>
      </c>
      <c r="P687" s="50" t="str">
        <f t="shared" si="93"/>
        <v/>
      </c>
      <c r="Q687" s="51" t="str">
        <f t="shared" si="94"/>
        <v/>
      </c>
      <c r="R687" s="169" t="str">
        <f t="shared" si="95"/>
        <v/>
      </c>
      <c r="S687" s="248" t="str">
        <f t="shared" si="89"/>
        <v/>
      </c>
      <c r="T687" s="250" t="str">
        <f t="shared" si="88"/>
        <v/>
      </c>
    </row>
    <row r="688" spans="2:20" x14ac:dyDescent="0.25">
      <c r="B688" s="142"/>
      <c r="C688" s="23"/>
      <c r="D688" s="23"/>
      <c r="E688" s="23"/>
      <c r="F688" s="21"/>
      <c r="G688" s="21"/>
      <c r="H688" s="165"/>
      <c r="I688" s="165"/>
      <c r="J688" s="23"/>
      <c r="K688" s="27"/>
      <c r="L688" s="23"/>
      <c r="M688" s="166" t="str">
        <f t="shared" si="90"/>
        <v/>
      </c>
      <c r="N688" s="48" t="str">
        <f t="shared" si="91"/>
        <v/>
      </c>
      <c r="O688" s="49" t="str">
        <f t="shared" si="92"/>
        <v/>
      </c>
      <c r="P688" s="50" t="str">
        <f t="shared" si="93"/>
        <v/>
      </c>
      <c r="Q688" s="51" t="str">
        <f t="shared" si="94"/>
        <v/>
      </c>
      <c r="R688" s="169" t="str">
        <f t="shared" si="95"/>
        <v/>
      </c>
      <c r="S688" s="248" t="str">
        <f t="shared" si="89"/>
        <v/>
      </c>
      <c r="T688" s="250" t="str">
        <f t="shared" si="88"/>
        <v/>
      </c>
    </row>
    <row r="689" spans="2:20" x14ac:dyDescent="0.25">
      <c r="B689" s="142"/>
      <c r="C689" s="23"/>
      <c r="D689" s="23"/>
      <c r="E689" s="23"/>
      <c r="F689" s="21"/>
      <c r="G689" s="21"/>
      <c r="H689" s="165"/>
      <c r="I689" s="165"/>
      <c r="J689" s="23"/>
      <c r="K689" s="27"/>
      <c r="L689" s="23"/>
      <c r="M689" s="166" t="str">
        <f t="shared" si="90"/>
        <v/>
      </c>
      <c r="N689" s="48" t="str">
        <f t="shared" si="91"/>
        <v/>
      </c>
      <c r="O689" s="49" t="str">
        <f t="shared" si="92"/>
        <v/>
      </c>
      <c r="P689" s="50" t="str">
        <f t="shared" si="93"/>
        <v/>
      </c>
      <c r="Q689" s="51" t="str">
        <f t="shared" si="94"/>
        <v/>
      </c>
      <c r="R689" s="169" t="str">
        <f t="shared" si="95"/>
        <v/>
      </c>
      <c r="S689" s="248" t="str">
        <f t="shared" si="89"/>
        <v/>
      </c>
      <c r="T689" s="250" t="str">
        <f t="shared" si="88"/>
        <v/>
      </c>
    </row>
    <row r="690" spans="2:20" x14ac:dyDescent="0.25">
      <c r="B690" s="142"/>
      <c r="C690" s="23"/>
      <c r="D690" s="23"/>
      <c r="E690" s="23"/>
      <c r="F690" s="21"/>
      <c r="G690" s="21"/>
      <c r="H690" s="165"/>
      <c r="I690" s="165"/>
      <c r="J690" s="23"/>
      <c r="K690" s="27"/>
      <c r="L690" s="23"/>
      <c r="M690" s="166" t="str">
        <f t="shared" si="90"/>
        <v/>
      </c>
      <c r="N690" s="48" t="str">
        <f t="shared" si="91"/>
        <v/>
      </c>
      <c r="O690" s="49" t="str">
        <f t="shared" si="92"/>
        <v/>
      </c>
      <c r="P690" s="50" t="str">
        <f t="shared" si="93"/>
        <v/>
      </c>
      <c r="Q690" s="51" t="str">
        <f t="shared" si="94"/>
        <v/>
      </c>
      <c r="R690" s="169" t="str">
        <f t="shared" si="95"/>
        <v/>
      </c>
      <c r="S690" s="248" t="str">
        <f t="shared" si="89"/>
        <v/>
      </c>
      <c r="T690" s="250" t="str">
        <f t="shared" si="88"/>
        <v/>
      </c>
    </row>
    <row r="691" spans="2:20" x14ac:dyDescent="0.25">
      <c r="B691" s="142"/>
      <c r="C691" s="23"/>
      <c r="D691" s="23"/>
      <c r="E691" s="23"/>
      <c r="F691" s="21"/>
      <c r="G691" s="21"/>
      <c r="H691" s="165"/>
      <c r="I691" s="165"/>
      <c r="J691" s="23"/>
      <c r="K691" s="27"/>
      <c r="L691" s="23"/>
      <c r="M691" s="166" t="str">
        <f t="shared" si="90"/>
        <v/>
      </c>
      <c r="N691" s="48" t="str">
        <f t="shared" si="91"/>
        <v/>
      </c>
      <c r="O691" s="49" t="str">
        <f t="shared" si="92"/>
        <v/>
      </c>
      <c r="P691" s="50" t="str">
        <f t="shared" si="93"/>
        <v/>
      </c>
      <c r="Q691" s="51" t="str">
        <f t="shared" si="94"/>
        <v/>
      </c>
      <c r="R691" s="169" t="str">
        <f t="shared" si="95"/>
        <v/>
      </c>
      <c r="S691" s="248" t="str">
        <f t="shared" si="89"/>
        <v/>
      </c>
      <c r="T691" s="250" t="str">
        <f t="shared" si="88"/>
        <v/>
      </c>
    </row>
    <row r="692" spans="2:20" x14ac:dyDescent="0.25">
      <c r="B692" s="142"/>
      <c r="C692" s="23"/>
      <c r="D692" s="23"/>
      <c r="E692" s="23"/>
      <c r="F692" s="21"/>
      <c r="G692" s="21"/>
      <c r="H692" s="165"/>
      <c r="I692" s="165"/>
      <c r="J692" s="23"/>
      <c r="K692" s="27"/>
      <c r="L692" s="23"/>
      <c r="M692" s="166" t="str">
        <f t="shared" si="90"/>
        <v/>
      </c>
      <c r="N692" s="48" t="str">
        <f t="shared" si="91"/>
        <v/>
      </c>
      <c r="O692" s="49" t="str">
        <f t="shared" si="92"/>
        <v/>
      </c>
      <c r="P692" s="50" t="str">
        <f t="shared" si="93"/>
        <v/>
      </c>
      <c r="Q692" s="51" t="str">
        <f t="shared" si="94"/>
        <v/>
      </c>
      <c r="R692" s="169" t="str">
        <f t="shared" si="95"/>
        <v/>
      </c>
      <c r="S692" s="248" t="str">
        <f t="shared" si="89"/>
        <v/>
      </c>
      <c r="T692" s="250" t="str">
        <f t="shared" si="88"/>
        <v/>
      </c>
    </row>
    <row r="693" spans="2:20" x14ac:dyDescent="0.25">
      <c r="B693" s="142"/>
      <c r="C693" s="23"/>
      <c r="D693" s="23"/>
      <c r="E693" s="23"/>
      <c r="F693" s="21"/>
      <c r="G693" s="21"/>
      <c r="H693" s="165"/>
      <c r="I693" s="165"/>
      <c r="J693" s="23"/>
      <c r="K693" s="27"/>
      <c r="L693" s="23"/>
      <c r="M693" s="166" t="str">
        <f t="shared" si="90"/>
        <v/>
      </c>
      <c r="N693" s="48" t="str">
        <f t="shared" si="91"/>
        <v/>
      </c>
      <c r="O693" s="49" t="str">
        <f t="shared" si="92"/>
        <v/>
      </c>
      <c r="P693" s="50" t="str">
        <f t="shared" si="93"/>
        <v/>
      </c>
      <c r="Q693" s="51" t="str">
        <f t="shared" si="94"/>
        <v/>
      </c>
      <c r="R693" s="169" t="str">
        <f t="shared" si="95"/>
        <v/>
      </c>
      <c r="S693" s="248" t="str">
        <f t="shared" si="89"/>
        <v/>
      </c>
      <c r="T693" s="250" t="str">
        <f t="shared" si="88"/>
        <v/>
      </c>
    </row>
    <row r="694" spans="2:20" x14ac:dyDescent="0.25">
      <c r="B694" s="142"/>
      <c r="C694" s="23"/>
      <c r="D694" s="23"/>
      <c r="E694" s="23"/>
      <c r="F694" s="21"/>
      <c r="G694" s="21"/>
      <c r="H694" s="165"/>
      <c r="I694" s="165"/>
      <c r="J694" s="23"/>
      <c r="K694" s="27"/>
      <c r="L694" s="23"/>
      <c r="M694" s="166" t="str">
        <f t="shared" si="90"/>
        <v/>
      </c>
      <c r="N694" s="48" t="str">
        <f t="shared" si="91"/>
        <v/>
      </c>
      <c r="O694" s="49" t="str">
        <f t="shared" si="92"/>
        <v/>
      </c>
      <c r="P694" s="50" t="str">
        <f t="shared" si="93"/>
        <v/>
      </c>
      <c r="Q694" s="51" t="str">
        <f t="shared" si="94"/>
        <v/>
      </c>
      <c r="R694" s="169" t="str">
        <f t="shared" si="95"/>
        <v/>
      </c>
      <c r="S694" s="248" t="str">
        <f t="shared" si="89"/>
        <v/>
      </c>
      <c r="T694" s="250" t="str">
        <f t="shared" si="88"/>
        <v/>
      </c>
    </row>
    <row r="695" spans="2:20" x14ac:dyDescent="0.25">
      <c r="B695" s="142"/>
      <c r="C695" s="23"/>
      <c r="D695" s="23"/>
      <c r="E695" s="23"/>
      <c r="F695" s="21"/>
      <c r="G695" s="21"/>
      <c r="H695" s="165"/>
      <c r="I695" s="165"/>
      <c r="J695" s="23"/>
      <c r="K695" s="27"/>
      <c r="L695" s="23"/>
      <c r="M695" s="166" t="str">
        <f t="shared" si="90"/>
        <v/>
      </c>
      <c r="N695" s="48" t="str">
        <f t="shared" si="91"/>
        <v/>
      </c>
      <c r="O695" s="49" t="str">
        <f t="shared" si="92"/>
        <v/>
      </c>
      <c r="P695" s="50" t="str">
        <f t="shared" si="93"/>
        <v/>
      </c>
      <c r="Q695" s="51" t="str">
        <f t="shared" si="94"/>
        <v/>
      </c>
      <c r="R695" s="169" t="str">
        <f t="shared" si="95"/>
        <v/>
      </c>
      <c r="S695" s="248" t="str">
        <f t="shared" si="89"/>
        <v/>
      </c>
      <c r="T695" s="250" t="str">
        <f t="shared" si="88"/>
        <v/>
      </c>
    </row>
    <row r="696" spans="2:20" x14ac:dyDescent="0.25">
      <c r="B696" s="142"/>
      <c r="C696" s="23"/>
      <c r="D696" s="23"/>
      <c r="E696" s="23"/>
      <c r="F696" s="21"/>
      <c r="G696" s="21"/>
      <c r="H696" s="165"/>
      <c r="I696" s="165"/>
      <c r="J696" s="23"/>
      <c r="K696" s="27"/>
      <c r="L696" s="23"/>
      <c r="M696" s="166" t="str">
        <f t="shared" si="90"/>
        <v/>
      </c>
      <c r="N696" s="48" t="str">
        <f t="shared" si="91"/>
        <v/>
      </c>
      <c r="O696" s="49" t="str">
        <f t="shared" si="92"/>
        <v/>
      </c>
      <c r="P696" s="50" t="str">
        <f t="shared" si="93"/>
        <v/>
      </c>
      <c r="Q696" s="51" t="str">
        <f t="shared" si="94"/>
        <v/>
      </c>
      <c r="R696" s="169" t="str">
        <f t="shared" si="95"/>
        <v/>
      </c>
      <c r="S696" s="248" t="str">
        <f t="shared" si="89"/>
        <v/>
      </c>
      <c r="T696" s="250" t="str">
        <f t="shared" si="88"/>
        <v/>
      </c>
    </row>
    <row r="697" spans="2:20" x14ac:dyDescent="0.25">
      <c r="B697" s="142"/>
      <c r="C697" s="23"/>
      <c r="D697" s="23"/>
      <c r="E697" s="23"/>
      <c r="F697" s="21"/>
      <c r="G697" s="21"/>
      <c r="H697" s="165"/>
      <c r="I697" s="165"/>
      <c r="J697" s="23"/>
      <c r="K697" s="27"/>
      <c r="L697" s="23"/>
      <c r="M697" s="166" t="str">
        <f t="shared" si="90"/>
        <v/>
      </c>
      <c r="N697" s="48" t="str">
        <f t="shared" si="91"/>
        <v/>
      </c>
      <c r="O697" s="49" t="str">
        <f t="shared" si="92"/>
        <v/>
      </c>
      <c r="P697" s="50" t="str">
        <f t="shared" si="93"/>
        <v/>
      </c>
      <c r="Q697" s="51" t="str">
        <f t="shared" si="94"/>
        <v/>
      </c>
      <c r="R697" s="169" t="str">
        <f t="shared" si="95"/>
        <v/>
      </c>
      <c r="S697" s="248" t="str">
        <f t="shared" si="89"/>
        <v/>
      </c>
      <c r="T697" s="250" t="str">
        <f t="shared" si="88"/>
        <v/>
      </c>
    </row>
    <row r="698" spans="2:20" x14ac:dyDescent="0.25">
      <c r="B698" s="142"/>
      <c r="C698" s="23"/>
      <c r="D698" s="23"/>
      <c r="E698" s="23"/>
      <c r="F698" s="21"/>
      <c r="G698" s="21"/>
      <c r="H698" s="165"/>
      <c r="I698" s="165"/>
      <c r="J698" s="23"/>
      <c r="K698" s="27"/>
      <c r="L698" s="23"/>
      <c r="M698" s="166" t="str">
        <f t="shared" si="90"/>
        <v/>
      </c>
      <c r="N698" s="48" t="str">
        <f t="shared" si="91"/>
        <v/>
      </c>
      <c r="O698" s="49" t="str">
        <f t="shared" si="92"/>
        <v/>
      </c>
      <c r="P698" s="50" t="str">
        <f t="shared" si="93"/>
        <v/>
      </c>
      <c r="Q698" s="51" t="str">
        <f t="shared" si="94"/>
        <v/>
      </c>
      <c r="R698" s="169" t="str">
        <f t="shared" si="95"/>
        <v/>
      </c>
      <c r="S698" s="248" t="str">
        <f t="shared" si="89"/>
        <v/>
      </c>
      <c r="T698" s="250" t="str">
        <f t="shared" si="88"/>
        <v/>
      </c>
    </row>
    <row r="699" spans="2:20" x14ac:dyDescent="0.25">
      <c r="B699" s="142"/>
      <c r="C699" s="23"/>
      <c r="D699" s="23"/>
      <c r="E699" s="23"/>
      <c r="F699" s="21"/>
      <c r="G699" s="21"/>
      <c r="H699" s="165"/>
      <c r="I699" s="165"/>
      <c r="J699" s="23"/>
      <c r="K699" s="27"/>
      <c r="L699" s="23"/>
      <c r="M699" s="166" t="str">
        <f t="shared" si="90"/>
        <v/>
      </c>
      <c r="N699" s="48" t="str">
        <f t="shared" si="91"/>
        <v/>
      </c>
      <c r="O699" s="49" t="str">
        <f t="shared" si="92"/>
        <v/>
      </c>
      <c r="P699" s="50" t="str">
        <f t="shared" si="93"/>
        <v/>
      </c>
      <c r="Q699" s="51" t="str">
        <f t="shared" si="94"/>
        <v/>
      </c>
      <c r="R699" s="169" t="str">
        <f t="shared" si="95"/>
        <v/>
      </c>
      <c r="S699" s="248" t="str">
        <f t="shared" si="89"/>
        <v/>
      </c>
      <c r="T699" s="250" t="str">
        <f t="shared" si="88"/>
        <v/>
      </c>
    </row>
    <row r="700" spans="2:20" x14ac:dyDescent="0.25">
      <c r="B700" s="142"/>
      <c r="C700" s="23"/>
      <c r="D700" s="23"/>
      <c r="E700" s="23"/>
      <c r="F700" s="21"/>
      <c r="G700" s="21"/>
      <c r="H700" s="165"/>
      <c r="I700" s="165"/>
      <c r="J700" s="23"/>
      <c r="K700" s="27"/>
      <c r="L700" s="23"/>
      <c r="M700" s="166" t="str">
        <f t="shared" si="90"/>
        <v/>
      </c>
      <c r="N700" s="48" t="str">
        <f t="shared" si="91"/>
        <v/>
      </c>
      <c r="O700" s="49" t="str">
        <f t="shared" si="92"/>
        <v/>
      </c>
      <c r="P700" s="50" t="str">
        <f t="shared" si="93"/>
        <v/>
      </c>
      <c r="Q700" s="51" t="str">
        <f t="shared" si="94"/>
        <v/>
      </c>
      <c r="R700" s="169" t="str">
        <f t="shared" si="95"/>
        <v/>
      </c>
      <c r="S700" s="248" t="str">
        <f t="shared" si="89"/>
        <v/>
      </c>
      <c r="T700" s="250" t="str">
        <f t="shared" si="88"/>
        <v/>
      </c>
    </row>
    <row r="701" spans="2:20" x14ac:dyDescent="0.25">
      <c r="B701" s="142"/>
      <c r="C701" s="23"/>
      <c r="D701" s="23"/>
      <c r="E701" s="23"/>
      <c r="F701" s="21"/>
      <c r="G701" s="21"/>
      <c r="H701" s="165"/>
      <c r="I701" s="165"/>
      <c r="J701" s="23"/>
      <c r="K701" s="27"/>
      <c r="L701" s="23"/>
      <c r="M701" s="166" t="str">
        <f t="shared" si="90"/>
        <v/>
      </c>
      <c r="N701" s="48" t="str">
        <f t="shared" si="91"/>
        <v/>
      </c>
      <c r="O701" s="49" t="str">
        <f t="shared" si="92"/>
        <v/>
      </c>
      <c r="P701" s="50" t="str">
        <f t="shared" si="93"/>
        <v/>
      </c>
      <c r="Q701" s="51" t="str">
        <f t="shared" si="94"/>
        <v/>
      </c>
      <c r="R701" s="169" t="str">
        <f t="shared" si="95"/>
        <v/>
      </c>
      <c r="S701" s="248" t="str">
        <f t="shared" si="89"/>
        <v/>
      </c>
      <c r="T701" s="250" t="str">
        <f t="shared" si="88"/>
        <v/>
      </c>
    </row>
    <row r="702" spans="2:20" x14ac:dyDescent="0.25">
      <c r="B702" s="142"/>
      <c r="C702" s="23"/>
      <c r="D702" s="23"/>
      <c r="E702" s="23"/>
      <c r="F702" s="21"/>
      <c r="G702" s="21"/>
      <c r="H702" s="165"/>
      <c r="I702" s="165"/>
      <c r="J702" s="23"/>
      <c r="K702" s="27"/>
      <c r="L702" s="23"/>
      <c r="M702" s="166" t="str">
        <f t="shared" si="90"/>
        <v/>
      </c>
      <c r="N702" s="48" t="str">
        <f t="shared" si="91"/>
        <v/>
      </c>
      <c r="O702" s="49" t="str">
        <f t="shared" si="92"/>
        <v/>
      </c>
      <c r="P702" s="50" t="str">
        <f t="shared" si="93"/>
        <v/>
      </c>
      <c r="Q702" s="51" t="str">
        <f t="shared" si="94"/>
        <v/>
      </c>
      <c r="R702" s="169" t="str">
        <f t="shared" si="95"/>
        <v/>
      </c>
      <c r="S702" s="248" t="str">
        <f t="shared" si="89"/>
        <v/>
      </c>
      <c r="T702" s="250" t="str">
        <f t="shared" si="88"/>
        <v/>
      </c>
    </row>
    <row r="703" spans="2:20" x14ac:dyDescent="0.25">
      <c r="B703" s="142"/>
      <c r="C703" s="23"/>
      <c r="D703" s="23"/>
      <c r="E703" s="23"/>
      <c r="F703" s="21"/>
      <c r="G703" s="21"/>
      <c r="H703" s="165"/>
      <c r="I703" s="165"/>
      <c r="J703" s="23"/>
      <c r="K703" s="27"/>
      <c r="L703" s="23"/>
      <c r="M703" s="166" t="str">
        <f t="shared" si="90"/>
        <v/>
      </c>
      <c r="N703" s="48" t="str">
        <f t="shared" si="91"/>
        <v/>
      </c>
      <c r="O703" s="49" t="str">
        <f t="shared" si="92"/>
        <v/>
      </c>
      <c r="P703" s="50" t="str">
        <f t="shared" si="93"/>
        <v/>
      </c>
      <c r="Q703" s="51" t="str">
        <f t="shared" si="94"/>
        <v/>
      </c>
      <c r="R703" s="169" t="str">
        <f t="shared" si="95"/>
        <v/>
      </c>
      <c r="S703" s="248" t="str">
        <f t="shared" si="89"/>
        <v/>
      </c>
      <c r="T703" s="250" t="str">
        <f t="shared" si="88"/>
        <v/>
      </c>
    </row>
    <row r="704" spans="2:20" x14ac:dyDescent="0.25">
      <c r="B704" s="142"/>
      <c r="C704" s="23"/>
      <c r="D704" s="23"/>
      <c r="E704" s="23"/>
      <c r="F704" s="21"/>
      <c r="G704" s="21"/>
      <c r="H704" s="165"/>
      <c r="I704" s="165"/>
      <c r="J704" s="23"/>
      <c r="K704" s="27"/>
      <c r="L704" s="23"/>
      <c r="M704" s="166" t="str">
        <f t="shared" si="90"/>
        <v/>
      </c>
      <c r="N704" s="48" t="str">
        <f t="shared" si="91"/>
        <v/>
      </c>
      <c r="O704" s="49" t="str">
        <f t="shared" si="92"/>
        <v/>
      </c>
      <c r="P704" s="50" t="str">
        <f t="shared" si="93"/>
        <v/>
      </c>
      <c r="Q704" s="51" t="str">
        <f t="shared" si="94"/>
        <v/>
      </c>
      <c r="R704" s="169" t="str">
        <f t="shared" si="95"/>
        <v/>
      </c>
      <c r="S704" s="248" t="str">
        <f t="shared" si="89"/>
        <v/>
      </c>
      <c r="T704" s="250" t="str">
        <f t="shared" si="88"/>
        <v/>
      </c>
    </row>
    <row r="705" spans="2:20" x14ac:dyDescent="0.25">
      <c r="B705" s="142"/>
      <c r="C705" s="23"/>
      <c r="D705" s="23"/>
      <c r="E705" s="23"/>
      <c r="F705" s="21"/>
      <c r="G705" s="21"/>
      <c r="H705" s="165"/>
      <c r="I705" s="165"/>
      <c r="J705" s="23"/>
      <c r="K705" s="27"/>
      <c r="L705" s="23"/>
      <c r="M705" s="166" t="str">
        <f t="shared" si="90"/>
        <v/>
      </c>
      <c r="N705" s="48" t="str">
        <f t="shared" si="91"/>
        <v/>
      </c>
      <c r="O705" s="49" t="str">
        <f t="shared" si="92"/>
        <v/>
      </c>
      <c r="P705" s="50" t="str">
        <f t="shared" si="93"/>
        <v/>
      </c>
      <c r="Q705" s="51" t="str">
        <f t="shared" si="94"/>
        <v/>
      </c>
      <c r="R705" s="169" t="str">
        <f t="shared" si="95"/>
        <v/>
      </c>
      <c r="S705" s="248" t="str">
        <f t="shared" si="89"/>
        <v/>
      </c>
      <c r="T705" s="250" t="str">
        <f t="shared" si="88"/>
        <v/>
      </c>
    </row>
    <row r="706" spans="2:20" x14ac:dyDescent="0.25">
      <c r="B706" s="142"/>
      <c r="C706" s="23"/>
      <c r="D706" s="23"/>
      <c r="E706" s="23"/>
      <c r="F706" s="21"/>
      <c r="G706" s="21"/>
      <c r="H706" s="165"/>
      <c r="I706" s="165"/>
      <c r="J706" s="23"/>
      <c r="K706" s="27"/>
      <c r="L706" s="23"/>
      <c r="M706" s="166" t="str">
        <f t="shared" si="90"/>
        <v/>
      </c>
      <c r="N706" s="48" t="str">
        <f t="shared" si="91"/>
        <v/>
      </c>
      <c r="O706" s="49" t="str">
        <f t="shared" si="92"/>
        <v/>
      </c>
      <c r="P706" s="50" t="str">
        <f t="shared" si="93"/>
        <v/>
      </c>
      <c r="Q706" s="51" t="str">
        <f t="shared" si="94"/>
        <v/>
      </c>
      <c r="R706" s="169" t="str">
        <f t="shared" si="95"/>
        <v/>
      </c>
      <c r="S706" s="248" t="str">
        <f t="shared" si="89"/>
        <v/>
      </c>
      <c r="T706" s="250" t="str">
        <f t="shared" si="88"/>
        <v/>
      </c>
    </row>
    <row r="707" spans="2:20" x14ac:dyDescent="0.25">
      <c r="B707" s="142"/>
      <c r="C707" s="23"/>
      <c r="D707" s="23"/>
      <c r="E707" s="23"/>
      <c r="F707" s="21"/>
      <c r="G707" s="21"/>
      <c r="H707" s="165"/>
      <c r="I707" s="165"/>
      <c r="J707" s="23"/>
      <c r="K707" s="27"/>
      <c r="L707" s="23"/>
      <c r="M707" s="166" t="str">
        <f t="shared" si="90"/>
        <v/>
      </c>
      <c r="N707" s="48" t="str">
        <f t="shared" si="91"/>
        <v/>
      </c>
      <c r="O707" s="49" t="str">
        <f t="shared" si="92"/>
        <v/>
      </c>
      <c r="P707" s="50" t="str">
        <f t="shared" si="93"/>
        <v/>
      </c>
      <c r="Q707" s="51" t="str">
        <f t="shared" si="94"/>
        <v/>
      </c>
      <c r="R707" s="169" t="str">
        <f t="shared" si="95"/>
        <v/>
      </c>
      <c r="S707" s="248" t="str">
        <f t="shared" si="89"/>
        <v/>
      </c>
      <c r="T707" s="250" t="str">
        <f t="shared" si="88"/>
        <v/>
      </c>
    </row>
    <row r="708" spans="2:20" x14ac:dyDescent="0.25">
      <c r="B708" s="142"/>
      <c r="C708" s="23"/>
      <c r="D708" s="23"/>
      <c r="E708" s="23"/>
      <c r="F708" s="21"/>
      <c r="G708" s="21"/>
      <c r="H708" s="165"/>
      <c r="I708" s="165"/>
      <c r="J708" s="23"/>
      <c r="K708" s="27"/>
      <c r="L708" s="23"/>
      <c r="M708" s="166" t="str">
        <f t="shared" si="90"/>
        <v/>
      </c>
      <c r="N708" s="48" t="str">
        <f t="shared" si="91"/>
        <v/>
      </c>
      <c r="O708" s="49" t="str">
        <f t="shared" si="92"/>
        <v/>
      </c>
      <c r="P708" s="50" t="str">
        <f t="shared" si="93"/>
        <v/>
      </c>
      <c r="Q708" s="51" t="str">
        <f t="shared" si="94"/>
        <v/>
      </c>
      <c r="R708" s="169" t="str">
        <f t="shared" si="95"/>
        <v/>
      </c>
      <c r="S708" s="248" t="str">
        <f t="shared" si="89"/>
        <v/>
      </c>
      <c r="T708" s="250" t="str">
        <f t="shared" si="88"/>
        <v/>
      </c>
    </row>
    <row r="709" spans="2:20" x14ac:dyDescent="0.25">
      <c r="B709" s="142"/>
      <c r="C709" s="23"/>
      <c r="D709" s="23"/>
      <c r="E709" s="23"/>
      <c r="F709" s="21"/>
      <c r="G709" s="21"/>
      <c r="H709" s="165"/>
      <c r="I709" s="165"/>
      <c r="J709" s="23"/>
      <c r="K709" s="27"/>
      <c r="L709" s="23"/>
      <c r="M709" s="166" t="str">
        <f t="shared" si="90"/>
        <v/>
      </c>
      <c r="N709" s="48" t="str">
        <f t="shared" si="91"/>
        <v/>
      </c>
      <c r="O709" s="49" t="str">
        <f t="shared" si="92"/>
        <v/>
      </c>
      <c r="P709" s="50" t="str">
        <f t="shared" si="93"/>
        <v/>
      </c>
      <c r="Q709" s="51" t="str">
        <f t="shared" si="94"/>
        <v/>
      </c>
      <c r="R709" s="169" t="str">
        <f t="shared" si="95"/>
        <v/>
      </c>
      <c r="S709" s="248" t="str">
        <f t="shared" si="89"/>
        <v/>
      </c>
      <c r="T709" s="250" t="str">
        <f t="shared" si="88"/>
        <v/>
      </c>
    </row>
    <row r="710" spans="2:20" x14ac:dyDescent="0.25">
      <c r="B710" s="142"/>
      <c r="C710" s="23"/>
      <c r="D710" s="23"/>
      <c r="E710" s="23"/>
      <c r="F710" s="21"/>
      <c r="G710" s="21"/>
      <c r="H710" s="165"/>
      <c r="I710" s="165"/>
      <c r="J710" s="23"/>
      <c r="K710" s="27"/>
      <c r="L710" s="23"/>
      <c r="M710" s="166" t="str">
        <f t="shared" si="90"/>
        <v/>
      </c>
      <c r="N710" s="48" t="str">
        <f t="shared" si="91"/>
        <v/>
      </c>
      <c r="O710" s="49" t="str">
        <f t="shared" si="92"/>
        <v/>
      </c>
      <c r="P710" s="50" t="str">
        <f t="shared" si="93"/>
        <v/>
      </c>
      <c r="Q710" s="51" t="str">
        <f t="shared" si="94"/>
        <v/>
      </c>
      <c r="R710" s="169" t="str">
        <f t="shared" si="95"/>
        <v/>
      </c>
      <c r="S710" s="248" t="str">
        <f t="shared" si="89"/>
        <v/>
      </c>
      <c r="T710" s="250" t="str">
        <f t="shared" si="88"/>
        <v/>
      </c>
    </row>
    <row r="711" spans="2:20" x14ac:dyDescent="0.25">
      <c r="B711" s="142"/>
      <c r="C711" s="23"/>
      <c r="D711" s="23"/>
      <c r="E711" s="23"/>
      <c r="F711" s="21"/>
      <c r="G711" s="21"/>
      <c r="H711" s="165"/>
      <c r="I711" s="165"/>
      <c r="J711" s="23"/>
      <c r="K711" s="27"/>
      <c r="L711" s="23"/>
      <c r="M711" s="166" t="str">
        <f t="shared" si="90"/>
        <v/>
      </c>
      <c r="N711" s="48" t="str">
        <f t="shared" si="91"/>
        <v/>
      </c>
      <c r="O711" s="49" t="str">
        <f t="shared" si="92"/>
        <v/>
      </c>
      <c r="P711" s="50" t="str">
        <f t="shared" si="93"/>
        <v/>
      </c>
      <c r="Q711" s="51" t="str">
        <f t="shared" si="94"/>
        <v/>
      </c>
      <c r="R711" s="169" t="str">
        <f t="shared" si="95"/>
        <v/>
      </c>
      <c r="S711" s="248" t="str">
        <f t="shared" si="89"/>
        <v/>
      </c>
      <c r="T711" s="250" t="str">
        <f t="shared" si="88"/>
        <v/>
      </c>
    </row>
    <row r="712" spans="2:20" x14ac:dyDescent="0.25">
      <c r="B712" s="142"/>
      <c r="C712" s="23"/>
      <c r="D712" s="23"/>
      <c r="E712" s="23"/>
      <c r="F712" s="21"/>
      <c r="G712" s="21"/>
      <c r="H712" s="165"/>
      <c r="I712" s="165"/>
      <c r="J712" s="23"/>
      <c r="K712" s="27"/>
      <c r="L712" s="23"/>
      <c r="M712" s="166" t="str">
        <f t="shared" si="90"/>
        <v/>
      </c>
      <c r="N712" s="48" t="str">
        <f t="shared" si="91"/>
        <v/>
      </c>
      <c r="O712" s="49" t="str">
        <f t="shared" si="92"/>
        <v/>
      </c>
      <c r="P712" s="50" t="str">
        <f t="shared" si="93"/>
        <v/>
      </c>
      <c r="Q712" s="51" t="str">
        <f t="shared" si="94"/>
        <v/>
      </c>
      <c r="R712" s="169" t="str">
        <f t="shared" si="95"/>
        <v/>
      </c>
      <c r="S712" s="248" t="str">
        <f t="shared" si="89"/>
        <v/>
      </c>
      <c r="T712" s="250" t="str">
        <f t="shared" si="88"/>
        <v/>
      </c>
    </row>
    <row r="713" spans="2:20" x14ac:dyDescent="0.25">
      <c r="B713" s="142"/>
      <c r="C713" s="23"/>
      <c r="D713" s="23"/>
      <c r="E713" s="23"/>
      <c r="F713" s="21"/>
      <c r="G713" s="21"/>
      <c r="H713" s="165"/>
      <c r="I713" s="165"/>
      <c r="J713" s="23"/>
      <c r="K713" s="27"/>
      <c r="L713" s="23"/>
      <c r="M713" s="166" t="str">
        <f t="shared" si="90"/>
        <v/>
      </c>
      <c r="N713" s="48" t="str">
        <f t="shared" si="91"/>
        <v/>
      </c>
      <c r="O713" s="49" t="str">
        <f t="shared" si="92"/>
        <v/>
      </c>
      <c r="P713" s="50" t="str">
        <f t="shared" si="93"/>
        <v/>
      </c>
      <c r="Q713" s="51" t="str">
        <f t="shared" si="94"/>
        <v/>
      </c>
      <c r="R713" s="169" t="str">
        <f t="shared" si="95"/>
        <v/>
      </c>
      <c r="S713" s="248" t="str">
        <f t="shared" si="89"/>
        <v/>
      </c>
      <c r="T713" s="250" t="str">
        <f t="shared" si="88"/>
        <v/>
      </c>
    </row>
    <row r="714" spans="2:20" x14ac:dyDescent="0.25">
      <c r="B714" s="142"/>
      <c r="C714" s="23"/>
      <c r="D714" s="23"/>
      <c r="E714" s="23"/>
      <c r="F714" s="21"/>
      <c r="G714" s="21"/>
      <c r="H714" s="165"/>
      <c r="I714" s="165"/>
      <c r="J714" s="23"/>
      <c r="K714" s="27"/>
      <c r="L714" s="23"/>
      <c r="M714" s="166" t="str">
        <f t="shared" si="90"/>
        <v/>
      </c>
      <c r="N714" s="48" t="str">
        <f t="shared" si="91"/>
        <v/>
      </c>
      <c r="O714" s="49" t="str">
        <f t="shared" si="92"/>
        <v/>
      </c>
      <c r="P714" s="50" t="str">
        <f t="shared" si="93"/>
        <v/>
      </c>
      <c r="Q714" s="51" t="str">
        <f t="shared" si="94"/>
        <v/>
      </c>
      <c r="R714" s="169" t="str">
        <f t="shared" si="95"/>
        <v/>
      </c>
      <c r="S714" s="248" t="str">
        <f t="shared" si="89"/>
        <v/>
      </c>
      <c r="T714" s="250" t="str">
        <f t="shared" si="88"/>
        <v/>
      </c>
    </row>
    <row r="715" spans="2:20" x14ac:dyDescent="0.25">
      <c r="B715" s="142"/>
      <c r="C715" s="23"/>
      <c r="D715" s="23"/>
      <c r="E715" s="23"/>
      <c r="F715" s="21"/>
      <c r="G715" s="21"/>
      <c r="H715" s="165"/>
      <c r="I715" s="165"/>
      <c r="J715" s="23"/>
      <c r="K715" s="27"/>
      <c r="L715" s="23"/>
      <c r="M715" s="166" t="str">
        <f t="shared" si="90"/>
        <v/>
      </c>
      <c r="N715" s="48" t="str">
        <f t="shared" si="91"/>
        <v/>
      </c>
      <c r="O715" s="49" t="str">
        <f t="shared" si="92"/>
        <v/>
      </c>
      <c r="P715" s="50" t="str">
        <f t="shared" si="93"/>
        <v/>
      </c>
      <c r="Q715" s="51" t="str">
        <f t="shared" si="94"/>
        <v/>
      </c>
      <c r="R715" s="169" t="str">
        <f t="shared" si="95"/>
        <v/>
      </c>
      <c r="S715" s="248" t="str">
        <f t="shared" si="89"/>
        <v/>
      </c>
      <c r="T715" s="250" t="str">
        <f t="shared" si="88"/>
        <v/>
      </c>
    </row>
    <row r="716" spans="2:20" x14ac:dyDescent="0.25">
      <c r="B716" s="142"/>
      <c r="C716" s="23"/>
      <c r="D716" s="23"/>
      <c r="E716" s="23"/>
      <c r="F716" s="21"/>
      <c r="G716" s="21"/>
      <c r="H716" s="165"/>
      <c r="I716" s="165"/>
      <c r="J716" s="23"/>
      <c r="K716" s="27"/>
      <c r="L716" s="23"/>
      <c r="M716" s="166" t="str">
        <f t="shared" si="90"/>
        <v/>
      </c>
      <c r="N716" s="48" t="str">
        <f t="shared" si="91"/>
        <v/>
      </c>
      <c r="O716" s="49" t="str">
        <f t="shared" si="92"/>
        <v/>
      </c>
      <c r="P716" s="50" t="str">
        <f t="shared" si="93"/>
        <v/>
      </c>
      <c r="Q716" s="51" t="str">
        <f t="shared" si="94"/>
        <v/>
      </c>
      <c r="R716" s="169" t="str">
        <f t="shared" si="95"/>
        <v/>
      </c>
      <c r="S716" s="248" t="str">
        <f t="shared" si="89"/>
        <v/>
      </c>
      <c r="T716" s="250" t="str">
        <f t="shared" ref="T716:T779" si="96">R716</f>
        <v/>
      </c>
    </row>
    <row r="717" spans="2:20" x14ac:dyDescent="0.25">
      <c r="B717" s="142"/>
      <c r="C717" s="23"/>
      <c r="D717" s="23"/>
      <c r="E717" s="23"/>
      <c r="F717" s="21"/>
      <c r="G717" s="21"/>
      <c r="H717" s="165"/>
      <c r="I717" s="165"/>
      <c r="J717" s="23"/>
      <c r="K717" s="27"/>
      <c r="L717" s="23"/>
      <c r="M717" s="166" t="str">
        <f t="shared" si="90"/>
        <v/>
      </c>
      <c r="N717" s="48" t="str">
        <f t="shared" si="91"/>
        <v/>
      </c>
      <c r="O717" s="49" t="str">
        <f t="shared" si="92"/>
        <v/>
      </c>
      <c r="P717" s="50" t="str">
        <f t="shared" si="93"/>
        <v/>
      </c>
      <c r="Q717" s="51" t="str">
        <f t="shared" si="94"/>
        <v/>
      </c>
      <c r="R717" s="169" t="str">
        <f t="shared" si="95"/>
        <v/>
      </c>
      <c r="S717" s="248" t="str">
        <f t="shared" ref="S717:S780" si="97">IF(Q717="","",WEEKNUM(Q717,2))</f>
        <v/>
      </c>
      <c r="T717" s="250" t="str">
        <f t="shared" si="96"/>
        <v/>
      </c>
    </row>
    <row r="718" spans="2:20" x14ac:dyDescent="0.25">
      <c r="B718" s="142"/>
      <c r="C718" s="23"/>
      <c r="D718" s="23"/>
      <c r="E718" s="23"/>
      <c r="F718" s="21"/>
      <c r="G718" s="21"/>
      <c r="H718" s="165"/>
      <c r="I718" s="165"/>
      <c r="J718" s="23"/>
      <c r="K718" s="27"/>
      <c r="L718" s="23"/>
      <c r="M718" s="166" t="str">
        <f t="shared" si="90"/>
        <v/>
      </c>
      <c r="N718" s="48" t="str">
        <f t="shared" si="91"/>
        <v/>
      </c>
      <c r="O718" s="49" t="str">
        <f t="shared" si="92"/>
        <v/>
      </c>
      <c r="P718" s="50" t="str">
        <f t="shared" si="93"/>
        <v/>
      </c>
      <c r="Q718" s="51" t="str">
        <f t="shared" si="94"/>
        <v/>
      </c>
      <c r="R718" s="169" t="str">
        <f t="shared" si="95"/>
        <v/>
      </c>
      <c r="S718" s="248" t="str">
        <f t="shared" si="97"/>
        <v/>
      </c>
      <c r="T718" s="250" t="str">
        <f t="shared" si="96"/>
        <v/>
      </c>
    </row>
    <row r="719" spans="2:20" x14ac:dyDescent="0.25">
      <c r="B719" s="142"/>
      <c r="C719" s="23"/>
      <c r="D719" s="23"/>
      <c r="E719" s="23"/>
      <c r="F719" s="21"/>
      <c r="G719" s="21"/>
      <c r="H719" s="165"/>
      <c r="I719" s="165"/>
      <c r="J719" s="23"/>
      <c r="K719" s="27"/>
      <c r="L719" s="23"/>
      <c r="M719" s="166" t="str">
        <f t="shared" si="90"/>
        <v/>
      </c>
      <c r="N719" s="48" t="str">
        <f t="shared" si="91"/>
        <v/>
      </c>
      <c r="O719" s="49" t="str">
        <f t="shared" si="92"/>
        <v/>
      </c>
      <c r="P719" s="50" t="str">
        <f t="shared" si="93"/>
        <v/>
      </c>
      <c r="Q719" s="51" t="str">
        <f t="shared" si="94"/>
        <v/>
      </c>
      <c r="R719" s="169" t="str">
        <f t="shared" si="95"/>
        <v/>
      </c>
      <c r="S719" s="248" t="str">
        <f t="shared" si="97"/>
        <v/>
      </c>
      <c r="T719" s="250" t="str">
        <f t="shared" si="96"/>
        <v/>
      </c>
    </row>
    <row r="720" spans="2:20" x14ac:dyDescent="0.25">
      <c r="B720" s="142"/>
      <c r="C720" s="23"/>
      <c r="D720" s="23"/>
      <c r="E720" s="23"/>
      <c r="F720" s="21"/>
      <c r="G720" s="21"/>
      <c r="H720" s="165"/>
      <c r="I720" s="165"/>
      <c r="J720" s="23"/>
      <c r="K720" s="27"/>
      <c r="L720" s="23"/>
      <c r="M720" s="166" t="str">
        <f t="shared" si="90"/>
        <v/>
      </c>
      <c r="N720" s="48" t="str">
        <f t="shared" si="91"/>
        <v/>
      </c>
      <c r="O720" s="49" t="str">
        <f t="shared" si="92"/>
        <v/>
      </c>
      <c r="P720" s="50" t="str">
        <f t="shared" si="93"/>
        <v/>
      </c>
      <c r="Q720" s="51" t="str">
        <f t="shared" si="94"/>
        <v/>
      </c>
      <c r="R720" s="169" t="str">
        <f t="shared" si="95"/>
        <v/>
      </c>
      <c r="S720" s="248" t="str">
        <f t="shared" si="97"/>
        <v/>
      </c>
      <c r="T720" s="250" t="str">
        <f t="shared" si="96"/>
        <v/>
      </c>
    </row>
    <row r="721" spans="2:20" x14ac:dyDescent="0.25">
      <c r="B721" s="142"/>
      <c r="C721" s="23"/>
      <c r="D721" s="23"/>
      <c r="E721" s="23"/>
      <c r="F721" s="21"/>
      <c r="G721" s="21"/>
      <c r="H721" s="165"/>
      <c r="I721" s="165"/>
      <c r="J721" s="23"/>
      <c r="K721" s="27"/>
      <c r="L721" s="23"/>
      <c r="M721" s="166" t="str">
        <f t="shared" si="90"/>
        <v/>
      </c>
      <c r="N721" s="48" t="str">
        <f t="shared" si="91"/>
        <v/>
      </c>
      <c r="O721" s="49" t="str">
        <f t="shared" si="92"/>
        <v/>
      </c>
      <c r="P721" s="50" t="str">
        <f t="shared" si="93"/>
        <v/>
      </c>
      <c r="Q721" s="51" t="str">
        <f t="shared" si="94"/>
        <v/>
      </c>
      <c r="R721" s="169" t="str">
        <f t="shared" si="95"/>
        <v/>
      </c>
      <c r="S721" s="248" t="str">
        <f t="shared" si="97"/>
        <v/>
      </c>
      <c r="T721" s="250" t="str">
        <f t="shared" si="96"/>
        <v/>
      </c>
    </row>
    <row r="722" spans="2:20" x14ac:dyDescent="0.25">
      <c r="B722" s="142"/>
      <c r="C722" s="23"/>
      <c r="D722" s="23"/>
      <c r="E722" s="23"/>
      <c r="F722" s="21"/>
      <c r="G722" s="21"/>
      <c r="H722" s="165"/>
      <c r="I722" s="165"/>
      <c r="J722" s="23"/>
      <c r="K722" s="27"/>
      <c r="L722" s="23"/>
      <c r="M722" s="166" t="str">
        <f t="shared" si="90"/>
        <v/>
      </c>
      <c r="N722" s="48" t="str">
        <f t="shared" si="91"/>
        <v/>
      </c>
      <c r="O722" s="49" t="str">
        <f t="shared" si="92"/>
        <v/>
      </c>
      <c r="P722" s="50" t="str">
        <f t="shared" si="93"/>
        <v/>
      </c>
      <c r="Q722" s="51" t="str">
        <f t="shared" si="94"/>
        <v/>
      </c>
      <c r="R722" s="169" t="str">
        <f t="shared" si="95"/>
        <v/>
      </c>
      <c r="S722" s="248" t="str">
        <f t="shared" si="97"/>
        <v/>
      </c>
      <c r="T722" s="250" t="str">
        <f t="shared" si="96"/>
        <v/>
      </c>
    </row>
    <row r="723" spans="2:20" x14ac:dyDescent="0.25">
      <c r="B723" s="142"/>
      <c r="C723" s="23"/>
      <c r="D723" s="23"/>
      <c r="E723" s="23"/>
      <c r="F723" s="21"/>
      <c r="G723" s="21"/>
      <c r="H723" s="165"/>
      <c r="I723" s="165"/>
      <c r="J723" s="23"/>
      <c r="K723" s="27"/>
      <c r="L723" s="23"/>
      <c r="M723" s="166" t="str">
        <f t="shared" si="90"/>
        <v/>
      </c>
      <c r="N723" s="48" t="str">
        <f t="shared" si="91"/>
        <v/>
      </c>
      <c r="O723" s="49" t="str">
        <f t="shared" si="92"/>
        <v/>
      </c>
      <c r="P723" s="50" t="str">
        <f t="shared" si="93"/>
        <v/>
      </c>
      <c r="Q723" s="51" t="str">
        <f t="shared" si="94"/>
        <v/>
      </c>
      <c r="R723" s="169" t="str">
        <f t="shared" si="95"/>
        <v/>
      </c>
      <c r="S723" s="248" t="str">
        <f t="shared" si="97"/>
        <v/>
      </c>
      <c r="T723" s="250" t="str">
        <f t="shared" si="96"/>
        <v/>
      </c>
    </row>
    <row r="724" spans="2:20" x14ac:dyDescent="0.25">
      <c r="B724" s="142"/>
      <c r="C724" s="23"/>
      <c r="D724" s="23"/>
      <c r="E724" s="23"/>
      <c r="F724" s="21"/>
      <c r="G724" s="21"/>
      <c r="H724" s="165"/>
      <c r="I724" s="165"/>
      <c r="J724" s="23"/>
      <c r="K724" s="27"/>
      <c r="L724" s="23"/>
      <c r="M724" s="166" t="str">
        <f t="shared" si="90"/>
        <v/>
      </c>
      <c r="N724" s="48" t="str">
        <f t="shared" si="91"/>
        <v/>
      </c>
      <c r="O724" s="49" t="str">
        <f t="shared" si="92"/>
        <v/>
      </c>
      <c r="P724" s="50" t="str">
        <f t="shared" si="93"/>
        <v/>
      </c>
      <c r="Q724" s="51" t="str">
        <f t="shared" si="94"/>
        <v/>
      </c>
      <c r="R724" s="169" t="str">
        <f t="shared" si="95"/>
        <v/>
      </c>
      <c r="S724" s="248" t="str">
        <f t="shared" si="97"/>
        <v/>
      </c>
      <c r="T724" s="250" t="str">
        <f t="shared" si="96"/>
        <v/>
      </c>
    </row>
    <row r="725" spans="2:20" x14ac:dyDescent="0.25">
      <c r="B725" s="142"/>
      <c r="C725" s="23"/>
      <c r="D725" s="23"/>
      <c r="E725" s="23"/>
      <c r="F725" s="21"/>
      <c r="G725" s="21"/>
      <c r="H725" s="165"/>
      <c r="I725" s="165"/>
      <c r="J725" s="23"/>
      <c r="K725" s="27"/>
      <c r="L725" s="23"/>
      <c r="M725" s="166" t="str">
        <f t="shared" si="90"/>
        <v/>
      </c>
      <c r="N725" s="48" t="str">
        <f t="shared" si="91"/>
        <v/>
      </c>
      <c r="O725" s="49" t="str">
        <f t="shared" si="92"/>
        <v/>
      </c>
      <c r="P725" s="50" t="str">
        <f t="shared" si="93"/>
        <v/>
      </c>
      <c r="Q725" s="51" t="str">
        <f t="shared" si="94"/>
        <v/>
      </c>
      <c r="R725" s="169" t="str">
        <f t="shared" si="95"/>
        <v/>
      </c>
      <c r="S725" s="248" t="str">
        <f t="shared" si="97"/>
        <v/>
      </c>
      <c r="T725" s="250" t="str">
        <f t="shared" si="96"/>
        <v/>
      </c>
    </row>
    <row r="726" spans="2:20" x14ac:dyDescent="0.25">
      <c r="B726" s="142"/>
      <c r="C726" s="23"/>
      <c r="D726" s="23"/>
      <c r="E726" s="23"/>
      <c r="F726" s="21"/>
      <c r="G726" s="21"/>
      <c r="H726" s="165"/>
      <c r="I726" s="165"/>
      <c r="J726" s="23"/>
      <c r="K726" s="27"/>
      <c r="L726" s="23"/>
      <c r="M726" s="166" t="str">
        <f t="shared" si="90"/>
        <v/>
      </c>
      <c r="N726" s="48" t="str">
        <f t="shared" si="91"/>
        <v/>
      </c>
      <c r="O726" s="49" t="str">
        <f t="shared" si="92"/>
        <v/>
      </c>
      <c r="P726" s="50" t="str">
        <f t="shared" si="93"/>
        <v/>
      </c>
      <c r="Q726" s="51" t="str">
        <f t="shared" si="94"/>
        <v/>
      </c>
      <c r="R726" s="169" t="str">
        <f t="shared" si="95"/>
        <v/>
      </c>
      <c r="S726" s="248" t="str">
        <f t="shared" si="97"/>
        <v/>
      </c>
      <c r="T726" s="250" t="str">
        <f t="shared" si="96"/>
        <v/>
      </c>
    </row>
    <row r="727" spans="2:20" x14ac:dyDescent="0.25">
      <c r="B727" s="142"/>
      <c r="C727" s="23"/>
      <c r="D727" s="23"/>
      <c r="E727" s="23"/>
      <c r="F727" s="21"/>
      <c r="G727" s="21"/>
      <c r="H727" s="165"/>
      <c r="I727" s="165"/>
      <c r="J727" s="23"/>
      <c r="K727" s="27"/>
      <c r="L727" s="23"/>
      <c r="M727" s="166" t="str">
        <f t="shared" ref="M727:M790" si="98">IF(H727="","",IF(I727&lt;&gt;"",I727,H727*(100-(100*K727))/100))</f>
        <v/>
      </c>
      <c r="N727" s="48" t="str">
        <f t="shared" ref="N727:N790" si="99">IF(B727="","",IF(J727&lt;&gt;0,B727+J727,B727+L727))</f>
        <v/>
      </c>
      <c r="O727" s="49" t="str">
        <f t="shared" ref="O727:O790" si="100">IF(B727="","",B727+L727)</f>
        <v/>
      </c>
      <c r="P727" s="50" t="str">
        <f t="shared" ref="P727:P790" si="101">IF(B727="","",O727-$D$3)</f>
        <v/>
      </c>
      <c r="Q727" s="51" t="str">
        <f t="shared" ref="Q727:Q790" si="102">IF(N727&lt;$D$3,IF(O727&lt;$D$3,$D$3+10,O727),N727)</f>
        <v/>
      </c>
      <c r="R727" s="169" t="str">
        <f t="shared" ref="R727:R790" si="103">IF(E727="bez","bezahlt",IF(I727&lt;&gt;"",I727,IF(N727&lt;$D$3,H727,M727)))</f>
        <v/>
      </c>
      <c r="S727" s="248" t="str">
        <f t="shared" si="97"/>
        <v/>
      </c>
      <c r="T727" s="250" t="str">
        <f t="shared" si="96"/>
        <v/>
      </c>
    </row>
    <row r="728" spans="2:20" x14ac:dyDescent="0.25">
      <c r="B728" s="142"/>
      <c r="C728" s="23"/>
      <c r="D728" s="23"/>
      <c r="E728" s="23"/>
      <c r="F728" s="21"/>
      <c r="G728" s="21"/>
      <c r="H728" s="165"/>
      <c r="I728" s="165"/>
      <c r="J728" s="23"/>
      <c r="K728" s="27"/>
      <c r="L728" s="23"/>
      <c r="M728" s="166" t="str">
        <f t="shared" si="98"/>
        <v/>
      </c>
      <c r="N728" s="48" t="str">
        <f t="shared" si="99"/>
        <v/>
      </c>
      <c r="O728" s="49" t="str">
        <f t="shared" si="100"/>
        <v/>
      </c>
      <c r="P728" s="50" t="str">
        <f t="shared" si="101"/>
        <v/>
      </c>
      <c r="Q728" s="51" t="str">
        <f t="shared" si="102"/>
        <v/>
      </c>
      <c r="R728" s="169" t="str">
        <f t="shared" si="103"/>
        <v/>
      </c>
      <c r="S728" s="248" t="str">
        <f t="shared" si="97"/>
        <v/>
      </c>
      <c r="T728" s="250" t="str">
        <f t="shared" si="96"/>
        <v/>
      </c>
    </row>
    <row r="729" spans="2:20" x14ac:dyDescent="0.25">
      <c r="B729" s="142"/>
      <c r="C729" s="23"/>
      <c r="D729" s="23"/>
      <c r="E729" s="23"/>
      <c r="F729" s="21"/>
      <c r="G729" s="21"/>
      <c r="H729" s="165"/>
      <c r="I729" s="165"/>
      <c r="J729" s="23"/>
      <c r="K729" s="27"/>
      <c r="L729" s="23"/>
      <c r="M729" s="166" t="str">
        <f t="shared" si="98"/>
        <v/>
      </c>
      <c r="N729" s="48" t="str">
        <f t="shared" si="99"/>
        <v/>
      </c>
      <c r="O729" s="49" t="str">
        <f t="shared" si="100"/>
        <v/>
      </c>
      <c r="P729" s="50" t="str">
        <f t="shared" si="101"/>
        <v/>
      </c>
      <c r="Q729" s="51" t="str">
        <f t="shared" si="102"/>
        <v/>
      </c>
      <c r="R729" s="169" t="str">
        <f t="shared" si="103"/>
        <v/>
      </c>
      <c r="S729" s="248" t="str">
        <f t="shared" si="97"/>
        <v/>
      </c>
      <c r="T729" s="250" t="str">
        <f t="shared" si="96"/>
        <v/>
      </c>
    </row>
    <row r="730" spans="2:20" x14ac:dyDescent="0.25">
      <c r="B730" s="142"/>
      <c r="C730" s="23"/>
      <c r="D730" s="23"/>
      <c r="E730" s="23"/>
      <c r="F730" s="21"/>
      <c r="G730" s="21"/>
      <c r="H730" s="165"/>
      <c r="I730" s="165"/>
      <c r="J730" s="23"/>
      <c r="K730" s="27"/>
      <c r="L730" s="23"/>
      <c r="M730" s="166" t="str">
        <f t="shared" si="98"/>
        <v/>
      </c>
      <c r="N730" s="48" t="str">
        <f t="shared" si="99"/>
        <v/>
      </c>
      <c r="O730" s="49" t="str">
        <f t="shared" si="100"/>
        <v/>
      </c>
      <c r="P730" s="50" t="str">
        <f t="shared" si="101"/>
        <v/>
      </c>
      <c r="Q730" s="51" t="str">
        <f t="shared" si="102"/>
        <v/>
      </c>
      <c r="R730" s="169" t="str">
        <f t="shared" si="103"/>
        <v/>
      </c>
      <c r="S730" s="248" t="str">
        <f t="shared" si="97"/>
        <v/>
      </c>
      <c r="T730" s="250" t="str">
        <f t="shared" si="96"/>
        <v/>
      </c>
    </row>
    <row r="731" spans="2:20" x14ac:dyDescent="0.25">
      <c r="B731" s="142"/>
      <c r="C731" s="23"/>
      <c r="D731" s="23"/>
      <c r="E731" s="23"/>
      <c r="F731" s="21"/>
      <c r="G731" s="21"/>
      <c r="H731" s="165"/>
      <c r="I731" s="165"/>
      <c r="J731" s="23"/>
      <c r="K731" s="27"/>
      <c r="L731" s="23"/>
      <c r="M731" s="166" t="str">
        <f t="shared" si="98"/>
        <v/>
      </c>
      <c r="N731" s="48" t="str">
        <f t="shared" si="99"/>
        <v/>
      </c>
      <c r="O731" s="49" t="str">
        <f t="shared" si="100"/>
        <v/>
      </c>
      <c r="P731" s="50" t="str">
        <f t="shared" si="101"/>
        <v/>
      </c>
      <c r="Q731" s="51" t="str">
        <f t="shared" si="102"/>
        <v/>
      </c>
      <c r="R731" s="169" t="str">
        <f t="shared" si="103"/>
        <v/>
      </c>
      <c r="S731" s="248" t="str">
        <f t="shared" si="97"/>
        <v/>
      </c>
      <c r="T731" s="250" t="str">
        <f t="shared" si="96"/>
        <v/>
      </c>
    </row>
    <row r="732" spans="2:20" x14ac:dyDescent="0.25">
      <c r="B732" s="142"/>
      <c r="C732" s="23"/>
      <c r="D732" s="23"/>
      <c r="E732" s="23"/>
      <c r="F732" s="21"/>
      <c r="G732" s="21"/>
      <c r="H732" s="165"/>
      <c r="I732" s="165"/>
      <c r="J732" s="23"/>
      <c r="K732" s="27"/>
      <c r="L732" s="23"/>
      <c r="M732" s="166" t="str">
        <f t="shared" si="98"/>
        <v/>
      </c>
      <c r="N732" s="48" t="str">
        <f t="shared" si="99"/>
        <v/>
      </c>
      <c r="O732" s="49" t="str">
        <f t="shared" si="100"/>
        <v/>
      </c>
      <c r="P732" s="50" t="str">
        <f t="shared" si="101"/>
        <v/>
      </c>
      <c r="Q732" s="51" t="str">
        <f t="shared" si="102"/>
        <v/>
      </c>
      <c r="R732" s="169" t="str">
        <f t="shared" si="103"/>
        <v/>
      </c>
      <c r="S732" s="248" t="str">
        <f t="shared" si="97"/>
        <v/>
      </c>
      <c r="T732" s="250" t="str">
        <f t="shared" si="96"/>
        <v/>
      </c>
    </row>
    <row r="733" spans="2:20" x14ac:dyDescent="0.25">
      <c r="B733" s="142"/>
      <c r="C733" s="23"/>
      <c r="D733" s="23"/>
      <c r="E733" s="23"/>
      <c r="F733" s="21"/>
      <c r="G733" s="21"/>
      <c r="H733" s="165"/>
      <c r="I733" s="165"/>
      <c r="J733" s="23"/>
      <c r="K733" s="27"/>
      <c r="L733" s="23"/>
      <c r="M733" s="166" t="str">
        <f t="shared" si="98"/>
        <v/>
      </c>
      <c r="N733" s="48" t="str">
        <f t="shared" si="99"/>
        <v/>
      </c>
      <c r="O733" s="49" t="str">
        <f t="shared" si="100"/>
        <v/>
      </c>
      <c r="P733" s="50" t="str">
        <f t="shared" si="101"/>
        <v/>
      </c>
      <c r="Q733" s="51" t="str">
        <f t="shared" si="102"/>
        <v/>
      </c>
      <c r="R733" s="169" t="str">
        <f t="shared" si="103"/>
        <v/>
      </c>
      <c r="S733" s="248" t="str">
        <f t="shared" si="97"/>
        <v/>
      </c>
      <c r="T733" s="250" t="str">
        <f t="shared" si="96"/>
        <v/>
      </c>
    </row>
    <row r="734" spans="2:20" x14ac:dyDescent="0.25">
      <c r="B734" s="142"/>
      <c r="C734" s="23"/>
      <c r="D734" s="23"/>
      <c r="E734" s="23"/>
      <c r="F734" s="21"/>
      <c r="G734" s="21"/>
      <c r="H734" s="165"/>
      <c r="I734" s="165"/>
      <c r="J734" s="23"/>
      <c r="K734" s="27"/>
      <c r="L734" s="23"/>
      <c r="M734" s="166" t="str">
        <f t="shared" si="98"/>
        <v/>
      </c>
      <c r="N734" s="48" t="str">
        <f t="shared" si="99"/>
        <v/>
      </c>
      <c r="O734" s="49" t="str">
        <f t="shared" si="100"/>
        <v/>
      </c>
      <c r="P734" s="50" t="str">
        <f t="shared" si="101"/>
        <v/>
      </c>
      <c r="Q734" s="51" t="str">
        <f t="shared" si="102"/>
        <v/>
      </c>
      <c r="R734" s="169" t="str">
        <f t="shared" si="103"/>
        <v/>
      </c>
      <c r="S734" s="248" t="str">
        <f t="shared" si="97"/>
        <v/>
      </c>
      <c r="T734" s="250" t="str">
        <f t="shared" si="96"/>
        <v/>
      </c>
    </row>
    <row r="735" spans="2:20" x14ac:dyDescent="0.25">
      <c r="B735" s="142"/>
      <c r="C735" s="23"/>
      <c r="D735" s="23"/>
      <c r="E735" s="23"/>
      <c r="F735" s="21"/>
      <c r="G735" s="21"/>
      <c r="H735" s="165"/>
      <c r="I735" s="165"/>
      <c r="J735" s="23"/>
      <c r="K735" s="27"/>
      <c r="L735" s="23"/>
      <c r="M735" s="166" t="str">
        <f t="shared" si="98"/>
        <v/>
      </c>
      <c r="N735" s="48" t="str">
        <f t="shared" si="99"/>
        <v/>
      </c>
      <c r="O735" s="49" t="str">
        <f t="shared" si="100"/>
        <v/>
      </c>
      <c r="P735" s="50" t="str">
        <f t="shared" si="101"/>
        <v/>
      </c>
      <c r="Q735" s="51" t="str">
        <f t="shared" si="102"/>
        <v/>
      </c>
      <c r="R735" s="169" t="str">
        <f t="shared" si="103"/>
        <v/>
      </c>
      <c r="S735" s="248" t="str">
        <f t="shared" si="97"/>
        <v/>
      </c>
      <c r="T735" s="250" t="str">
        <f t="shared" si="96"/>
        <v/>
      </c>
    </row>
    <row r="736" spans="2:20" x14ac:dyDescent="0.25">
      <c r="B736" s="142"/>
      <c r="C736" s="23"/>
      <c r="D736" s="23"/>
      <c r="E736" s="23"/>
      <c r="F736" s="21"/>
      <c r="G736" s="21"/>
      <c r="H736" s="165"/>
      <c r="I736" s="165"/>
      <c r="J736" s="23"/>
      <c r="K736" s="27"/>
      <c r="L736" s="23"/>
      <c r="M736" s="166" t="str">
        <f t="shared" si="98"/>
        <v/>
      </c>
      <c r="N736" s="48" t="str">
        <f t="shared" si="99"/>
        <v/>
      </c>
      <c r="O736" s="49" t="str">
        <f t="shared" si="100"/>
        <v/>
      </c>
      <c r="P736" s="50" t="str">
        <f t="shared" si="101"/>
        <v/>
      </c>
      <c r="Q736" s="51" t="str">
        <f t="shared" si="102"/>
        <v/>
      </c>
      <c r="R736" s="169" t="str">
        <f t="shared" si="103"/>
        <v/>
      </c>
      <c r="S736" s="248" t="str">
        <f t="shared" si="97"/>
        <v/>
      </c>
      <c r="T736" s="250" t="str">
        <f t="shared" si="96"/>
        <v/>
      </c>
    </row>
    <row r="737" spans="2:20" x14ac:dyDescent="0.25">
      <c r="B737" s="142"/>
      <c r="C737" s="23"/>
      <c r="D737" s="23"/>
      <c r="E737" s="23"/>
      <c r="F737" s="21"/>
      <c r="G737" s="21"/>
      <c r="H737" s="165"/>
      <c r="I737" s="165"/>
      <c r="J737" s="23"/>
      <c r="K737" s="27"/>
      <c r="L737" s="23"/>
      <c r="M737" s="166" t="str">
        <f t="shared" si="98"/>
        <v/>
      </c>
      <c r="N737" s="48" t="str">
        <f t="shared" si="99"/>
        <v/>
      </c>
      <c r="O737" s="49" t="str">
        <f t="shared" si="100"/>
        <v/>
      </c>
      <c r="P737" s="50" t="str">
        <f t="shared" si="101"/>
        <v/>
      </c>
      <c r="Q737" s="51" t="str">
        <f t="shared" si="102"/>
        <v/>
      </c>
      <c r="R737" s="169" t="str">
        <f t="shared" si="103"/>
        <v/>
      </c>
      <c r="S737" s="248" t="str">
        <f t="shared" si="97"/>
        <v/>
      </c>
      <c r="T737" s="250" t="str">
        <f t="shared" si="96"/>
        <v/>
      </c>
    </row>
    <row r="738" spans="2:20" x14ac:dyDescent="0.25">
      <c r="B738" s="142"/>
      <c r="C738" s="23"/>
      <c r="D738" s="23"/>
      <c r="E738" s="23"/>
      <c r="F738" s="21"/>
      <c r="G738" s="21"/>
      <c r="H738" s="165"/>
      <c r="I738" s="165"/>
      <c r="J738" s="23"/>
      <c r="K738" s="27"/>
      <c r="L738" s="23"/>
      <c r="M738" s="166" t="str">
        <f t="shared" si="98"/>
        <v/>
      </c>
      <c r="N738" s="48" t="str">
        <f t="shared" si="99"/>
        <v/>
      </c>
      <c r="O738" s="49" t="str">
        <f t="shared" si="100"/>
        <v/>
      </c>
      <c r="P738" s="50" t="str">
        <f t="shared" si="101"/>
        <v/>
      </c>
      <c r="Q738" s="51" t="str">
        <f t="shared" si="102"/>
        <v/>
      </c>
      <c r="R738" s="169" t="str">
        <f t="shared" si="103"/>
        <v/>
      </c>
      <c r="S738" s="248" t="str">
        <f t="shared" si="97"/>
        <v/>
      </c>
      <c r="T738" s="250" t="str">
        <f t="shared" si="96"/>
        <v/>
      </c>
    </row>
    <row r="739" spans="2:20" x14ac:dyDescent="0.25">
      <c r="B739" s="142"/>
      <c r="C739" s="23"/>
      <c r="D739" s="23"/>
      <c r="E739" s="23"/>
      <c r="F739" s="21"/>
      <c r="G739" s="21"/>
      <c r="H739" s="165"/>
      <c r="I739" s="165"/>
      <c r="J739" s="23"/>
      <c r="K739" s="27"/>
      <c r="L739" s="23"/>
      <c r="M739" s="166" t="str">
        <f t="shared" si="98"/>
        <v/>
      </c>
      <c r="N739" s="48" t="str">
        <f t="shared" si="99"/>
        <v/>
      </c>
      <c r="O739" s="49" t="str">
        <f t="shared" si="100"/>
        <v/>
      </c>
      <c r="P739" s="50" t="str">
        <f t="shared" si="101"/>
        <v/>
      </c>
      <c r="Q739" s="51" t="str">
        <f t="shared" si="102"/>
        <v/>
      </c>
      <c r="R739" s="169" t="str">
        <f t="shared" si="103"/>
        <v/>
      </c>
      <c r="S739" s="248" t="str">
        <f t="shared" si="97"/>
        <v/>
      </c>
      <c r="T739" s="250" t="str">
        <f t="shared" si="96"/>
        <v/>
      </c>
    </row>
    <row r="740" spans="2:20" x14ac:dyDescent="0.25">
      <c r="B740" s="142"/>
      <c r="C740" s="23"/>
      <c r="D740" s="23"/>
      <c r="E740" s="23"/>
      <c r="F740" s="21"/>
      <c r="G740" s="21"/>
      <c r="H740" s="165"/>
      <c r="I740" s="165"/>
      <c r="J740" s="23"/>
      <c r="K740" s="27"/>
      <c r="L740" s="23"/>
      <c r="M740" s="166" t="str">
        <f t="shared" si="98"/>
        <v/>
      </c>
      <c r="N740" s="48" t="str">
        <f t="shared" si="99"/>
        <v/>
      </c>
      <c r="O740" s="49" t="str">
        <f t="shared" si="100"/>
        <v/>
      </c>
      <c r="P740" s="50" t="str">
        <f t="shared" si="101"/>
        <v/>
      </c>
      <c r="Q740" s="51" t="str">
        <f t="shared" si="102"/>
        <v/>
      </c>
      <c r="R740" s="169" t="str">
        <f t="shared" si="103"/>
        <v/>
      </c>
      <c r="S740" s="248" t="str">
        <f t="shared" si="97"/>
        <v/>
      </c>
      <c r="T740" s="250" t="str">
        <f t="shared" si="96"/>
        <v/>
      </c>
    </row>
    <row r="741" spans="2:20" x14ac:dyDescent="0.25">
      <c r="B741" s="142"/>
      <c r="C741" s="23"/>
      <c r="D741" s="23"/>
      <c r="E741" s="23"/>
      <c r="F741" s="21"/>
      <c r="G741" s="21"/>
      <c r="H741" s="165"/>
      <c r="I741" s="165"/>
      <c r="J741" s="23"/>
      <c r="K741" s="27"/>
      <c r="L741" s="23"/>
      <c r="M741" s="166" t="str">
        <f t="shared" si="98"/>
        <v/>
      </c>
      <c r="N741" s="48" t="str">
        <f t="shared" si="99"/>
        <v/>
      </c>
      <c r="O741" s="49" t="str">
        <f t="shared" si="100"/>
        <v/>
      </c>
      <c r="P741" s="50" t="str">
        <f t="shared" si="101"/>
        <v/>
      </c>
      <c r="Q741" s="51" t="str">
        <f t="shared" si="102"/>
        <v/>
      </c>
      <c r="R741" s="169" t="str">
        <f t="shared" si="103"/>
        <v/>
      </c>
      <c r="S741" s="248" t="str">
        <f t="shared" si="97"/>
        <v/>
      </c>
      <c r="T741" s="250" t="str">
        <f t="shared" si="96"/>
        <v/>
      </c>
    </row>
    <row r="742" spans="2:20" x14ac:dyDescent="0.25">
      <c r="B742" s="142"/>
      <c r="C742" s="23"/>
      <c r="D742" s="23"/>
      <c r="E742" s="23"/>
      <c r="F742" s="21"/>
      <c r="G742" s="21"/>
      <c r="H742" s="165"/>
      <c r="I742" s="165"/>
      <c r="J742" s="23"/>
      <c r="K742" s="27"/>
      <c r="L742" s="23"/>
      <c r="M742" s="166" t="str">
        <f t="shared" si="98"/>
        <v/>
      </c>
      <c r="N742" s="48" t="str">
        <f t="shared" si="99"/>
        <v/>
      </c>
      <c r="O742" s="49" t="str">
        <f t="shared" si="100"/>
        <v/>
      </c>
      <c r="P742" s="50" t="str">
        <f t="shared" si="101"/>
        <v/>
      </c>
      <c r="Q742" s="51" t="str">
        <f t="shared" si="102"/>
        <v/>
      </c>
      <c r="R742" s="169" t="str">
        <f t="shared" si="103"/>
        <v/>
      </c>
      <c r="S742" s="248" t="str">
        <f t="shared" si="97"/>
        <v/>
      </c>
      <c r="T742" s="250" t="str">
        <f t="shared" si="96"/>
        <v/>
      </c>
    </row>
    <row r="743" spans="2:20" x14ac:dyDescent="0.25">
      <c r="B743" s="142"/>
      <c r="C743" s="23"/>
      <c r="D743" s="23"/>
      <c r="E743" s="23"/>
      <c r="F743" s="21"/>
      <c r="G743" s="21"/>
      <c r="H743" s="165"/>
      <c r="I743" s="165"/>
      <c r="J743" s="23"/>
      <c r="K743" s="27"/>
      <c r="L743" s="23"/>
      <c r="M743" s="166" t="str">
        <f t="shared" si="98"/>
        <v/>
      </c>
      <c r="N743" s="48" t="str">
        <f t="shared" si="99"/>
        <v/>
      </c>
      <c r="O743" s="49" t="str">
        <f t="shared" si="100"/>
        <v/>
      </c>
      <c r="P743" s="50" t="str">
        <f t="shared" si="101"/>
        <v/>
      </c>
      <c r="Q743" s="51" t="str">
        <f t="shared" si="102"/>
        <v/>
      </c>
      <c r="R743" s="169" t="str">
        <f t="shared" si="103"/>
        <v/>
      </c>
      <c r="S743" s="248" t="str">
        <f t="shared" si="97"/>
        <v/>
      </c>
      <c r="T743" s="250" t="str">
        <f t="shared" si="96"/>
        <v/>
      </c>
    </row>
    <row r="744" spans="2:20" x14ac:dyDescent="0.25">
      <c r="B744" s="142"/>
      <c r="C744" s="23"/>
      <c r="D744" s="23"/>
      <c r="E744" s="23"/>
      <c r="F744" s="21"/>
      <c r="G744" s="21"/>
      <c r="H744" s="165"/>
      <c r="I744" s="165"/>
      <c r="J744" s="23"/>
      <c r="K744" s="27"/>
      <c r="L744" s="23"/>
      <c r="M744" s="166" t="str">
        <f t="shared" si="98"/>
        <v/>
      </c>
      <c r="N744" s="48" t="str">
        <f t="shared" si="99"/>
        <v/>
      </c>
      <c r="O744" s="49" t="str">
        <f t="shared" si="100"/>
        <v/>
      </c>
      <c r="P744" s="50" t="str">
        <f t="shared" si="101"/>
        <v/>
      </c>
      <c r="Q744" s="51" t="str">
        <f t="shared" si="102"/>
        <v/>
      </c>
      <c r="R744" s="169" t="str">
        <f t="shared" si="103"/>
        <v/>
      </c>
      <c r="S744" s="248" t="str">
        <f t="shared" si="97"/>
        <v/>
      </c>
      <c r="T744" s="250" t="str">
        <f t="shared" si="96"/>
        <v/>
      </c>
    </row>
    <row r="745" spans="2:20" x14ac:dyDescent="0.25">
      <c r="B745" s="142"/>
      <c r="C745" s="23"/>
      <c r="D745" s="23"/>
      <c r="E745" s="23"/>
      <c r="F745" s="21"/>
      <c r="G745" s="21"/>
      <c r="H745" s="165"/>
      <c r="I745" s="165"/>
      <c r="J745" s="23"/>
      <c r="K745" s="27"/>
      <c r="L745" s="23"/>
      <c r="M745" s="166" t="str">
        <f t="shared" si="98"/>
        <v/>
      </c>
      <c r="N745" s="48" t="str">
        <f t="shared" si="99"/>
        <v/>
      </c>
      <c r="O745" s="49" t="str">
        <f t="shared" si="100"/>
        <v/>
      </c>
      <c r="P745" s="50" t="str">
        <f t="shared" si="101"/>
        <v/>
      </c>
      <c r="Q745" s="51" t="str">
        <f t="shared" si="102"/>
        <v/>
      </c>
      <c r="R745" s="169" t="str">
        <f t="shared" si="103"/>
        <v/>
      </c>
      <c r="S745" s="248" t="str">
        <f t="shared" si="97"/>
        <v/>
      </c>
      <c r="T745" s="250" t="str">
        <f t="shared" si="96"/>
        <v/>
      </c>
    </row>
    <row r="746" spans="2:20" x14ac:dyDescent="0.25">
      <c r="B746" s="142"/>
      <c r="C746" s="23"/>
      <c r="D746" s="23"/>
      <c r="E746" s="23"/>
      <c r="F746" s="21"/>
      <c r="G746" s="21"/>
      <c r="H746" s="165"/>
      <c r="I746" s="165"/>
      <c r="J746" s="23"/>
      <c r="K746" s="27"/>
      <c r="L746" s="23"/>
      <c r="M746" s="166" t="str">
        <f t="shared" si="98"/>
        <v/>
      </c>
      <c r="N746" s="48" t="str">
        <f t="shared" si="99"/>
        <v/>
      </c>
      <c r="O746" s="49" t="str">
        <f t="shared" si="100"/>
        <v/>
      </c>
      <c r="P746" s="50" t="str">
        <f t="shared" si="101"/>
        <v/>
      </c>
      <c r="Q746" s="51" t="str">
        <f t="shared" si="102"/>
        <v/>
      </c>
      <c r="R746" s="169" t="str">
        <f t="shared" si="103"/>
        <v/>
      </c>
      <c r="S746" s="248" t="str">
        <f t="shared" si="97"/>
        <v/>
      </c>
      <c r="T746" s="250" t="str">
        <f t="shared" si="96"/>
        <v/>
      </c>
    </row>
    <row r="747" spans="2:20" x14ac:dyDescent="0.25">
      <c r="B747" s="142"/>
      <c r="C747" s="23"/>
      <c r="D747" s="23"/>
      <c r="E747" s="23"/>
      <c r="F747" s="21"/>
      <c r="G747" s="21"/>
      <c r="H747" s="165"/>
      <c r="I747" s="165"/>
      <c r="J747" s="23"/>
      <c r="K747" s="27"/>
      <c r="L747" s="23"/>
      <c r="M747" s="166" t="str">
        <f t="shared" si="98"/>
        <v/>
      </c>
      <c r="N747" s="48" t="str">
        <f t="shared" si="99"/>
        <v/>
      </c>
      <c r="O747" s="49" t="str">
        <f t="shared" si="100"/>
        <v/>
      </c>
      <c r="P747" s="50" t="str">
        <f t="shared" si="101"/>
        <v/>
      </c>
      <c r="Q747" s="51" t="str">
        <f t="shared" si="102"/>
        <v/>
      </c>
      <c r="R747" s="169" t="str">
        <f t="shared" si="103"/>
        <v/>
      </c>
      <c r="S747" s="248" t="str">
        <f t="shared" si="97"/>
        <v/>
      </c>
      <c r="T747" s="250" t="str">
        <f t="shared" si="96"/>
        <v/>
      </c>
    </row>
    <row r="748" spans="2:20" x14ac:dyDescent="0.25">
      <c r="B748" s="142"/>
      <c r="C748" s="23"/>
      <c r="D748" s="23"/>
      <c r="E748" s="23"/>
      <c r="F748" s="21"/>
      <c r="G748" s="21"/>
      <c r="H748" s="165"/>
      <c r="I748" s="165"/>
      <c r="J748" s="23"/>
      <c r="K748" s="27"/>
      <c r="L748" s="23"/>
      <c r="M748" s="166" t="str">
        <f t="shared" si="98"/>
        <v/>
      </c>
      <c r="N748" s="48" t="str">
        <f t="shared" si="99"/>
        <v/>
      </c>
      <c r="O748" s="49" t="str">
        <f t="shared" si="100"/>
        <v/>
      </c>
      <c r="P748" s="50" t="str">
        <f t="shared" si="101"/>
        <v/>
      </c>
      <c r="Q748" s="51" t="str">
        <f t="shared" si="102"/>
        <v/>
      </c>
      <c r="R748" s="169" t="str">
        <f t="shared" si="103"/>
        <v/>
      </c>
      <c r="S748" s="248" t="str">
        <f t="shared" si="97"/>
        <v/>
      </c>
      <c r="T748" s="250" t="str">
        <f t="shared" si="96"/>
        <v/>
      </c>
    </row>
    <row r="749" spans="2:20" x14ac:dyDescent="0.25">
      <c r="B749" s="142"/>
      <c r="C749" s="23"/>
      <c r="D749" s="23"/>
      <c r="E749" s="23"/>
      <c r="F749" s="21"/>
      <c r="G749" s="21"/>
      <c r="H749" s="165"/>
      <c r="I749" s="165"/>
      <c r="J749" s="23"/>
      <c r="K749" s="27"/>
      <c r="L749" s="23"/>
      <c r="M749" s="166" t="str">
        <f t="shared" si="98"/>
        <v/>
      </c>
      <c r="N749" s="48" t="str">
        <f t="shared" si="99"/>
        <v/>
      </c>
      <c r="O749" s="49" t="str">
        <f t="shared" si="100"/>
        <v/>
      </c>
      <c r="P749" s="50" t="str">
        <f t="shared" si="101"/>
        <v/>
      </c>
      <c r="Q749" s="51" t="str">
        <f t="shared" si="102"/>
        <v/>
      </c>
      <c r="R749" s="169" t="str">
        <f t="shared" si="103"/>
        <v/>
      </c>
      <c r="S749" s="248" t="str">
        <f t="shared" si="97"/>
        <v/>
      </c>
      <c r="T749" s="250" t="str">
        <f t="shared" si="96"/>
        <v/>
      </c>
    </row>
    <row r="750" spans="2:20" x14ac:dyDescent="0.25">
      <c r="B750" s="142"/>
      <c r="C750" s="23"/>
      <c r="D750" s="23"/>
      <c r="E750" s="23"/>
      <c r="F750" s="21"/>
      <c r="G750" s="21"/>
      <c r="H750" s="165"/>
      <c r="I750" s="165"/>
      <c r="J750" s="23"/>
      <c r="K750" s="27"/>
      <c r="L750" s="23"/>
      <c r="M750" s="166" t="str">
        <f t="shared" si="98"/>
        <v/>
      </c>
      <c r="N750" s="48" t="str">
        <f t="shared" si="99"/>
        <v/>
      </c>
      <c r="O750" s="49" t="str">
        <f t="shared" si="100"/>
        <v/>
      </c>
      <c r="P750" s="50" t="str">
        <f t="shared" si="101"/>
        <v/>
      </c>
      <c r="Q750" s="51" t="str">
        <f t="shared" si="102"/>
        <v/>
      </c>
      <c r="R750" s="169" t="str">
        <f t="shared" si="103"/>
        <v/>
      </c>
      <c r="S750" s="248" t="str">
        <f t="shared" si="97"/>
        <v/>
      </c>
      <c r="T750" s="250" t="str">
        <f t="shared" si="96"/>
        <v/>
      </c>
    </row>
    <row r="751" spans="2:20" x14ac:dyDescent="0.25">
      <c r="B751" s="142"/>
      <c r="C751" s="23"/>
      <c r="D751" s="23"/>
      <c r="E751" s="23"/>
      <c r="F751" s="21"/>
      <c r="G751" s="21"/>
      <c r="H751" s="165"/>
      <c r="I751" s="165"/>
      <c r="J751" s="23"/>
      <c r="K751" s="27"/>
      <c r="L751" s="23"/>
      <c r="M751" s="166" t="str">
        <f t="shared" si="98"/>
        <v/>
      </c>
      <c r="N751" s="48" t="str">
        <f t="shared" si="99"/>
        <v/>
      </c>
      <c r="O751" s="49" t="str">
        <f t="shared" si="100"/>
        <v/>
      </c>
      <c r="P751" s="50" t="str">
        <f t="shared" si="101"/>
        <v/>
      </c>
      <c r="Q751" s="51" t="str">
        <f t="shared" si="102"/>
        <v/>
      </c>
      <c r="R751" s="169" t="str">
        <f t="shared" si="103"/>
        <v/>
      </c>
      <c r="S751" s="248" t="str">
        <f t="shared" si="97"/>
        <v/>
      </c>
      <c r="T751" s="250" t="str">
        <f t="shared" si="96"/>
        <v/>
      </c>
    </row>
    <row r="752" spans="2:20" x14ac:dyDescent="0.25">
      <c r="B752" s="142"/>
      <c r="C752" s="23"/>
      <c r="D752" s="23"/>
      <c r="E752" s="23"/>
      <c r="F752" s="21"/>
      <c r="G752" s="21"/>
      <c r="H752" s="165"/>
      <c r="I752" s="165"/>
      <c r="J752" s="23"/>
      <c r="K752" s="27"/>
      <c r="L752" s="23"/>
      <c r="M752" s="166" t="str">
        <f t="shared" si="98"/>
        <v/>
      </c>
      <c r="N752" s="48" t="str">
        <f t="shared" si="99"/>
        <v/>
      </c>
      <c r="O752" s="49" t="str">
        <f t="shared" si="100"/>
        <v/>
      </c>
      <c r="P752" s="50" t="str">
        <f t="shared" si="101"/>
        <v/>
      </c>
      <c r="Q752" s="51" t="str">
        <f t="shared" si="102"/>
        <v/>
      </c>
      <c r="R752" s="169" t="str">
        <f t="shared" si="103"/>
        <v/>
      </c>
      <c r="S752" s="248" t="str">
        <f t="shared" si="97"/>
        <v/>
      </c>
      <c r="T752" s="250" t="str">
        <f t="shared" si="96"/>
        <v/>
      </c>
    </row>
    <row r="753" spans="2:20" x14ac:dyDescent="0.25">
      <c r="B753" s="142"/>
      <c r="C753" s="23"/>
      <c r="D753" s="23"/>
      <c r="E753" s="23"/>
      <c r="F753" s="21"/>
      <c r="G753" s="21"/>
      <c r="H753" s="165"/>
      <c r="I753" s="165"/>
      <c r="J753" s="23"/>
      <c r="K753" s="27"/>
      <c r="L753" s="23"/>
      <c r="M753" s="166" t="str">
        <f t="shared" si="98"/>
        <v/>
      </c>
      <c r="N753" s="48" t="str">
        <f t="shared" si="99"/>
        <v/>
      </c>
      <c r="O753" s="49" t="str">
        <f t="shared" si="100"/>
        <v/>
      </c>
      <c r="P753" s="50" t="str">
        <f t="shared" si="101"/>
        <v/>
      </c>
      <c r="Q753" s="51" t="str">
        <f t="shared" si="102"/>
        <v/>
      </c>
      <c r="R753" s="169" t="str">
        <f t="shared" si="103"/>
        <v/>
      </c>
      <c r="S753" s="248" t="str">
        <f t="shared" si="97"/>
        <v/>
      </c>
      <c r="T753" s="250" t="str">
        <f t="shared" si="96"/>
        <v/>
      </c>
    </row>
    <row r="754" spans="2:20" x14ac:dyDescent="0.25">
      <c r="B754" s="142"/>
      <c r="C754" s="23"/>
      <c r="D754" s="23"/>
      <c r="E754" s="23"/>
      <c r="F754" s="21"/>
      <c r="G754" s="21"/>
      <c r="H754" s="165"/>
      <c r="I754" s="165"/>
      <c r="J754" s="23"/>
      <c r="K754" s="27"/>
      <c r="L754" s="23"/>
      <c r="M754" s="166" t="str">
        <f t="shared" si="98"/>
        <v/>
      </c>
      <c r="N754" s="48" t="str">
        <f t="shared" si="99"/>
        <v/>
      </c>
      <c r="O754" s="49" t="str">
        <f t="shared" si="100"/>
        <v/>
      </c>
      <c r="P754" s="50" t="str">
        <f t="shared" si="101"/>
        <v/>
      </c>
      <c r="Q754" s="51" t="str">
        <f t="shared" si="102"/>
        <v/>
      </c>
      <c r="R754" s="169" t="str">
        <f t="shared" si="103"/>
        <v/>
      </c>
      <c r="S754" s="248" t="str">
        <f t="shared" si="97"/>
        <v/>
      </c>
      <c r="T754" s="250" t="str">
        <f t="shared" si="96"/>
        <v/>
      </c>
    </row>
    <row r="755" spans="2:20" x14ac:dyDescent="0.25">
      <c r="B755" s="142"/>
      <c r="C755" s="23"/>
      <c r="D755" s="23"/>
      <c r="E755" s="23"/>
      <c r="F755" s="21"/>
      <c r="G755" s="21"/>
      <c r="H755" s="165"/>
      <c r="I755" s="165"/>
      <c r="J755" s="23"/>
      <c r="K755" s="27"/>
      <c r="L755" s="23"/>
      <c r="M755" s="166" t="str">
        <f t="shared" si="98"/>
        <v/>
      </c>
      <c r="N755" s="48" t="str">
        <f t="shared" si="99"/>
        <v/>
      </c>
      <c r="O755" s="49" t="str">
        <f t="shared" si="100"/>
        <v/>
      </c>
      <c r="P755" s="50" t="str">
        <f t="shared" si="101"/>
        <v/>
      </c>
      <c r="Q755" s="51" t="str">
        <f t="shared" si="102"/>
        <v/>
      </c>
      <c r="R755" s="169" t="str">
        <f t="shared" si="103"/>
        <v/>
      </c>
      <c r="S755" s="248" t="str">
        <f t="shared" si="97"/>
        <v/>
      </c>
      <c r="T755" s="250" t="str">
        <f t="shared" si="96"/>
        <v/>
      </c>
    </row>
    <row r="756" spans="2:20" x14ac:dyDescent="0.25">
      <c r="B756" s="142"/>
      <c r="C756" s="23"/>
      <c r="D756" s="23"/>
      <c r="E756" s="23"/>
      <c r="F756" s="21"/>
      <c r="G756" s="21"/>
      <c r="H756" s="165"/>
      <c r="I756" s="165"/>
      <c r="J756" s="23"/>
      <c r="K756" s="27"/>
      <c r="L756" s="23"/>
      <c r="M756" s="166" t="str">
        <f t="shared" si="98"/>
        <v/>
      </c>
      <c r="N756" s="48" t="str">
        <f t="shared" si="99"/>
        <v/>
      </c>
      <c r="O756" s="49" t="str">
        <f t="shared" si="100"/>
        <v/>
      </c>
      <c r="P756" s="50" t="str">
        <f t="shared" si="101"/>
        <v/>
      </c>
      <c r="Q756" s="51" t="str">
        <f t="shared" si="102"/>
        <v/>
      </c>
      <c r="R756" s="169" t="str">
        <f t="shared" si="103"/>
        <v/>
      </c>
      <c r="S756" s="248" t="str">
        <f t="shared" si="97"/>
        <v/>
      </c>
      <c r="T756" s="250" t="str">
        <f t="shared" si="96"/>
        <v/>
      </c>
    </row>
    <row r="757" spans="2:20" x14ac:dyDescent="0.25">
      <c r="B757" s="142"/>
      <c r="C757" s="23"/>
      <c r="D757" s="23"/>
      <c r="E757" s="23"/>
      <c r="F757" s="21"/>
      <c r="G757" s="21"/>
      <c r="H757" s="165"/>
      <c r="I757" s="165"/>
      <c r="J757" s="23"/>
      <c r="K757" s="27"/>
      <c r="L757" s="23"/>
      <c r="M757" s="166" t="str">
        <f t="shared" si="98"/>
        <v/>
      </c>
      <c r="N757" s="48" t="str">
        <f t="shared" si="99"/>
        <v/>
      </c>
      <c r="O757" s="49" t="str">
        <f t="shared" si="100"/>
        <v/>
      </c>
      <c r="P757" s="50" t="str">
        <f t="shared" si="101"/>
        <v/>
      </c>
      <c r="Q757" s="51" t="str">
        <f t="shared" si="102"/>
        <v/>
      </c>
      <c r="R757" s="169" t="str">
        <f t="shared" si="103"/>
        <v/>
      </c>
      <c r="S757" s="248" t="str">
        <f t="shared" si="97"/>
        <v/>
      </c>
      <c r="T757" s="250" t="str">
        <f t="shared" si="96"/>
        <v/>
      </c>
    </row>
    <row r="758" spans="2:20" x14ac:dyDescent="0.25">
      <c r="B758" s="142"/>
      <c r="C758" s="23"/>
      <c r="D758" s="23"/>
      <c r="E758" s="23"/>
      <c r="F758" s="21"/>
      <c r="G758" s="21"/>
      <c r="H758" s="165"/>
      <c r="I758" s="165"/>
      <c r="J758" s="23"/>
      <c r="K758" s="27"/>
      <c r="L758" s="23"/>
      <c r="M758" s="166" t="str">
        <f t="shared" si="98"/>
        <v/>
      </c>
      <c r="N758" s="48" t="str">
        <f t="shared" si="99"/>
        <v/>
      </c>
      <c r="O758" s="49" t="str">
        <f t="shared" si="100"/>
        <v/>
      </c>
      <c r="P758" s="50" t="str">
        <f t="shared" si="101"/>
        <v/>
      </c>
      <c r="Q758" s="51" t="str">
        <f t="shared" si="102"/>
        <v/>
      </c>
      <c r="R758" s="169" t="str">
        <f t="shared" si="103"/>
        <v/>
      </c>
      <c r="S758" s="248" t="str">
        <f t="shared" si="97"/>
        <v/>
      </c>
      <c r="T758" s="250" t="str">
        <f t="shared" si="96"/>
        <v/>
      </c>
    </row>
    <row r="759" spans="2:20" x14ac:dyDescent="0.25">
      <c r="B759" s="142"/>
      <c r="C759" s="23"/>
      <c r="D759" s="23"/>
      <c r="E759" s="23"/>
      <c r="F759" s="21"/>
      <c r="G759" s="21"/>
      <c r="H759" s="165"/>
      <c r="I759" s="165"/>
      <c r="J759" s="23"/>
      <c r="K759" s="27"/>
      <c r="L759" s="23"/>
      <c r="M759" s="166" t="str">
        <f t="shared" si="98"/>
        <v/>
      </c>
      <c r="N759" s="48" t="str">
        <f t="shared" si="99"/>
        <v/>
      </c>
      <c r="O759" s="49" t="str">
        <f t="shared" si="100"/>
        <v/>
      </c>
      <c r="P759" s="50" t="str">
        <f t="shared" si="101"/>
        <v/>
      </c>
      <c r="Q759" s="51" t="str">
        <f t="shared" si="102"/>
        <v/>
      </c>
      <c r="R759" s="169" t="str">
        <f t="shared" si="103"/>
        <v/>
      </c>
      <c r="S759" s="248" t="str">
        <f t="shared" si="97"/>
        <v/>
      </c>
      <c r="T759" s="250" t="str">
        <f t="shared" si="96"/>
        <v/>
      </c>
    </row>
    <row r="760" spans="2:20" x14ac:dyDescent="0.25">
      <c r="B760" s="142"/>
      <c r="C760" s="23"/>
      <c r="D760" s="23"/>
      <c r="E760" s="23"/>
      <c r="F760" s="21"/>
      <c r="G760" s="21"/>
      <c r="H760" s="165"/>
      <c r="I760" s="165"/>
      <c r="J760" s="23"/>
      <c r="K760" s="27"/>
      <c r="L760" s="23"/>
      <c r="M760" s="166" t="str">
        <f t="shared" si="98"/>
        <v/>
      </c>
      <c r="N760" s="48" t="str">
        <f t="shared" si="99"/>
        <v/>
      </c>
      <c r="O760" s="49" t="str">
        <f t="shared" si="100"/>
        <v/>
      </c>
      <c r="P760" s="50" t="str">
        <f t="shared" si="101"/>
        <v/>
      </c>
      <c r="Q760" s="51" t="str">
        <f t="shared" si="102"/>
        <v/>
      </c>
      <c r="R760" s="169" t="str">
        <f t="shared" si="103"/>
        <v/>
      </c>
      <c r="S760" s="248" t="str">
        <f t="shared" si="97"/>
        <v/>
      </c>
      <c r="T760" s="250" t="str">
        <f t="shared" si="96"/>
        <v/>
      </c>
    </row>
    <row r="761" spans="2:20" x14ac:dyDescent="0.25">
      <c r="B761" s="142"/>
      <c r="C761" s="23"/>
      <c r="D761" s="23"/>
      <c r="E761" s="23"/>
      <c r="F761" s="21"/>
      <c r="G761" s="21"/>
      <c r="H761" s="165"/>
      <c r="I761" s="165"/>
      <c r="J761" s="23"/>
      <c r="K761" s="27"/>
      <c r="L761" s="23"/>
      <c r="M761" s="166" t="str">
        <f t="shared" si="98"/>
        <v/>
      </c>
      <c r="N761" s="48" t="str">
        <f t="shared" si="99"/>
        <v/>
      </c>
      <c r="O761" s="49" t="str">
        <f t="shared" si="100"/>
        <v/>
      </c>
      <c r="P761" s="50" t="str">
        <f t="shared" si="101"/>
        <v/>
      </c>
      <c r="Q761" s="51" t="str">
        <f t="shared" si="102"/>
        <v/>
      </c>
      <c r="R761" s="169" t="str">
        <f t="shared" si="103"/>
        <v/>
      </c>
      <c r="S761" s="248" t="str">
        <f t="shared" si="97"/>
        <v/>
      </c>
      <c r="T761" s="250" t="str">
        <f t="shared" si="96"/>
        <v/>
      </c>
    </row>
    <row r="762" spans="2:20" x14ac:dyDescent="0.25">
      <c r="B762" s="142"/>
      <c r="C762" s="23"/>
      <c r="D762" s="23"/>
      <c r="E762" s="23"/>
      <c r="F762" s="21"/>
      <c r="G762" s="21"/>
      <c r="H762" s="165"/>
      <c r="I762" s="165"/>
      <c r="J762" s="23"/>
      <c r="K762" s="27"/>
      <c r="L762" s="23"/>
      <c r="M762" s="166" t="str">
        <f t="shared" si="98"/>
        <v/>
      </c>
      <c r="N762" s="48" t="str">
        <f t="shared" si="99"/>
        <v/>
      </c>
      <c r="O762" s="49" t="str">
        <f t="shared" si="100"/>
        <v/>
      </c>
      <c r="P762" s="50" t="str">
        <f t="shared" si="101"/>
        <v/>
      </c>
      <c r="Q762" s="51" t="str">
        <f t="shared" si="102"/>
        <v/>
      </c>
      <c r="R762" s="169" t="str">
        <f t="shared" si="103"/>
        <v/>
      </c>
      <c r="S762" s="248" t="str">
        <f t="shared" si="97"/>
        <v/>
      </c>
      <c r="T762" s="250" t="str">
        <f t="shared" si="96"/>
        <v/>
      </c>
    </row>
    <row r="763" spans="2:20" x14ac:dyDescent="0.25">
      <c r="B763" s="142"/>
      <c r="C763" s="23"/>
      <c r="D763" s="23"/>
      <c r="E763" s="23"/>
      <c r="F763" s="21"/>
      <c r="G763" s="21"/>
      <c r="H763" s="165"/>
      <c r="I763" s="165"/>
      <c r="J763" s="23"/>
      <c r="K763" s="27"/>
      <c r="L763" s="23"/>
      <c r="M763" s="166" t="str">
        <f t="shared" si="98"/>
        <v/>
      </c>
      <c r="N763" s="48" t="str">
        <f t="shared" si="99"/>
        <v/>
      </c>
      <c r="O763" s="49" t="str">
        <f t="shared" si="100"/>
        <v/>
      </c>
      <c r="P763" s="50" t="str">
        <f t="shared" si="101"/>
        <v/>
      </c>
      <c r="Q763" s="51" t="str">
        <f t="shared" si="102"/>
        <v/>
      </c>
      <c r="R763" s="169" t="str">
        <f t="shared" si="103"/>
        <v/>
      </c>
      <c r="S763" s="248" t="str">
        <f t="shared" si="97"/>
        <v/>
      </c>
      <c r="T763" s="250" t="str">
        <f t="shared" si="96"/>
        <v/>
      </c>
    </row>
    <row r="764" spans="2:20" x14ac:dyDescent="0.25">
      <c r="B764" s="142"/>
      <c r="C764" s="23"/>
      <c r="D764" s="23"/>
      <c r="E764" s="23"/>
      <c r="F764" s="21"/>
      <c r="G764" s="21"/>
      <c r="H764" s="165"/>
      <c r="I764" s="165"/>
      <c r="J764" s="23"/>
      <c r="K764" s="27"/>
      <c r="L764" s="23"/>
      <c r="M764" s="166" t="str">
        <f t="shared" si="98"/>
        <v/>
      </c>
      <c r="N764" s="48" t="str">
        <f t="shared" si="99"/>
        <v/>
      </c>
      <c r="O764" s="49" t="str">
        <f t="shared" si="100"/>
        <v/>
      </c>
      <c r="P764" s="50" t="str">
        <f t="shared" si="101"/>
        <v/>
      </c>
      <c r="Q764" s="51" t="str">
        <f t="shared" si="102"/>
        <v/>
      </c>
      <c r="R764" s="169" t="str">
        <f t="shared" si="103"/>
        <v/>
      </c>
      <c r="S764" s="248" t="str">
        <f t="shared" si="97"/>
        <v/>
      </c>
      <c r="T764" s="250" t="str">
        <f t="shared" si="96"/>
        <v/>
      </c>
    </row>
    <row r="765" spans="2:20" x14ac:dyDescent="0.25">
      <c r="B765" s="142"/>
      <c r="C765" s="23"/>
      <c r="D765" s="23"/>
      <c r="E765" s="23"/>
      <c r="F765" s="21"/>
      <c r="G765" s="21"/>
      <c r="H765" s="165"/>
      <c r="I765" s="165"/>
      <c r="J765" s="23"/>
      <c r="K765" s="27"/>
      <c r="L765" s="23"/>
      <c r="M765" s="166" t="str">
        <f t="shared" si="98"/>
        <v/>
      </c>
      <c r="N765" s="48" t="str">
        <f t="shared" si="99"/>
        <v/>
      </c>
      <c r="O765" s="49" t="str">
        <f t="shared" si="100"/>
        <v/>
      </c>
      <c r="P765" s="50" t="str">
        <f t="shared" si="101"/>
        <v/>
      </c>
      <c r="Q765" s="51" t="str">
        <f t="shared" si="102"/>
        <v/>
      </c>
      <c r="R765" s="169" t="str">
        <f t="shared" si="103"/>
        <v/>
      </c>
      <c r="S765" s="248" t="str">
        <f t="shared" si="97"/>
        <v/>
      </c>
      <c r="T765" s="250" t="str">
        <f t="shared" si="96"/>
        <v/>
      </c>
    </row>
    <row r="766" spans="2:20" x14ac:dyDescent="0.25">
      <c r="B766" s="142"/>
      <c r="C766" s="23"/>
      <c r="D766" s="23"/>
      <c r="E766" s="23"/>
      <c r="F766" s="21"/>
      <c r="G766" s="21"/>
      <c r="H766" s="165"/>
      <c r="I766" s="165"/>
      <c r="J766" s="23"/>
      <c r="K766" s="27"/>
      <c r="L766" s="23"/>
      <c r="M766" s="166" t="str">
        <f t="shared" si="98"/>
        <v/>
      </c>
      <c r="N766" s="48" t="str">
        <f t="shared" si="99"/>
        <v/>
      </c>
      <c r="O766" s="49" t="str">
        <f t="shared" si="100"/>
        <v/>
      </c>
      <c r="P766" s="50" t="str">
        <f t="shared" si="101"/>
        <v/>
      </c>
      <c r="Q766" s="51" t="str">
        <f t="shared" si="102"/>
        <v/>
      </c>
      <c r="R766" s="169" t="str">
        <f t="shared" si="103"/>
        <v/>
      </c>
      <c r="S766" s="248" t="str">
        <f t="shared" si="97"/>
        <v/>
      </c>
      <c r="T766" s="250" t="str">
        <f t="shared" si="96"/>
        <v/>
      </c>
    </row>
    <row r="767" spans="2:20" x14ac:dyDescent="0.25">
      <c r="B767" s="142"/>
      <c r="C767" s="23"/>
      <c r="D767" s="23"/>
      <c r="E767" s="23"/>
      <c r="F767" s="21"/>
      <c r="G767" s="21"/>
      <c r="H767" s="165"/>
      <c r="I767" s="165"/>
      <c r="J767" s="23"/>
      <c r="K767" s="27"/>
      <c r="L767" s="23"/>
      <c r="M767" s="166" t="str">
        <f t="shared" si="98"/>
        <v/>
      </c>
      <c r="N767" s="48" t="str">
        <f t="shared" si="99"/>
        <v/>
      </c>
      <c r="O767" s="49" t="str">
        <f t="shared" si="100"/>
        <v/>
      </c>
      <c r="P767" s="50" t="str">
        <f t="shared" si="101"/>
        <v/>
      </c>
      <c r="Q767" s="51" t="str">
        <f t="shared" si="102"/>
        <v/>
      </c>
      <c r="R767" s="169" t="str">
        <f t="shared" si="103"/>
        <v/>
      </c>
      <c r="S767" s="248" t="str">
        <f t="shared" si="97"/>
        <v/>
      </c>
      <c r="T767" s="250" t="str">
        <f t="shared" si="96"/>
        <v/>
      </c>
    </row>
    <row r="768" spans="2:20" x14ac:dyDescent="0.25">
      <c r="B768" s="142"/>
      <c r="C768" s="23"/>
      <c r="D768" s="23"/>
      <c r="E768" s="23"/>
      <c r="F768" s="21"/>
      <c r="G768" s="21"/>
      <c r="H768" s="165"/>
      <c r="I768" s="165"/>
      <c r="J768" s="23"/>
      <c r="K768" s="27"/>
      <c r="L768" s="23"/>
      <c r="M768" s="166" t="str">
        <f t="shared" si="98"/>
        <v/>
      </c>
      <c r="N768" s="48" t="str">
        <f t="shared" si="99"/>
        <v/>
      </c>
      <c r="O768" s="49" t="str">
        <f t="shared" si="100"/>
        <v/>
      </c>
      <c r="P768" s="50" t="str">
        <f t="shared" si="101"/>
        <v/>
      </c>
      <c r="Q768" s="51" t="str">
        <f t="shared" si="102"/>
        <v/>
      </c>
      <c r="R768" s="169" t="str">
        <f t="shared" si="103"/>
        <v/>
      </c>
      <c r="S768" s="248" t="str">
        <f t="shared" si="97"/>
        <v/>
      </c>
      <c r="T768" s="250" t="str">
        <f t="shared" si="96"/>
        <v/>
      </c>
    </row>
    <row r="769" spans="2:20" x14ac:dyDescent="0.25">
      <c r="B769" s="142"/>
      <c r="C769" s="23"/>
      <c r="D769" s="23"/>
      <c r="E769" s="23"/>
      <c r="F769" s="21"/>
      <c r="G769" s="21"/>
      <c r="H769" s="165"/>
      <c r="I769" s="165"/>
      <c r="J769" s="23"/>
      <c r="K769" s="27"/>
      <c r="L769" s="23"/>
      <c r="M769" s="166" t="str">
        <f t="shared" si="98"/>
        <v/>
      </c>
      <c r="N769" s="48" t="str">
        <f t="shared" si="99"/>
        <v/>
      </c>
      <c r="O769" s="49" t="str">
        <f t="shared" si="100"/>
        <v/>
      </c>
      <c r="P769" s="50" t="str">
        <f t="shared" si="101"/>
        <v/>
      </c>
      <c r="Q769" s="51" t="str">
        <f t="shared" si="102"/>
        <v/>
      </c>
      <c r="R769" s="169" t="str">
        <f t="shared" si="103"/>
        <v/>
      </c>
      <c r="S769" s="248" t="str">
        <f t="shared" si="97"/>
        <v/>
      </c>
      <c r="T769" s="250" t="str">
        <f t="shared" si="96"/>
        <v/>
      </c>
    </row>
    <row r="770" spans="2:20" x14ac:dyDescent="0.25">
      <c r="B770" s="142"/>
      <c r="C770" s="23"/>
      <c r="D770" s="23"/>
      <c r="E770" s="23"/>
      <c r="F770" s="21"/>
      <c r="G770" s="21"/>
      <c r="H770" s="165"/>
      <c r="I770" s="165"/>
      <c r="J770" s="23"/>
      <c r="K770" s="27"/>
      <c r="L770" s="23"/>
      <c r="M770" s="166" t="str">
        <f t="shared" si="98"/>
        <v/>
      </c>
      <c r="N770" s="48" t="str">
        <f t="shared" si="99"/>
        <v/>
      </c>
      <c r="O770" s="49" t="str">
        <f t="shared" si="100"/>
        <v/>
      </c>
      <c r="P770" s="50" t="str">
        <f t="shared" si="101"/>
        <v/>
      </c>
      <c r="Q770" s="51" t="str">
        <f t="shared" si="102"/>
        <v/>
      </c>
      <c r="R770" s="169" t="str">
        <f t="shared" si="103"/>
        <v/>
      </c>
      <c r="S770" s="248" t="str">
        <f t="shared" si="97"/>
        <v/>
      </c>
      <c r="T770" s="250" t="str">
        <f t="shared" si="96"/>
        <v/>
      </c>
    </row>
    <row r="771" spans="2:20" x14ac:dyDescent="0.25">
      <c r="B771" s="142"/>
      <c r="C771" s="23"/>
      <c r="D771" s="23"/>
      <c r="E771" s="23"/>
      <c r="F771" s="21"/>
      <c r="G771" s="21"/>
      <c r="H771" s="165"/>
      <c r="I771" s="165"/>
      <c r="J771" s="23"/>
      <c r="K771" s="27"/>
      <c r="L771" s="23"/>
      <c r="M771" s="166" t="str">
        <f t="shared" si="98"/>
        <v/>
      </c>
      <c r="N771" s="48" t="str">
        <f t="shared" si="99"/>
        <v/>
      </c>
      <c r="O771" s="49" t="str">
        <f t="shared" si="100"/>
        <v/>
      </c>
      <c r="P771" s="50" t="str">
        <f t="shared" si="101"/>
        <v/>
      </c>
      <c r="Q771" s="51" t="str">
        <f t="shared" si="102"/>
        <v/>
      </c>
      <c r="R771" s="169" t="str">
        <f t="shared" si="103"/>
        <v/>
      </c>
      <c r="S771" s="248" t="str">
        <f t="shared" si="97"/>
        <v/>
      </c>
      <c r="T771" s="250" t="str">
        <f t="shared" si="96"/>
        <v/>
      </c>
    </row>
    <row r="772" spans="2:20" x14ac:dyDescent="0.25">
      <c r="B772" s="142"/>
      <c r="C772" s="23"/>
      <c r="D772" s="23"/>
      <c r="E772" s="23"/>
      <c r="F772" s="21"/>
      <c r="G772" s="21"/>
      <c r="H772" s="165"/>
      <c r="I772" s="165"/>
      <c r="J772" s="23"/>
      <c r="K772" s="27"/>
      <c r="L772" s="23"/>
      <c r="M772" s="166" t="str">
        <f t="shared" si="98"/>
        <v/>
      </c>
      <c r="N772" s="48" t="str">
        <f t="shared" si="99"/>
        <v/>
      </c>
      <c r="O772" s="49" t="str">
        <f t="shared" si="100"/>
        <v/>
      </c>
      <c r="P772" s="50" t="str">
        <f t="shared" si="101"/>
        <v/>
      </c>
      <c r="Q772" s="51" t="str">
        <f t="shared" si="102"/>
        <v/>
      </c>
      <c r="R772" s="169" t="str">
        <f t="shared" si="103"/>
        <v/>
      </c>
      <c r="S772" s="248" t="str">
        <f t="shared" si="97"/>
        <v/>
      </c>
      <c r="T772" s="250" t="str">
        <f t="shared" si="96"/>
        <v/>
      </c>
    </row>
    <row r="773" spans="2:20" x14ac:dyDescent="0.25">
      <c r="B773" s="142"/>
      <c r="C773" s="23"/>
      <c r="D773" s="23"/>
      <c r="E773" s="23"/>
      <c r="F773" s="21"/>
      <c r="G773" s="21"/>
      <c r="H773" s="165"/>
      <c r="I773" s="165"/>
      <c r="J773" s="23"/>
      <c r="K773" s="27"/>
      <c r="L773" s="23"/>
      <c r="M773" s="166" t="str">
        <f t="shared" si="98"/>
        <v/>
      </c>
      <c r="N773" s="48" t="str">
        <f t="shared" si="99"/>
        <v/>
      </c>
      <c r="O773" s="49" t="str">
        <f t="shared" si="100"/>
        <v/>
      </c>
      <c r="P773" s="50" t="str">
        <f t="shared" si="101"/>
        <v/>
      </c>
      <c r="Q773" s="51" t="str">
        <f t="shared" si="102"/>
        <v/>
      </c>
      <c r="R773" s="169" t="str">
        <f t="shared" si="103"/>
        <v/>
      </c>
      <c r="S773" s="248" t="str">
        <f t="shared" si="97"/>
        <v/>
      </c>
      <c r="T773" s="250" t="str">
        <f t="shared" si="96"/>
        <v/>
      </c>
    </row>
    <row r="774" spans="2:20" x14ac:dyDescent="0.25">
      <c r="B774" s="142"/>
      <c r="C774" s="23"/>
      <c r="D774" s="23"/>
      <c r="E774" s="23"/>
      <c r="F774" s="21"/>
      <c r="G774" s="21"/>
      <c r="H774" s="165"/>
      <c r="I774" s="165"/>
      <c r="J774" s="23"/>
      <c r="K774" s="27"/>
      <c r="L774" s="23"/>
      <c r="M774" s="166" t="str">
        <f t="shared" si="98"/>
        <v/>
      </c>
      <c r="N774" s="48" t="str">
        <f t="shared" si="99"/>
        <v/>
      </c>
      <c r="O774" s="49" t="str">
        <f t="shared" si="100"/>
        <v/>
      </c>
      <c r="P774" s="50" t="str">
        <f t="shared" si="101"/>
        <v/>
      </c>
      <c r="Q774" s="51" t="str">
        <f t="shared" si="102"/>
        <v/>
      </c>
      <c r="R774" s="169" t="str">
        <f t="shared" si="103"/>
        <v/>
      </c>
      <c r="S774" s="248" t="str">
        <f t="shared" si="97"/>
        <v/>
      </c>
      <c r="T774" s="250" t="str">
        <f t="shared" si="96"/>
        <v/>
      </c>
    </row>
    <row r="775" spans="2:20" x14ac:dyDescent="0.25">
      <c r="B775" s="142"/>
      <c r="C775" s="23"/>
      <c r="D775" s="23"/>
      <c r="E775" s="23"/>
      <c r="F775" s="21"/>
      <c r="G775" s="21"/>
      <c r="H775" s="165"/>
      <c r="I775" s="165"/>
      <c r="J775" s="23"/>
      <c r="K775" s="27"/>
      <c r="L775" s="23"/>
      <c r="M775" s="166" t="str">
        <f t="shared" si="98"/>
        <v/>
      </c>
      <c r="N775" s="48" t="str">
        <f t="shared" si="99"/>
        <v/>
      </c>
      <c r="O775" s="49" t="str">
        <f t="shared" si="100"/>
        <v/>
      </c>
      <c r="P775" s="50" t="str">
        <f t="shared" si="101"/>
        <v/>
      </c>
      <c r="Q775" s="51" t="str">
        <f t="shared" si="102"/>
        <v/>
      </c>
      <c r="R775" s="169" t="str">
        <f t="shared" si="103"/>
        <v/>
      </c>
      <c r="S775" s="248" t="str">
        <f t="shared" si="97"/>
        <v/>
      </c>
      <c r="T775" s="250" t="str">
        <f t="shared" si="96"/>
        <v/>
      </c>
    </row>
    <row r="776" spans="2:20" x14ac:dyDescent="0.25">
      <c r="B776" s="142"/>
      <c r="C776" s="23"/>
      <c r="D776" s="23"/>
      <c r="E776" s="23"/>
      <c r="F776" s="21"/>
      <c r="G776" s="21"/>
      <c r="H776" s="165"/>
      <c r="I776" s="165"/>
      <c r="J776" s="23"/>
      <c r="K776" s="27"/>
      <c r="L776" s="23"/>
      <c r="M776" s="166" t="str">
        <f t="shared" si="98"/>
        <v/>
      </c>
      <c r="N776" s="48" t="str">
        <f t="shared" si="99"/>
        <v/>
      </c>
      <c r="O776" s="49" t="str">
        <f t="shared" si="100"/>
        <v/>
      </c>
      <c r="P776" s="50" t="str">
        <f t="shared" si="101"/>
        <v/>
      </c>
      <c r="Q776" s="51" t="str">
        <f t="shared" si="102"/>
        <v/>
      </c>
      <c r="R776" s="169" t="str">
        <f t="shared" si="103"/>
        <v/>
      </c>
      <c r="S776" s="248" t="str">
        <f t="shared" si="97"/>
        <v/>
      </c>
      <c r="T776" s="250" t="str">
        <f t="shared" si="96"/>
        <v/>
      </c>
    </row>
    <row r="777" spans="2:20" x14ac:dyDescent="0.25">
      <c r="B777" s="142"/>
      <c r="C777" s="23"/>
      <c r="D777" s="23"/>
      <c r="E777" s="23"/>
      <c r="F777" s="21"/>
      <c r="G777" s="21"/>
      <c r="H777" s="165"/>
      <c r="I777" s="165"/>
      <c r="J777" s="23"/>
      <c r="K777" s="27"/>
      <c r="L777" s="23"/>
      <c r="M777" s="166" t="str">
        <f t="shared" si="98"/>
        <v/>
      </c>
      <c r="N777" s="48" t="str">
        <f t="shared" si="99"/>
        <v/>
      </c>
      <c r="O777" s="49" t="str">
        <f t="shared" si="100"/>
        <v/>
      </c>
      <c r="P777" s="50" t="str">
        <f t="shared" si="101"/>
        <v/>
      </c>
      <c r="Q777" s="51" t="str">
        <f t="shared" si="102"/>
        <v/>
      </c>
      <c r="R777" s="169" t="str">
        <f t="shared" si="103"/>
        <v/>
      </c>
      <c r="S777" s="248" t="str">
        <f t="shared" si="97"/>
        <v/>
      </c>
      <c r="T777" s="250" t="str">
        <f t="shared" si="96"/>
        <v/>
      </c>
    </row>
    <row r="778" spans="2:20" x14ac:dyDescent="0.25">
      <c r="B778" s="142"/>
      <c r="C778" s="23"/>
      <c r="D778" s="23"/>
      <c r="E778" s="23"/>
      <c r="F778" s="21"/>
      <c r="G778" s="21"/>
      <c r="H778" s="165"/>
      <c r="I778" s="165"/>
      <c r="J778" s="23"/>
      <c r="K778" s="27"/>
      <c r="L778" s="23"/>
      <c r="M778" s="166" t="str">
        <f t="shared" si="98"/>
        <v/>
      </c>
      <c r="N778" s="48" t="str">
        <f t="shared" si="99"/>
        <v/>
      </c>
      <c r="O778" s="49" t="str">
        <f t="shared" si="100"/>
        <v/>
      </c>
      <c r="P778" s="50" t="str">
        <f t="shared" si="101"/>
        <v/>
      </c>
      <c r="Q778" s="51" t="str">
        <f t="shared" si="102"/>
        <v/>
      </c>
      <c r="R778" s="169" t="str">
        <f t="shared" si="103"/>
        <v/>
      </c>
      <c r="S778" s="248" t="str">
        <f t="shared" si="97"/>
        <v/>
      </c>
      <c r="T778" s="250" t="str">
        <f t="shared" si="96"/>
        <v/>
      </c>
    </row>
    <row r="779" spans="2:20" x14ac:dyDescent="0.25">
      <c r="B779" s="142"/>
      <c r="C779" s="23"/>
      <c r="D779" s="23"/>
      <c r="E779" s="23"/>
      <c r="F779" s="21"/>
      <c r="G779" s="21"/>
      <c r="H779" s="165"/>
      <c r="I779" s="165"/>
      <c r="J779" s="23"/>
      <c r="K779" s="27"/>
      <c r="L779" s="23"/>
      <c r="M779" s="166" t="str">
        <f t="shared" si="98"/>
        <v/>
      </c>
      <c r="N779" s="48" t="str">
        <f t="shared" si="99"/>
        <v/>
      </c>
      <c r="O779" s="49" t="str">
        <f t="shared" si="100"/>
        <v/>
      </c>
      <c r="P779" s="50" t="str">
        <f t="shared" si="101"/>
        <v/>
      </c>
      <c r="Q779" s="51" t="str">
        <f t="shared" si="102"/>
        <v/>
      </c>
      <c r="R779" s="169" t="str">
        <f t="shared" si="103"/>
        <v/>
      </c>
      <c r="S779" s="248" t="str">
        <f t="shared" si="97"/>
        <v/>
      </c>
      <c r="T779" s="250" t="str">
        <f t="shared" si="96"/>
        <v/>
      </c>
    </row>
    <row r="780" spans="2:20" x14ac:dyDescent="0.25">
      <c r="B780" s="142"/>
      <c r="C780" s="23"/>
      <c r="D780" s="23"/>
      <c r="E780" s="23"/>
      <c r="F780" s="21"/>
      <c r="G780" s="21"/>
      <c r="H780" s="165"/>
      <c r="I780" s="165"/>
      <c r="J780" s="23"/>
      <c r="K780" s="27"/>
      <c r="L780" s="23"/>
      <c r="M780" s="166" t="str">
        <f t="shared" si="98"/>
        <v/>
      </c>
      <c r="N780" s="48" t="str">
        <f t="shared" si="99"/>
        <v/>
      </c>
      <c r="O780" s="49" t="str">
        <f t="shared" si="100"/>
        <v/>
      </c>
      <c r="P780" s="50" t="str">
        <f t="shared" si="101"/>
        <v/>
      </c>
      <c r="Q780" s="51" t="str">
        <f t="shared" si="102"/>
        <v/>
      </c>
      <c r="R780" s="169" t="str">
        <f t="shared" si="103"/>
        <v/>
      </c>
      <c r="S780" s="248" t="str">
        <f t="shared" si="97"/>
        <v/>
      </c>
      <c r="T780" s="250" t="str">
        <f t="shared" ref="T780:T843" si="104">R780</f>
        <v/>
      </c>
    </row>
    <row r="781" spans="2:20" x14ac:dyDescent="0.25">
      <c r="B781" s="142"/>
      <c r="C781" s="23"/>
      <c r="D781" s="23"/>
      <c r="E781" s="23"/>
      <c r="F781" s="21"/>
      <c r="G781" s="21"/>
      <c r="H781" s="165"/>
      <c r="I781" s="165"/>
      <c r="J781" s="23"/>
      <c r="K781" s="27"/>
      <c r="L781" s="23"/>
      <c r="M781" s="166" t="str">
        <f t="shared" si="98"/>
        <v/>
      </c>
      <c r="N781" s="48" t="str">
        <f t="shared" si="99"/>
        <v/>
      </c>
      <c r="O781" s="49" t="str">
        <f t="shared" si="100"/>
        <v/>
      </c>
      <c r="P781" s="50" t="str">
        <f t="shared" si="101"/>
        <v/>
      </c>
      <c r="Q781" s="51" t="str">
        <f t="shared" si="102"/>
        <v/>
      </c>
      <c r="R781" s="169" t="str">
        <f t="shared" si="103"/>
        <v/>
      </c>
      <c r="S781" s="248" t="str">
        <f t="shared" ref="S781:S844" si="105">IF(Q781="","",WEEKNUM(Q781,2))</f>
        <v/>
      </c>
      <c r="T781" s="250" t="str">
        <f t="shared" si="104"/>
        <v/>
      </c>
    </row>
    <row r="782" spans="2:20" x14ac:dyDescent="0.25">
      <c r="B782" s="142"/>
      <c r="C782" s="23"/>
      <c r="D782" s="23"/>
      <c r="E782" s="23"/>
      <c r="F782" s="21"/>
      <c r="G782" s="21"/>
      <c r="H782" s="165"/>
      <c r="I782" s="165"/>
      <c r="J782" s="23"/>
      <c r="K782" s="27"/>
      <c r="L782" s="23"/>
      <c r="M782" s="166" t="str">
        <f t="shared" si="98"/>
        <v/>
      </c>
      <c r="N782" s="48" t="str">
        <f t="shared" si="99"/>
        <v/>
      </c>
      <c r="O782" s="49" t="str">
        <f t="shared" si="100"/>
        <v/>
      </c>
      <c r="P782" s="50" t="str">
        <f t="shared" si="101"/>
        <v/>
      </c>
      <c r="Q782" s="51" t="str">
        <f t="shared" si="102"/>
        <v/>
      </c>
      <c r="R782" s="169" t="str">
        <f t="shared" si="103"/>
        <v/>
      </c>
      <c r="S782" s="248" t="str">
        <f t="shared" si="105"/>
        <v/>
      </c>
      <c r="T782" s="250" t="str">
        <f t="shared" si="104"/>
        <v/>
      </c>
    </row>
    <row r="783" spans="2:20" x14ac:dyDescent="0.25">
      <c r="B783" s="142"/>
      <c r="C783" s="23"/>
      <c r="D783" s="23"/>
      <c r="E783" s="23"/>
      <c r="F783" s="21"/>
      <c r="G783" s="21"/>
      <c r="H783" s="165"/>
      <c r="I783" s="165"/>
      <c r="J783" s="23"/>
      <c r="K783" s="27"/>
      <c r="L783" s="23"/>
      <c r="M783" s="166" t="str">
        <f t="shared" si="98"/>
        <v/>
      </c>
      <c r="N783" s="48" t="str">
        <f t="shared" si="99"/>
        <v/>
      </c>
      <c r="O783" s="49" t="str">
        <f t="shared" si="100"/>
        <v/>
      </c>
      <c r="P783" s="50" t="str">
        <f t="shared" si="101"/>
        <v/>
      </c>
      <c r="Q783" s="51" t="str">
        <f t="shared" si="102"/>
        <v/>
      </c>
      <c r="R783" s="169" t="str">
        <f t="shared" si="103"/>
        <v/>
      </c>
      <c r="S783" s="248" t="str">
        <f t="shared" si="105"/>
        <v/>
      </c>
      <c r="T783" s="250" t="str">
        <f t="shared" si="104"/>
        <v/>
      </c>
    </row>
    <row r="784" spans="2:20" x14ac:dyDescent="0.25">
      <c r="B784" s="142"/>
      <c r="C784" s="23"/>
      <c r="D784" s="23"/>
      <c r="E784" s="23"/>
      <c r="F784" s="21"/>
      <c r="G784" s="21"/>
      <c r="H784" s="165"/>
      <c r="I784" s="165"/>
      <c r="J784" s="23"/>
      <c r="K784" s="27"/>
      <c r="L784" s="23"/>
      <c r="M784" s="166" t="str">
        <f t="shared" si="98"/>
        <v/>
      </c>
      <c r="N784" s="48" t="str">
        <f t="shared" si="99"/>
        <v/>
      </c>
      <c r="O784" s="49" t="str">
        <f t="shared" si="100"/>
        <v/>
      </c>
      <c r="P784" s="50" t="str">
        <f t="shared" si="101"/>
        <v/>
      </c>
      <c r="Q784" s="51" t="str">
        <f t="shared" si="102"/>
        <v/>
      </c>
      <c r="R784" s="169" t="str">
        <f t="shared" si="103"/>
        <v/>
      </c>
      <c r="S784" s="248" t="str">
        <f t="shared" si="105"/>
        <v/>
      </c>
      <c r="T784" s="250" t="str">
        <f t="shared" si="104"/>
        <v/>
      </c>
    </row>
    <row r="785" spans="2:20" x14ac:dyDescent="0.25">
      <c r="B785" s="142"/>
      <c r="C785" s="23"/>
      <c r="D785" s="23"/>
      <c r="E785" s="23"/>
      <c r="F785" s="21"/>
      <c r="G785" s="21"/>
      <c r="H785" s="165"/>
      <c r="I785" s="165"/>
      <c r="J785" s="23"/>
      <c r="K785" s="27"/>
      <c r="L785" s="23"/>
      <c r="M785" s="166" t="str">
        <f t="shared" si="98"/>
        <v/>
      </c>
      <c r="N785" s="48" t="str">
        <f t="shared" si="99"/>
        <v/>
      </c>
      <c r="O785" s="49" t="str">
        <f t="shared" si="100"/>
        <v/>
      </c>
      <c r="P785" s="50" t="str">
        <f t="shared" si="101"/>
        <v/>
      </c>
      <c r="Q785" s="51" t="str">
        <f t="shared" si="102"/>
        <v/>
      </c>
      <c r="R785" s="169" t="str">
        <f t="shared" si="103"/>
        <v/>
      </c>
      <c r="S785" s="248" t="str">
        <f t="shared" si="105"/>
        <v/>
      </c>
      <c r="T785" s="250" t="str">
        <f t="shared" si="104"/>
        <v/>
      </c>
    </row>
    <row r="786" spans="2:20" x14ac:dyDescent="0.25">
      <c r="B786" s="142"/>
      <c r="C786" s="23"/>
      <c r="D786" s="23"/>
      <c r="E786" s="23"/>
      <c r="F786" s="21"/>
      <c r="G786" s="21"/>
      <c r="H786" s="165"/>
      <c r="I786" s="165"/>
      <c r="J786" s="23"/>
      <c r="K786" s="27"/>
      <c r="L786" s="23"/>
      <c r="M786" s="166" t="str">
        <f t="shared" si="98"/>
        <v/>
      </c>
      <c r="N786" s="48" t="str">
        <f t="shared" si="99"/>
        <v/>
      </c>
      <c r="O786" s="49" t="str">
        <f t="shared" si="100"/>
        <v/>
      </c>
      <c r="P786" s="50" t="str">
        <f t="shared" si="101"/>
        <v/>
      </c>
      <c r="Q786" s="51" t="str">
        <f t="shared" si="102"/>
        <v/>
      </c>
      <c r="R786" s="169" t="str">
        <f t="shared" si="103"/>
        <v/>
      </c>
      <c r="S786" s="248" t="str">
        <f t="shared" si="105"/>
        <v/>
      </c>
      <c r="T786" s="250" t="str">
        <f t="shared" si="104"/>
        <v/>
      </c>
    </row>
    <row r="787" spans="2:20" x14ac:dyDescent="0.25">
      <c r="B787" s="142"/>
      <c r="C787" s="23"/>
      <c r="D787" s="23"/>
      <c r="E787" s="23"/>
      <c r="F787" s="21"/>
      <c r="G787" s="21"/>
      <c r="H787" s="165"/>
      <c r="I787" s="165"/>
      <c r="J787" s="23"/>
      <c r="K787" s="27"/>
      <c r="L787" s="23"/>
      <c r="M787" s="166" t="str">
        <f t="shared" si="98"/>
        <v/>
      </c>
      <c r="N787" s="48" t="str">
        <f t="shared" si="99"/>
        <v/>
      </c>
      <c r="O787" s="49" t="str">
        <f t="shared" si="100"/>
        <v/>
      </c>
      <c r="P787" s="50" t="str">
        <f t="shared" si="101"/>
        <v/>
      </c>
      <c r="Q787" s="51" t="str">
        <f t="shared" si="102"/>
        <v/>
      </c>
      <c r="R787" s="169" t="str">
        <f t="shared" si="103"/>
        <v/>
      </c>
      <c r="S787" s="248" t="str">
        <f t="shared" si="105"/>
        <v/>
      </c>
      <c r="T787" s="250" t="str">
        <f t="shared" si="104"/>
        <v/>
      </c>
    </row>
    <row r="788" spans="2:20" x14ac:dyDescent="0.25">
      <c r="B788" s="142"/>
      <c r="C788" s="23"/>
      <c r="D788" s="23"/>
      <c r="E788" s="23"/>
      <c r="F788" s="21"/>
      <c r="G788" s="21"/>
      <c r="H788" s="165"/>
      <c r="I788" s="165"/>
      <c r="J788" s="23"/>
      <c r="K788" s="27"/>
      <c r="L788" s="23"/>
      <c r="M788" s="166" t="str">
        <f t="shared" si="98"/>
        <v/>
      </c>
      <c r="N788" s="48" t="str">
        <f t="shared" si="99"/>
        <v/>
      </c>
      <c r="O788" s="49" t="str">
        <f t="shared" si="100"/>
        <v/>
      </c>
      <c r="P788" s="50" t="str">
        <f t="shared" si="101"/>
        <v/>
      </c>
      <c r="Q788" s="51" t="str">
        <f t="shared" si="102"/>
        <v/>
      </c>
      <c r="R788" s="169" t="str">
        <f t="shared" si="103"/>
        <v/>
      </c>
      <c r="S788" s="248" t="str">
        <f t="shared" si="105"/>
        <v/>
      </c>
      <c r="T788" s="250" t="str">
        <f t="shared" si="104"/>
        <v/>
      </c>
    </row>
    <row r="789" spans="2:20" x14ac:dyDescent="0.25">
      <c r="B789" s="142"/>
      <c r="C789" s="23"/>
      <c r="D789" s="23"/>
      <c r="E789" s="23"/>
      <c r="F789" s="21"/>
      <c r="G789" s="21"/>
      <c r="H789" s="165"/>
      <c r="I789" s="165"/>
      <c r="J789" s="23"/>
      <c r="K789" s="27"/>
      <c r="L789" s="23"/>
      <c r="M789" s="166" t="str">
        <f t="shared" si="98"/>
        <v/>
      </c>
      <c r="N789" s="48" t="str">
        <f t="shared" si="99"/>
        <v/>
      </c>
      <c r="O789" s="49" t="str">
        <f t="shared" si="100"/>
        <v/>
      </c>
      <c r="P789" s="50" t="str">
        <f t="shared" si="101"/>
        <v/>
      </c>
      <c r="Q789" s="51" t="str">
        <f t="shared" si="102"/>
        <v/>
      </c>
      <c r="R789" s="169" t="str">
        <f t="shared" si="103"/>
        <v/>
      </c>
      <c r="S789" s="248" t="str">
        <f t="shared" si="105"/>
        <v/>
      </c>
      <c r="T789" s="250" t="str">
        <f t="shared" si="104"/>
        <v/>
      </c>
    </row>
    <row r="790" spans="2:20" x14ac:dyDescent="0.25">
      <c r="B790" s="142"/>
      <c r="C790" s="23"/>
      <c r="D790" s="23"/>
      <c r="E790" s="23"/>
      <c r="F790" s="21"/>
      <c r="G790" s="21"/>
      <c r="H790" s="165"/>
      <c r="I790" s="165"/>
      <c r="J790" s="23"/>
      <c r="K790" s="27"/>
      <c r="L790" s="23"/>
      <c r="M790" s="166" t="str">
        <f t="shared" si="98"/>
        <v/>
      </c>
      <c r="N790" s="48" t="str">
        <f t="shared" si="99"/>
        <v/>
      </c>
      <c r="O790" s="49" t="str">
        <f t="shared" si="100"/>
        <v/>
      </c>
      <c r="P790" s="50" t="str">
        <f t="shared" si="101"/>
        <v/>
      </c>
      <c r="Q790" s="51" t="str">
        <f t="shared" si="102"/>
        <v/>
      </c>
      <c r="R790" s="169" t="str">
        <f t="shared" si="103"/>
        <v/>
      </c>
      <c r="S790" s="248" t="str">
        <f t="shared" si="105"/>
        <v/>
      </c>
      <c r="T790" s="250" t="str">
        <f t="shared" si="104"/>
        <v/>
      </c>
    </row>
    <row r="791" spans="2:20" x14ac:dyDescent="0.25">
      <c r="B791" s="142"/>
      <c r="C791" s="23"/>
      <c r="D791" s="23"/>
      <c r="E791" s="23"/>
      <c r="F791" s="21"/>
      <c r="G791" s="21"/>
      <c r="H791" s="165"/>
      <c r="I791" s="165"/>
      <c r="J791" s="23"/>
      <c r="K791" s="27"/>
      <c r="L791" s="23"/>
      <c r="M791" s="166" t="str">
        <f t="shared" ref="M791:M854" si="106">IF(H791="","",IF(I791&lt;&gt;"",I791,H791*(100-(100*K791))/100))</f>
        <v/>
      </c>
      <c r="N791" s="48" t="str">
        <f t="shared" ref="N791:N854" si="107">IF(B791="","",IF(J791&lt;&gt;0,B791+J791,B791+L791))</f>
        <v/>
      </c>
      <c r="O791" s="49" t="str">
        <f t="shared" ref="O791:O854" si="108">IF(B791="","",B791+L791)</f>
        <v/>
      </c>
      <c r="P791" s="50" t="str">
        <f t="shared" ref="P791:P854" si="109">IF(B791="","",O791-$D$3)</f>
        <v/>
      </c>
      <c r="Q791" s="51" t="str">
        <f t="shared" ref="Q791:Q854" si="110">IF(N791&lt;$D$3,IF(O791&lt;$D$3,$D$3+10,O791),N791)</f>
        <v/>
      </c>
      <c r="R791" s="169" t="str">
        <f t="shared" ref="R791:R854" si="111">IF(E791="bez","bezahlt",IF(I791&lt;&gt;"",I791,IF(N791&lt;$D$3,H791,M791)))</f>
        <v/>
      </c>
      <c r="S791" s="248" t="str">
        <f t="shared" si="105"/>
        <v/>
      </c>
      <c r="T791" s="250" t="str">
        <f t="shared" si="104"/>
        <v/>
      </c>
    </row>
    <row r="792" spans="2:20" x14ac:dyDescent="0.25">
      <c r="B792" s="142"/>
      <c r="C792" s="23"/>
      <c r="D792" s="23"/>
      <c r="E792" s="23"/>
      <c r="F792" s="21"/>
      <c r="G792" s="21"/>
      <c r="H792" s="165"/>
      <c r="I792" s="165"/>
      <c r="J792" s="23"/>
      <c r="K792" s="27"/>
      <c r="L792" s="23"/>
      <c r="M792" s="166" t="str">
        <f t="shared" si="106"/>
        <v/>
      </c>
      <c r="N792" s="48" t="str">
        <f t="shared" si="107"/>
        <v/>
      </c>
      <c r="O792" s="49" t="str">
        <f t="shared" si="108"/>
        <v/>
      </c>
      <c r="P792" s="50" t="str">
        <f t="shared" si="109"/>
        <v/>
      </c>
      <c r="Q792" s="51" t="str">
        <f t="shared" si="110"/>
        <v/>
      </c>
      <c r="R792" s="169" t="str">
        <f t="shared" si="111"/>
        <v/>
      </c>
      <c r="S792" s="248" t="str">
        <f t="shared" si="105"/>
        <v/>
      </c>
      <c r="T792" s="250" t="str">
        <f t="shared" si="104"/>
        <v/>
      </c>
    </row>
    <row r="793" spans="2:20" x14ac:dyDescent="0.25">
      <c r="B793" s="142"/>
      <c r="C793" s="23"/>
      <c r="D793" s="23"/>
      <c r="E793" s="23"/>
      <c r="F793" s="21"/>
      <c r="G793" s="21"/>
      <c r="H793" s="165"/>
      <c r="I793" s="165"/>
      <c r="J793" s="23"/>
      <c r="K793" s="27"/>
      <c r="L793" s="23"/>
      <c r="M793" s="166" t="str">
        <f t="shared" si="106"/>
        <v/>
      </c>
      <c r="N793" s="48" t="str">
        <f t="shared" si="107"/>
        <v/>
      </c>
      <c r="O793" s="49" t="str">
        <f t="shared" si="108"/>
        <v/>
      </c>
      <c r="P793" s="50" t="str">
        <f t="shared" si="109"/>
        <v/>
      </c>
      <c r="Q793" s="51" t="str">
        <f t="shared" si="110"/>
        <v/>
      </c>
      <c r="R793" s="169" t="str">
        <f t="shared" si="111"/>
        <v/>
      </c>
      <c r="S793" s="248" t="str">
        <f t="shared" si="105"/>
        <v/>
      </c>
      <c r="T793" s="250" t="str">
        <f t="shared" si="104"/>
        <v/>
      </c>
    </row>
    <row r="794" spans="2:20" x14ac:dyDescent="0.25">
      <c r="B794" s="142"/>
      <c r="C794" s="23"/>
      <c r="D794" s="23"/>
      <c r="E794" s="23"/>
      <c r="F794" s="21"/>
      <c r="G794" s="21"/>
      <c r="H794" s="165"/>
      <c r="I794" s="165"/>
      <c r="J794" s="23"/>
      <c r="K794" s="27"/>
      <c r="L794" s="23"/>
      <c r="M794" s="166" t="str">
        <f t="shared" si="106"/>
        <v/>
      </c>
      <c r="N794" s="48" t="str">
        <f t="shared" si="107"/>
        <v/>
      </c>
      <c r="O794" s="49" t="str">
        <f t="shared" si="108"/>
        <v/>
      </c>
      <c r="P794" s="50" t="str">
        <f t="shared" si="109"/>
        <v/>
      </c>
      <c r="Q794" s="51" t="str">
        <f t="shared" si="110"/>
        <v/>
      </c>
      <c r="R794" s="169" t="str">
        <f t="shared" si="111"/>
        <v/>
      </c>
      <c r="S794" s="248" t="str">
        <f t="shared" si="105"/>
        <v/>
      </c>
      <c r="T794" s="250" t="str">
        <f t="shared" si="104"/>
        <v/>
      </c>
    </row>
    <row r="795" spans="2:20" x14ac:dyDescent="0.25">
      <c r="B795" s="142"/>
      <c r="C795" s="23"/>
      <c r="D795" s="23"/>
      <c r="E795" s="23"/>
      <c r="F795" s="21"/>
      <c r="G795" s="21"/>
      <c r="H795" s="165"/>
      <c r="I795" s="165"/>
      <c r="J795" s="23"/>
      <c r="K795" s="27"/>
      <c r="L795" s="23"/>
      <c r="M795" s="166" t="str">
        <f t="shared" si="106"/>
        <v/>
      </c>
      <c r="N795" s="48" t="str">
        <f t="shared" si="107"/>
        <v/>
      </c>
      <c r="O795" s="49" t="str">
        <f t="shared" si="108"/>
        <v/>
      </c>
      <c r="P795" s="50" t="str">
        <f t="shared" si="109"/>
        <v/>
      </c>
      <c r="Q795" s="51" t="str">
        <f t="shared" si="110"/>
        <v/>
      </c>
      <c r="R795" s="169" t="str">
        <f t="shared" si="111"/>
        <v/>
      </c>
      <c r="S795" s="248" t="str">
        <f t="shared" si="105"/>
        <v/>
      </c>
      <c r="T795" s="250" t="str">
        <f t="shared" si="104"/>
        <v/>
      </c>
    </row>
    <row r="796" spans="2:20" x14ac:dyDescent="0.25">
      <c r="B796" s="142"/>
      <c r="C796" s="23"/>
      <c r="D796" s="23"/>
      <c r="E796" s="23"/>
      <c r="F796" s="21"/>
      <c r="G796" s="21"/>
      <c r="H796" s="165"/>
      <c r="I796" s="165"/>
      <c r="J796" s="23"/>
      <c r="K796" s="27"/>
      <c r="L796" s="23"/>
      <c r="M796" s="166" t="str">
        <f t="shared" si="106"/>
        <v/>
      </c>
      <c r="N796" s="48" t="str">
        <f t="shared" si="107"/>
        <v/>
      </c>
      <c r="O796" s="49" t="str">
        <f t="shared" si="108"/>
        <v/>
      </c>
      <c r="P796" s="50" t="str">
        <f t="shared" si="109"/>
        <v/>
      </c>
      <c r="Q796" s="51" t="str">
        <f t="shared" si="110"/>
        <v/>
      </c>
      <c r="R796" s="169" t="str">
        <f t="shared" si="111"/>
        <v/>
      </c>
      <c r="S796" s="248" t="str">
        <f t="shared" si="105"/>
        <v/>
      </c>
      <c r="T796" s="250" t="str">
        <f t="shared" si="104"/>
        <v/>
      </c>
    </row>
    <row r="797" spans="2:20" x14ac:dyDescent="0.25">
      <c r="B797" s="142"/>
      <c r="C797" s="23"/>
      <c r="D797" s="23"/>
      <c r="E797" s="23"/>
      <c r="F797" s="21"/>
      <c r="G797" s="21"/>
      <c r="H797" s="165"/>
      <c r="I797" s="165"/>
      <c r="J797" s="23"/>
      <c r="K797" s="27"/>
      <c r="L797" s="23"/>
      <c r="M797" s="166" t="str">
        <f t="shared" si="106"/>
        <v/>
      </c>
      <c r="N797" s="48" t="str">
        <f t="shared" si="107"/>
        <v/>
      </c>
      <c r="O797" s="49" t="str">
        <f t="shared" si="108"/>
        <v/>
      </c>
      <c r="P797" s="50" t="str">
        <f t="shared" si="109"/>
        <v/>
      </c>
      <c r="Q797" s="51" t="str">
        <f t="shared" si="110"/>
        <v/>
      </c>
      <c r="R797" s="169" t="str">
        <f t="shared" si="111"/>
        <v/>
      </c>
      <c r="S797" s="248" t="str">
        <f t="shared" si="105"/>
        <v/>
      </c>
      <c r="T797" s="250" t="str">
        <f t="shared" si="104"/>
        <v/>
      </c>
    </row>
    <row r="798" spans="2:20" x14ac:dyDescent="0.25">
      <c r="B798" s="142"/>
      <c r="C798" s="23"/>
      <c r="D798" s="23"/>
      <c r="E798" s="23"/>
      <c r="F798" s="21"/>
      <c r="G798" s="21"/>
      <c r="H798" s="165"/>
      <c r="I798" s="165"/>
      <c r="J798" s="23"/>
      <c r="K798" s="27"/>
      <c r="L798" s="23"/>
      <c r="M798" s="166" t="str">
        <f t="shared" si="106"/>
        <v/>
      </c>
      <c r="N798" s="48" t="str">
        <f t="shared" si="107"/>
        <v/>
      </c>
      <c r="O798" s="49" t="str">
        <f t="shared" si="108"/>
        <v/>
      </c>
      <c r="P798" s="50" t="str">
        <f t="shared" si="109"/>
        <v/>
      </c>
      <c r="Q798" s="51" t="str">
        <f t="shared" si="110"/>
        <v/>
      </c>
      <c r="R798" s="169" t="str">
        <f t="shared" si="111"/>
        <v/>
      </c>
      <c r="S798" s="248" t="str">
        <f t="shared" si="105"/>
        <v/>
      </c>
      <c r="T798" s="250" t="str">
        <f t="shared" si="104"/>
        <v/>
      </c>
    </row>
    <row r="799" spans="2:20" x14ac:dyDescent="0.25">
      <c r="B799" s="142"/>
      <c r="C799" s="23"/>
      <c r="D799" s="23"/>
      <c r="E799" s="23"/>
      <c r="F799" s="21"/>
      <c r="G799" s="21"/>
      <c r="H799" s="165"/>
      <c r="I799" s="165"/>
      <c r="J799" s="23"/>
      <c r="K799" s="27"/>
      <c r="L799" s="23"/>
      <c r="M799" s="166" t="str">
        <f t="shared" si="106"/>
        <v/>
      </c>
      <c r="N799" s="48" t="str">
        <f t="shared" si="107"/>
        <v/>
      </c>
      <c r="O799" s="49" t="str">
        <f t="shared" si="108"/>
        <v/>
      </c>
      <c r="P799" s="50" t="str">
        <f t="shared" si="109"/>
        <v/>
      </c>
      <c r="Q799" s="51" t="str">
        <f t="shared" si="110"/>
        <v/>
      </c>
      <c r="R799" s="169" t="str">
        <f t="shared" si="111"/>
        <v/>
      </c>
      <c r="S799" s="248" t="str">
        <f t="shared" si="105"/>
        <v/>
      </c>
      <c r="T799" s="250" t="str">
        <f t="shared" si="104"/>
        <v/>
      </c>
    </row>
    <row r="800" spans="2:20" x14ac:dyDescent="0.25">
      <c r="B800" s="142"/>
      <c r="C800" s="23"/>
      <c r="D800" s="23"/>
      <c r="E800" s="23"/>
      <c r="F800" s="21"/>
      <c r="G800" s="21"/>
      <c r="H800" s="165"/>
      <c r="I800" s="165"/>
      <c r="J800" s="23"/>
      <c r="K800" s="27"/>
      <c r="L800" s="23"/>
      <c r="M800" s="166" t="str">
        <f t="shared" si="106"/>
        <v/>
      </c>
      <c r="N800" s="48" t="str">
        <f t="shared" si="107"/>
        <v/>
      </c>
      <c r="O800" s="49" t="str">
        <f t="shared" si="108"/>
        <v/>
      </c>
      <c r="P800" s="50" t="str">
        <f t="shared" si="109"/>
        <v/>
      </c>
      <c r="Q800" s="51" t="str">
        <f t="shared" si="110"/>
        <v/>
      </c>
      <c r="R800" s="169" t="str">
        <f t="shared" si="111"/>
        <v/>
      </c>
      <c r="S800" s="248" t="str">
        <f t="shared" si="105"/>
        <v/>
      </c>
      <c r="T800" s="250" t="str">
        <f t="shared" si="104"/>
        <v/>
      </c>
    </row>
    <row r="801" spans="2:20" x14ac:dyDescent="0.25">
      <c r="B801" s="142"/>
      <c r="C801" s="23"/>
      <c r="D801" s="23"/>
      <c r="E801" s="23"/>
      <c r="F801" s="21"/>
      <c r="G801" s="21"/>
      <c r="H801" s="165"/>
      <c r="I801" s="165"/>
      <c r="J801" s="23"/>
      <c r="K801" s="27"/>
      <c r="L801" s="23"/>
      <c r="M801" s="166" t="str">
        <f t="shared" si="106"/>
        <v/>
      </c>
      <c r="N801" s="48" t="str">
        <f t="shared" si="107"/>
        <v/>
      </c>
      <c r="O801" s="49" t="str">
        <f t="shared" si="108"/>
        <v/>
      </c>
      <c r="P801" s="50" t="str">
        <f t="shared" si="109"/>
        <v/>
      </c>
      <c r="Q801" s="51" t="str">
        <f t="shared" si="110"/>
        <v/>
      </c>
      <c r="R801" s="169" t="str">
        <f t="shared" si="111"/>
        <v/>
      </c>
      <c r="S801" s="248" t="str">
        <f t="shared" si="105"/>
        <v/>
      </c>
      <c r="T801" s="250" t="str">
        <f t="shared" si="104"/>
        <v/>
      </c>
    </row>
    <row r="802" spans="2:20" x14ac:dyDescent="0.25">
      <c r="B802" s="142"/>
      <c r="C802" s="23"/>
      <c r="D802" s="23"/>
      <c r="E802" s="23"/>
      <c r="F802" s="21"/>
      <c r="G802" s="21"/>
      <c r="H802" s="165"/>
      <c r="I802" s="165"/>
      <c r="J802" s="23"/>
      <c r="K802" s="27"/>
      <c r="L802" s="23"/>
      <c r="M802" s="166" t="str">
        <f t="shared" si="106"/>
        <v/>
      </c>
      <c r="N802" s="48" t="str">
        <f t="shared" si="107"/>
        <v/>
      </c>
      <c r="O802" s="49" t="str">
        <f t="shared" si="108"/>
        <v/>
      </c>
      <c r="P802" s="50" t="str">
        <f t="shared" si="109"/>
        <v/>
      </c>
      <c r="Q802" s="51" t="str">
        <f t="shared" si="110"/>
        <v/>
      </c>
      <c r="R802" s="169" t="str">
        <f t="shared" si="111"/>
        <v/>
      </c>
      <c r="S802" s="248" t="str">
        <f t="shared" si="105"/>
        <v/>
      </c>
      <c r="T802" s="250" t="str">
        <f t="shared" si="104"/>
        <v/>
      </c>
    </row>
    <row r="803" spans="2:20" x14ac:dyDescent="0.25">
      <c r="B803" s="142"/>
      <c r="C803" s="23"/>
      <c r="D803" s="23"/>
      <c r="E803" s="23"/>
      <c r="F803" s="21"/>
      <c r="G803" s="21"/>
      <c r="H803" s="165"/>
      <c r="I803" s="165"/>
      <c r="J803" s="23"/>
      <c r="K803" s="27"/>
      <c r="L803" s="23"/>
      <c r="M803" s="166" t="str">
        <f t="shared" si="106"/>
        <v/>
      </c>
      <c r="N803" s="48" t="str">
        <f t="shared" si="107"/>
        <v/>
      </c>
      <c r="O803" s="49" t="str">
        <f t="shared" si="108"/>
        <v/>
      </c>
      <c r="P803" s="50" t="str">
        <f t="shared" si="109"/>
        <v/>
      </c>
      <c r="Q803" s="51" t="str">
        <f t="shared" si="110"/>
        <v/>
      </c>
      <c r="R803" s="169" t="str">
        <f t="shared" si="111"/>
        <v/>
      </c>
      <c r="S803" s="248" t="str">
        <f t="shared" si="105"/>
        <v/>
      </c>
      <c r="T803" s="250" t="str">
        <f t="shared" si="104"/>
        <v/>
      </c>
    </row>
    <row r="804" spans="2:20" x14ac:dyDescent="0.25">
      <c r="B804" s="142"/>
      <c r="C804" s="23"/>
      <c r="D804" s="23"/>
      <c r="E804" s="23"/>
      <c r="F804" s="21"/>
      <c r="G804" s="21"/>
      <c r="H804" s="165"/>
      <c r="I804" s="165"/>
      <c r="J804" s="23"/>
      <c r="K804" s="27"/>
      <c r="L804" s="23"/>
      <c r="M804" s="166" t="str">
        <f t="shared" si="106"/>
        <v/>
      </c>
      <c r="N804" s="48" t="str">
        <f t="shared" si="107"/>
        <v/>
      </c>
      <c r="O804" s="49" t="str">
        <f t="shared" si="108"/>
        <v/>
      </c>
      <c r="P804" s="50" t="str">
        <f t="shared" si="109"/>
        <v/>
      </c>
      <c r="Q804" s="51" t="str">
        <f t="shared" si="110"/>
        <v/>
      </c>
      <c r="R804" s="169" t="str">
        <f t="shared" si="111"/>
        <v/>
      </c>
      <c r="S804" s="248" t="str">
        <f t="shared" si="105"/>
        <v/>
      </c>
      <c r="T804" s="250" t="str">
        <f t="shared" si="104"/>
        <v/>
      </c>
    </row>
    <row r="805" spans="2:20" x14ac:dyDescent="0.25">
      <c r="B805" s="142"/>
      <c r="C805" s="23"/>
      <c r="D805" s="23"/>
      <c r="E805" s="23"/>
      <c r="F805" s="21"/>
      <c r="G805" s="21"/>
      <c r="H805" s="165"/>
      <c r="I805" s="165"/>
      <c r="J805" s="23"/>
      <c r="K805" s="27"/>
      <c r="L805" s="23"/>
      <c r="M805" s="166" t="str">
        <f t="shared" si="106"/>
        <v/>
      </c>
      <c r="N805" s="48" t="str">
        <f t="shared" si="107"/>
        <v/>
      </c>
      <c r="O805" s="49" t="str">
        <f t="shared" si="108"/>
        <v/>
      </c>
      <c r="P805" s="50" t="str">
        <f t="shared" si="109"/>
        <v/>
      </c>
      <c r="Q805" s="51" t="str">
        <f t="shared" si="110"/>
        <v/>
      </c>
      <c r="R805" s="169" t="str">
        <f t="shared" si="111"/>
        <v/>
      </c>
      <c r="S805" s="248" t="str">
        <f t="shared" si="105"/>
        <v/>
      </c>
      <c r="T805" s="250" t="str">
        <f t="shared" si="104"/>
        <v/>
      </c>
    </row>
    <row r="806" spans="2:20" x14ac:dyDescent="0.25">
      <c r="B806" s="142"/>
      <c r="C806" s="23"/>
      <c r="D806" s="23"/>
      <c r="E806" s="23"/>
      <c r="F806" s="21"/>
      <c r="G806" s="21"/>
      <c r="H806" s="165"/>
      <c r="I806" s="165"/>
      <c r="J806" s="23"/>
      <c r="K806" s="27"/>
      <c r="L806" s="23"/>
      <c r="M806" s="166" t="str">
        <f t="shared" si="106"/>
        <v/>
      </c>
      <c r="N806" s="48" t="str">
        <f t="shared" si="107"/>
        <v/>
      </c>
      <c r="O806" s="49" t="str">
        <f t="shared" si="108"/>
        <v/>
      </c>
      <c r="P806" s="50" t="str">
        <f t="shared" si="109"/>
        <v/>
      </c>
      <c r="Q806" s="51" t="str">
        <f t="shared" si="110"/>
        <v/>
      </c>
      <c r="R806" s="169" t="str">
        <f t="shared" si="111"/>
        <v/>
      </c>
      <c r="S806" s="248" t="str">
        <f t="shared" si="105"/>
        <v/>
      </c>
      <c r="T806" s="250" t="str">
        <f t="shared" si="104"/>
        <v/>
      </c>
    </row>
    <row r="807" spans="2:20" x14ac:dyDescent="0.25">
      <c r="B807" s="142"/>
      <c r="C807" s="23"/>
      <c r="D807" s="23"/>
      <c r="E807" s="23"/>
      <c r="F807" s="21"/>
      <c r="G807" s="21"/>
      <c r="H807" s="165"/>
      <c r="I807" s="165"/>
      <c r="J807" s="23"/>
      <c r="K807" s="27"/>
      <c r="L807" s="23"/>
      <c r="M807" s="166" t="str">
        <f t="shared" si="106"/>
        <v/>
      </c>
      <c r="N807" s="48" t="str">
        <f t="shared" si="107"/>
        <v/>
      </c>
      <c r="O807" s="49" t="str">
        <f t="shared" si="108"/>
        <v/>
      </c>
      <c r="P807" s="50" t="str">
        <f t="shared" si="109"/>
        <v/>
      </c>
      <c r="Q807" s="51" t="str">
        <f t="shared" si="110"/>
        <v/>
      </c>
      <c r="R807" s="169" t="str">
        <f t="shared" si="111"/>
        <v/>
      </c>
      <c r="S807" s="248" t="str">
        <f t="shared" si="105"/>
        <v/>
      </c>
      <c r="T807" s="250" t="str">
        <f t="shared" si="104"/>
        <v/>
      </c>
    </row>
    <row r="808" spans="2:20" x14ac:dyDescent="0.25">
      <c r="B808" s="142"/>
      <c r="C808" s="23"/>
      <c r="D808" s="23"/>
      <c r="E808" s="23"/>
      <c r="F808" s="21"/>
      <c r="G808" s="21"/>
      <c r="H808" s="165"/>
      <c r="I808" s="165"/>
      <c r="J808" s="23"/>
      <c r="K808" s="27"/>
      <c r="L808" s="23"/>
      <c r="M808" s="166" t="str">
        <f t="shared" si="106"/>
        <v/>
      </c>
      <c r="N808" s="48" t="str">
        <f t="shared" si="107"/>
        <v/>
      </c>
      <c r="O808" s="49" t="str">
        <f t="shared" si="108"/>
        <v/>
      </c>
      <c r="P808" s="50" t="str">
        <f t="shared" si="109"/>
        <v/>
      </c>
      <c r="Q808" s="51" t="str">
        <f t="shared" si="110"/>
        <v/>
      </c>
      <c r="R808" s="169" t="str">
        <f t="shared" si="111"/>
        <v/>
      </c>
      <c r="S808" s="248" t="str">
        <f t="shared" si="105"/>
        <v/>
      </c>
      <c r="T808" s="250" t="str">
        <f t="shared" si="104"/>
        <v/>
      </c>
    </row>
    <row r="809" spans="2:20" x14ac:dyDescent="0.25">
      <c r="B809" s="142"/>
      <c r="C809" s="23"/>
      <c r="D809" s="23"/>
      <c r="E809" s="23"/>
      <c r="F809" s="21"/>
      <c r="G809" s="21"/>
      <c r="H809" s="165"/>
      <c r="I809" s="165"/>
      <c r="J809" s="23"/>
      <c r="K809" s="27"/>
      <c r="L809" s="23"/>
      <c r="M809" s="166" t="str">
        <f t="shared" si="106"/>
        <v/>
      </c>
      <c r="N809" s="48" t="str">
        <f t="shared" si="107"/>
        <v/>
      </c>
      <c r="O809" s="49" t="str">
        <f t="shared" si="108"/>
        <v/>
      </c>
      <c r="P809" s="50" t="str">
        <f t="shared" si="109"/>
        <v/>
      </c>
      <c r="Q809" s="51" t="str">
        <f t="shared" si="110"/>
        <v/>
      </c>
      <c r="R809" s="169" t="str">
        <f t="shared" si="111"/>
        <v/>
      </c>
      <c r="S809" s="248" t="str">
        <f t="shared" si="105"/>
        <v/>
      </c>
      <c r="T809" s="250" t="str">
        <f t="shared" si="104"/>
        <v/>
      </c>
    </row>
    <row r="810" spans="2:20" x14ac:dyDescent="0.25">
      <c r="B810" s="142"/>
      <c r="C810" s="23"/>
      <c r="D810" s="23"/>
      <c r="E810" s="23"/>
      <c r="F810" s="21"/>
      <c r="G810" s="21"/>
      <c r="H810" s="165"/>
      <c r="I810" s="165"/>
      <c r="J810" s="23"/>
      <c r="K810" s="27"/>
      <c r="L810" s="23"/>
      <c r="M810" s="166" t="str">
        <f t="shared" si="106"/>
        <v/>
      </c>
      <c r="N810" s="48" t="str">
        <f t="shared" si="107"/>
        <v/>
      </c>
      <c r="O810" s="49" t="str">
        <f t="shared" si="108"/>
        <v/>
      </c>
      <c r="P810" s="50" t="str">
        <f t="shared" si="109"/>
        <v/>
      </c>
      <c r="Q810" s="51" t="str">
        <f t="shared" si="110"/>
        <v/>
      </c>
      <c r="R810" s="169" t="str">
        <f t="shared" si="111"/>
        <v/>
      </c>
      <c r="S810" s="248" t="str">
        <f t="shared" si="105"/>
        <v/>
      </c>
      <c r="T810" s="250" t="str">
        <f t="shared" si="104"/>
        <v/>
      </c>
    </row>
    <row r="811" spans="2:20" x14ac:dyDescent="0.25">
      <c r="B811" s="142"/>
      <c r="C811" s="23"/>
      <c r="D811" s="23"/>
      <c r="E811" s="23"/>
      <c r="F811" s="21"/>
      <c r="G811" s="21"/>
      <c r="H811" s="165"/>
      <c r="I811" s="165"/>
      <c r="J811" s="23"/>
      <c r="K811" s="27"/>
      <c r="L811" s="23"/>
      <c r="M811" s="166" t="str">
        <f t="shared" si="106"/>
        <v/>
      </c>
      <c r="N811" s="48" t="str">
        <f t="shared" si="107"/>
        <v/>
      </c>
      <c r="O811" s="49" t="str">
        <f t="shared" si="108"/>
        <v/>
      </c>
      <c r="P811" s="50" t="str">
        <f t="shared" si="109"/>
        <v/>
      </c>
      <c r="Q811" s="51" t="str">
        <f t="shared" si="110"/>
        <v/>
      </c>
      <c r="R811" s="169" t="str">
        <f t="shared" si="111"/>
        <v/>
      </c>
      <c r="S811" s="248" t="str">
        <f t="shared" si="105"/>
        <v/>
      </c>
      <c r="T811" s="250" t="str">
        <f t="shared" si="104"/>
        <v/>
      </c>
    </row>
    <row r="812" spans="2:20" x14ac:dyDescent="0.25">
      <c r="B812" s="142"/>
      <c r="C812" s="23"/>
      <c r="D812" s="23"/>
      <c r="E812" s="23"/>
      <c r="F812" s="21"/>
      <c r="G812" s="21"/>
      <c r="H812" s="165"/>
      <c r="I812" s="165"/>
      <c r="J812" s="23"/>
      <c r="K812" s="27"/>
      <c r="L812" s="23"/>
      <c r="M812" s="166" t="str">
        <f t="shared" si="106"/>
        <v/>
      </c>
      <c r="N812" s="48" t="str">
        <f t="shared" si="107"/>
        <v/>
      </c>
      <c r="O812" s="49" t="str">
        <f t="shared" si="108"/>
        <v/>
      </c>
      <c r="P812" s="50" t="str">
        <f t="shared" si="109"/>
        <v/>
      </c>
      <c r="Q812" s="51" t="str">
        <f t="shared" si="110"/>
        <v/>
      </c>
      <c r="R812" s="169" t="str">
        <f t="shared" si="111"/>
        <v/>
      </c>
      <c r="S812" s="248" t="str">
        <f t="shared" si="105"/>
        <v/>
      </c>
      <c r="T812" s="250" t="str">
        <f t="shared" si="104"/>
        <v/>
      </c>
    </row>
    <row r="813" spans="2:20" x14ac:dyDescent="0.25">
      <c r="B813" s="142"/>
      <c r="C813" s="23"/>
      <c r="D813" s="23"/>
      <c r="E813" s="23"/>
      <c r="F813" s="21"/>
      <c r="G813" s="21"/>
      <c r="H813" s="165"/>
      <c r="I813" s="165"/>
      <c r="J813" s="23"/>
      <c r="K813" s="27"/>
      <c r="L813" s="23"/>
      <c r="M813" s="166" t="str">
        <f t="shared" si="106"/>
        <v/>
      </c>
      <c r="N813" s="48" t="str">
        <f t="shared" si="107"/>
        <v/>
      </c>
      <c r="O813" s="49" t="str">
        <f t="shared" si="108"/>
        <v/>
      </c>
      <c r="P813" s="50" t="str">
        <f t="shared" si="109"/>
        <v/>
      </c>
      <c r="Q813" s="51" t="str">
        <f t="shared" si="110"/>
        <v/>
      </c>
      <c r="R813" s="169" t="str">
        <f t="shared" si="111"/>
        <v/>
      </c>
      <c r="S813" s="248" t="str">
        <f t="shared" si="105"/>
        <v/>
      </c>
      <c r="T813" s="250" t="str">
        <f t="shared" si="104"/>
        <v/>
      </c>
    </row>
    <row r="814" spans="2:20" x14ac:dyDescent="0.25">
      <c r="B814" s="142"/>
      <c r="C814" s="23"/>
      <c r="D814" s="23"/>
      <c r="E814" s="23"/>
      <c r="F814" s="21"/>
      <c r="G814" s="21"/>
      <c r="H814" s="165"/>
      <c r="I814" s="165"/>
      <c r="J814" s="23"/>
      <c r="K814" s="27"/>
      <c r="L814" s="23"/>
      <c r="M814" s="166" t="str">
        <f t="shared" si="106"/>
        <v/>
      </c>
      <c r="N814" s="48" t="str">
        <f t="shared" si="107"/>
        <v/>
      </c>
      <c r="O814" s="49" t="str">
        <f t="shared" si="108"/>
        <v/>
      </c>
      <c r="P814" s="50" t="str">
        <f t="shared" si="109"/>
        <v/>
      </c>
      <c r="Q814" s="51" t="str">
        <f t="shared" si="110"/>
        <v/>
      </c>
      <c r="R814" s="169" t="str">
        <f t="shared" si="111"/>
        <v/>
      </c>
      <c r="S814" s="248" t="str">
        <f t="shared" si="105"/>
        <v/>
      </c>
      <c r="T814" s="250" t="str">
        <f t="shared" si="104"/>
        <v/>
      </c>
    </row>
    <row r="815" spans="2:20" x14ac:dyDescent="0.25">
      <c r="B815" s="142"/>
      <c r="C815" s="23"/>
      <c r="D815" s="23"/>
      <c r="E815" s="23"/>
      <c r="F815" s="21"/>
      <c r="G815" s="21"/>
      <c r="H815" s="165"/>
      <c r="I815" s="165"/>
      <c r="J815" s="23"/>
      <c r="K815" s="27"/>
      <c r="L815" s="23"/>
      <c r="M815" s="166" t="str">
        <f t="shared" si="106"/>
        <v/>
      </c>
      <c r="N815" s="48" t="str">
        <f t="shared" si="107"/>
        <v/>
      </c>
      <c r="O815" s="49" t="str">
        <f t="shared" si="108"/>
        <v/>
      </c>
      <c r="P815" s="50" t="str">
        <f t="shared" si="109"/>
        <v/>
      </c>
      <c r="Q815" s="51" t="str">
        <f t="shared" si="110"/>
        <v/>
      </c>
      <c r="R815" s="169" t="str">
        <f t="shared" si="111"/>
        <v/>
      </c>
      <c r="S815" s="248" t="str">
        <f t="shared" si="105"/>
        <v/>
      </c>
      <c r="T815" s="250" t="str">
        <f t="shared" si="104"/>
        <v/>
      </c>
    </row>
    <row r="816" spans="2:20" x14ac:dyDescent="0.25">
      <c r="B816" s="142"/>
      <c r="C816" s="23"/>
      <c r="D816" s="23"/>
      <c r="E816" s="23"/>
      <c r="F816" s="21"/>
      <c r="G816" s="21"/>
      <c r="H816" s="165"/>
      <c r="I816" s="165"/>
      <c r="J816" s="23"/>
      <c r="K816" s="27"/>
      <c r="L816" s="23"/>
      <c r="M816" s="166" t="str">
        <f t="shared" si="106"/>
        <v/>
      </c>
      <c r="N816" s="48" t="str">
        <f t="shared" si="107"/>
        <v/>
      </c>
      <c r="O816" s="49" t="str">
        <f t="shared" si="108"/>
        <v/>
      </c>
      <c r="P816" s="50" t="str">
        <f t="shared" si="109"/>
        <v/>
      </c>
      <c r="Q816" s="51" t="str">
        <f t="shared" si="110"/>
        <v/>
      </c>
      <c r="R816" s="169" t="str">
        <f t="shared" si="111"/>
        <v/>
      </c>
      <c r="S816" s="248" t="str">
        <f t="shared" si="105"/>
        <v/>
      </c>
      <c r="T816" s="250" t="str">
        <f t="shared" si="104"/>
        <v/>
      </c>
    </row>
    <row r="817" spans="2:20" x14ac:dyDescent="0.25">
      <c r="B817" s="142"/>
      <c r="C817" s="23"/>
      <c r="D817" s="23"/>
      <c r="E817" s="23"/>
      <c r="F817" s="21"/>
      <c r="G817" s="21"/>
      <c r="H817" s="165"/>
      <c r="I817" s="165"/>
      <c r="J817" s="23"/>
      <c r="K817" s="27"/>
      <c r="L817" s="23"/>
      <c r="M817" s="166" t="str">
        <f t="shared" si="106"/>
        <v/>
      </c>
      <c r="N817" s="48" t="str">
        <f t="shared" si="107"/>
        <v/>
      </c>
      <c r="O817" s="49" t="str">
        <f t="shared" si="108"/>
        <v/>
      </c>
      <c r="P817" s="50" t="str">
        <f t="shared" si="109"/>
        <v/>
      </c>
      <c r="Q817" s="51" t="str">
        <f t="shared" si="110"/>
        <v/>
      </c>
      <c r="R817" s="169" t="str">
        <f t="shared" si="111"/>
        <v/>
      </c>
      <c r="S817" s="248" t="str">
        <f t="shared" si="105"/>
        <v/>
      </c>
      <c r="T817" s="250" t="str">
        <f t="shared" si="104"/>
        <v/>
      </c>
    </row>
    <row r="818" spans="2:20" x14ac:dyDescent="0.25">
      <c r="B818" s="142"/>
      <c r="C818" s="23"/>
      <c r="D818" s="23"/>
      <c r="E818" s="23"/>
      <c r="F818" s="21"/>
      <c r="G818" s="21"/>
      <c r="H818" s="165"/>
      <c r="I818" s="165"/>
      <c r="J818" s="23"/>
      <c r="K818" s="27"/>
      <c r="L818" s="23"/>
      <c r="M818" s="166" t="str">
        <f t="shared" si="106"/>
        <v/>
      </c>
      <c r="N818" s="48" t="str">
        <f t="shared" si="107"/>
        <v/>
      </c>
      <c r="O818" s="49" t="str">
        <f t="shared" si="108"/>
        <v/>
      </c>
      <c r="P818" s="50" t="str">
        <f t="shared" si="109"/>
        <v/>
      </c>
      <c r="Q818" s="51" t="str">
        <f t="shared" si="110"/>
        <v/>
      </c>
      <c r="R818" s="169" t="str">
        <f t="shared" si="111"/>
        <v/>
      </c>
      <c r="S818" s="248" t="str">
        <f t="shared" si="105"/>
        <v/>
      </c>
      <c r="T818" s="250" t="str">
        <f t="shared" si="104"/>
        <v/>
      </c>
    </row>
    <row r="819" spans="2:20" x14ac:dyDescent="0.25">
      <c r="B819" s="142"/>
      <c r="C819" s="23"/>
      <c r="D819" s="23"/>
      <c r="E819" s="23"/>
      <c r="F819" s="21"/>
      <c r="G819" s="21"/>
      <c r="H819" s="165"/>
      <c r="I819" s="165"/>
      <c r="J819" s="23"/>
      <c r="K819" s="27"/>
      <c r="L819" s="23"/>
      <c r="M819" s="166" t="str">
        <f t="shared" si="106"/>
        <v/>
      </c>
      <c r="N819" s="48" t="str">
        <f t="shared" si="107"/>
        <v/>
      </c>
      <c r="O819" s="49" t="str">
        <f t="shared" si="108"/>
        <v/>
      </c>
      <c r="P819" s="50" t="str">
        <f t="shared" si="109"/>
        <v/>
      </c>
      <c r="Q819" s="51" t="str">
        <f t="shared" si="110"/>
        <v/>
      </c>
      <c r="R819" s="169" t="str">
        <f t="shared" si="111"/>
        <v/>
      </c>
      <c r="S819" s="248" t="str">
        <f t="shared" si="105"/>
        <v/>
      </c>
      <c r="T819" s="250" t="str">
        <f t="shared" si="104"/>
        <v/>
      </c>
    </row>
    <row r="820" spans="2:20" x14ac:dyDescent="0.25">
      <c r="B820" s="142"/>
      <c r="C820" s="23"/>
      <c r="D820" s="23"/>
      <c r="E820" s="23"/>
      <c r="F820" s="21"/>
      <c r="G820" s="21"/>
      <c r="H820" s="165"/>
      <c r="I820" s="165"/>
      <c r="J820" s="23"/>
      <c r="K820" s="27"/>
      <c r="L820" s="23"/>
      <c r="M820" s="166" t="str">
        <f t="shared" si="106"/>
        <v/>
      </c>
      <c r="N820" s="48" t="str">
        <f t="shared" si="107"/>
        <v/>
      </c>
      <c r="O820" s="49" t="str">
        <f t="shared" si="108"/>
        <v/>
      </c>
      <c r="P820" s="50" t="str">
        <f t="shared" si="109"/>
        <v/>
      </c>
      <c r="Q820" s="51" t="str">
        <f t="shared" si="110"/>
        <v/>
      </c>
      <c r="R820" s="169" t="str">
        <f t="shared" si="111"/>
        <v/>
      </c>
      <c r="S820" s="248" t="str">
        <f t="shared" si="105"/>
        <v/>
      </c>
      <c r="T820" s="250" t="str">
        <f t="shared" si="104"/>
        <v/>
      </c>
    </row>
    <row r="821" spans="2:20" x14ac:dyDescent="0.25">
      <c r="B821" s="142"/>
      <c r="C821" s="23"/>
      <c r="D821" s="23"/>
      <c r="E821" s="23"/>
      <c r="F821" s="21"/>
      <c r="G821" s="21"/>
      <c r="H821" s="165"/>
      <c r="I821" s="165"/>
      <c r="J821" s="23"/>
      <c r="K821" s="27"/>
      <c r="L821" s="23"/>
      <c r="M821" s="166" t="str">
        <f t="shared" si="106"/>
        <v/>
      </c>
      <c r="N821" s="48" t="str">
        <f t="shared" si="107"/>
        <v/>
      </c>
      <c r="O821" s="49" t="str">
        <f t="shared" si="108"/>
        <v/>
      </c>
      <c r="P821" s="50" t="str">
        <f t="shared" si="109"/>
        <v/>
      </c>
      <c r="Q821" s="51" t="str">
        <f t="shared" si="110"/>
        <v/>
      </c>
      <c r="R821" s="169" t="str">
        <f t="shared" si="111"/>
        <v/>
      </c>
      <c r="S821" s="248" t="str">
        <f t="shared" si="105"/>
        <v/>
      </c>
      <c r="T821" s="250" t="str">
        <f t="shared" si="104"/>
        <v/>
      </c>
    </row>
    <row r="822" spans="2:20" x14ac:dyDescent="0.25">
      <c r="B822" s="142"/>
      <c r="C822" s="23"/>
      <c r="D822" s="23"/>
      <c r="E822" s="23"/>
      <c r="F822" s="21"/>
      <c r="G822" s="21"/>
      <c r="H822" s="165"/>
      <c r="I822" s="165"/>
      <c r="J822" s="23"/>
      <c r="K822" s="27"/>
      <c r="L822" s="23"/>
      <c r="M822" s="166" t="str">
        <f t="shared" si="106"/>
        <v/>
      </c>
      <c r="N822" s="48" t="str">
        <f t="shared" si="107"/>
        <v/>
      </c>
      <c r="O822" s="49" t="str">
        <f t="shared" si="108"/>
        <v/>
      </c>
      <c r="P822" s="50" t="str">
        <f t="shared" si="109"/>
        <v/>
      </c>
      <c r="Q822" s="51" t="str">
        <f t="shared" si="110"/>
        <v/>
      </c>
      <c r="R822" s="169" t="str">
        <f t="shared" si="111"/>
        <v/>
      </c>
      <c r="S822" s="248" t="str">
        <f t="shared" si="105"/>
        <v/>
      </c>
      <c r="T822" s="250" t="str">
        <f t="shared" si="104"/>
        <v/>
      </c>
    </row>
    <row r="823" spans="2:20" x14ac:dyDescent="0.25">
      <c r="B823" s="142"/>
      <c r="C823" s="23"/>
      <c r="D823" s="23"/>
      <c r="E823" s="23"/>
      <c r="F823" s="21"/>
      <c r="G823" s="21"/>
      <c r="H823" s="165"/>
      <c r="I823" s="165"/>
      <c r="J823" s="23"/>
      <c r="K823" s="27"/>
      <c r="L823" s="23"/>
      <c r="M823" s="166" t="str">
        <f t="shared" si="106"/>
        <v/>
      </c>
      <c r="N823" s="48" t="str">
        <f t="shared" si="107"/>
        <v/>
      </c>
      <c r="O823" s="49" t="str">
        <f t="shared" si="108"/>
        <v/>
      </c>
      <c r="P823" s="50" t="str">
        <f t="shared" si="109"/>
        <v/>
      </c>
      <c r="Q823" s="51" t="str">
        <f t="shared" si="110"/>
        <v/>
      </c>
      <c r="R823" s="169" t="str">
        <f t="shared" si="111"/>
        <v/>
      </c>
      <c r="S823" s="248" t="str">
        <f t="shared" si="105"/>
        <v/>
      </c>
      <c r="T823" s="250" t="str">
        <f t="shared" si="104"/>
        <v/>
      </c>
    </row>
    <row r="824" spans="2:20" x14ac:dyDescent="0.25">
      <c r="B824" s="142"/>
      <c r="C824" s="23"/>
      <c r="D824" s="23"/>
      <c r="E824" s="23"/>
      <c r="F824" s="21"/>
      <c r="G824" s="21"/>
      <c r="H824" s="165"/>
      <c r="I824" s="165"/>
      <c r="J824" s="23"/>
      <c r="K824" s="27"/>
      <c r="L824" s="23"/>
      <c r="M824" s="166" t="str">
        <f t="shared" si="106"/>
        <v/>
      </c>
      <c r="N824" s="48" t="str">
        <f t="shared" si="107"/>
        <v/>
      </c>
      <c r="O824" s="49" t="str">
        <f t="shared" si="108"/>
        <v/>
      </c>
      <c r="P824" s="50" t="str">
        <f t="shared" si="109"/>
        <v/>
      </c>
      <c r="Q824" s="51" t="str">
        <f t="shared" si="110"/>
        <v/>
      </c>
      <c r="R824" s="169" t="str">
        <f t="shared" si="111"/>
        <v/>
      </c>
      <c r="S824" s="248" t="str">
        <f t="shared" si="105"/>
        <v/>
      </c>
      <c r="T824" s="250" t="str">
        <f t="shared" si="104"/>
        <v/>
      </c>
    </row>
    <row r="825" spans="2:20" x14ac:dyDescent="0.25">
      <c r="B825" s="142"/>
      <c r="C825" s="23"/>
      <c r="D825" s="23"/>
      <c r="E825" s="23"/>
      <c r="F825" s="21"/>
      <c r="G825" s="21"/>
      <c r="H825" s="165"/>
      <c r="I825" s="165"/>
      <c r="J825" s="23"/>
      <c r="K825" s="27"/>
      <c r="L825" s="23"/>
      <c r="M825" s="166" t="str">
        <f t="shared" si="106"/>
        <v/>
      </c>
      <c r="N825" s="48" t="str">
        <f t="shared" si="107"/>
        <v/>
      </c>
      <c r="O825" s="49" t="str">
        <f t="shared" si="108"/>
        <v/>
      </c>
      <c r="P825" s="50" t="str">
        <f t="shared" si="109"/>
        <v/>
      </c>
      <c r="Q825" s="51" t="str">
        <f t="shared" si="110"/>
        <v/>
      </c>
      <c r="R825" s="169" t="str">
        <f t="shared" si="111"/>
        <v/>
      </c>
      <c r="S825" s="248" t="str">
        <f t="shared" si="105"/>
        <v/>
      </c>
      <c r="T825" s="250" t="str">
        <f t="shared" si="104"/>
        <v/>
      </c>
    </row>
    <row r="826" spans="2:20" x14ac:dyDescent="0.25">
      <c r="B826" s="142"/>
      <c r="C826" s="23"/>
      <c r="D826" s="23"/>
      <c r="E826" s="23"/>
      <c r="F826" s="21"/>
      <c r="G826" s="21"/>
      <c r="H826" s="165"/>
      <c r="I826" s="165"/>
      <c r="J826" s="23"/>
      <c r="K826" s="27"/>
      <c r="L826" s="23"/>
      <c r="M826" s="166" t="str">
        <f t="shared" si="106"/>
        <v/>
      </c>
      <c r="N826" s="48" t="str">
        <f t="shared" si="107"/>
        <v/>
      </c>
      <c r="O826" s="49" t="str">
        <f t="shared" si="108"/>
        <v/>
      </c>
      <c r="P826" s="50" t="str">
        <f t="shared" si="109"/>
        <v/>
      </c>
      <c r="Q826" s="51" t="str">
        <f t="shared" si="110"/>
        <v/>
      </c>
      <c r="R826" s="169" t="str">
        <f t="shared" si="111"/>
        <v/>
      </c>
      <c r="S826" s="248" t="str">
        <f t="shared" si="105"/>
        <v/>
      </c>
      <c r="T826" s="250" t="str">
        <f t="shared" si="104"/>
        <v/>
      </c>
    </row>
    <row r="827" spans="2:20" x14ac:dyDescent="0.25">
      <c r="B827" s="142"/>
      <c r="C827" s="23"/>
      <c r="D827" s="23"/>
      <c r="E827" s="23"/>
      <c r="F827" s="21"/>
      <c r="G827" s="21"/>
      <c r="H827" s="165"/>
      <c r="I827" s="165"/>
      <c r="J827" s="23"/>
      <c r="K827" s="27"/>
      <c r="L827" s="23"/>
      <c r="M827" s="166" t="str">
        <f t="shared" si="106"/>
        <v/>
      </c>
      <c r="N827" s="48" t="str">
        <f t="shared" si="107"/>
        <v/>
      </c>
      <c r="O827" s="49" t="str">
        <f t="shared" si="108"/>
        <v/>
      </c>
      <c r="P827" s="50" t="str">
        <f t="shared" si="109"/>
        <v/>
      </c>
      <c r="Q827" s="51" t="str">
        <f t="shared" si="110"/>
        <v/>
      </c>
      <c r="R827" s="169" t="str">
        <f t="shared" si="111"/>
        <v/>
      </c>
      <c r="S827" s="248" t="str">
        <f t="shared" si="105"/>
        <v/>
      </c>
      <c r="T827" s="250" t="str">
        <f t="shared" si="104"/>
        <v/>
      </c>
    </row>
    <row r="828" spans="2:20" x14ac:dyDescent="0.25">
      <c r="B828" s="142"/>
      <c r="C828" s="23"/>
      <c r="D828" s="23"/>
      <c r="E828" s="23"/>
      <c r="F828" s="21"/>
      <c r="G828" s="21"/>
      <c r="H828" s="165"/>
      <c r="I828" s="165"/>
      <c r="J828" s="23"/>
      <c r="K828" s="27"/>
      <c r="L828" s="23"/>
      <c r="M828" s="166" t="str">
        <f t="shared" si="106"/>
        <v/>
      </c>
      <c r="N828" s="48" t="str">
        <f t="shared" si="107"/>
        <v/>
      </c>
      <c r="O828" s="49" t="str">
        <f t="shared" si="108"/>
        <v/>
      </c>
      <c r="P828" s="50" t="str">
        <f t="shared" si="109"/>
        <v/>
      </c>
      <c r="Q828" s="51" t="str">
        <f t="shared" si="110"/>
        <v/>
      </c>
      <c r="R828" s="169" t="str">
        <f t="shared" si="111"/>
        <v/>
      </c>
      <c r="S828" s="248" t="str">
        <f t="shared" si="105"/>
        <v/>
      </c>
      <c r="T828" s="250" t="str">
        <f t="shared" si="104"/>
        <v/>
      </c>
    </row>
    <row r="829" spans="2:20" x14ac:dyDescent="0.25">
      <c r="B829" s="142"/>
      <c r="C829" s="23"/>
      <c r="D829" s="23"/>
      <c r="E829" s="23"/>
      <c r="F829" s="21"/>
      <c r="G829" s="21"/>
      <c r="H829" s="165"/>
      <c r="I829" s="165"/>
      <c r="J829" s="23"/>
      <c r="K829" s="27"/>
      <c r="L829" s="23"/>
      <c r="M829" s="166" t="str">
        <f t="shared" si="106"/>
        <v/>
      </c>
      <c r="N829" s="48" t="str">
        <f t="shared" si="107"/>
        <v/>
      </c>
      <c r="O829" s="49" t="str">
        <f t="shared" si="108"/>
        <v/>
      </c>
      <c r="P829" s="50" t="str">
        <f t="shared" si="109"/>
        <v/>
      </c>
      <c r="Q829" s="51" t="str">
        <f t="shared" si="110"/>
        <v/>
      </c>
      <c r="R829" s="169" t="str">
        <f t="shared" si="111"/>
        <v/>
      </c>
      <c r="S829" s="248" t="str">
        <f t="shared" si="105"/>
        <v/>
      </c>
      <c r="T829" s="250" t="str">
        <f t="shared" si="104"/>
        <v/>
      </c>
    </row>
    <row r="830" spans="2:20" x14ac:dyDescent="0.25">
      <c r="B830" s="142"/>
      <c r="C830" s="23"/>
      <c r="D830" s="23"/>
      <c r="E830" s="23"/>
      <c r="F830" s="21"/>
      <c r="G830" s="21"/>
      <c r="H830" s="165"/>
      <c r="I830" s="165"/>
      <c r="J830" s="23"/>
      <c r="K830" s="27"/>
      <c r="L830" s="23"/>
      <c r="M830" s="166" t="str">
        <f t="shared" si="106"/>
        <v/>
      </c>
      <c r="N830" s="48" t="str">
        <f t="shared" si="107"/>
        <v/>
      </c>
      <c r="O830" s="49" t="str">
        <f t="shared" si="108"/>
        <v/>
      </c>
      <c r="P830" s="50" t="str">
        <f t="shared" si="109"/>
        <v/>
      </c>
      <c r="Q830" s="51" t="str">
        <f t="shared" si="110"/>
        <v/>
      </c>
      <c r="R830" s="169" t="str">
        <f t="shared" si="111"/>
        <v/>
      </c>
      <c r="S830" s="248" t="str">
        <f t="shared" si="105"/>
        <v/>
      </c>
      <c r="T830" s="250" t="str">
        <f t="shared" si="104"/>
        <v/>
      </c>
    </row>
    <row r="831" spans="2:20" x14ac:dyDescent="0.25">
      <c r="B831" s="142"/>
      <c r="C831" s="23"/>
      <c r="D831" s="23"/>
      <c r="E831" s="23"/>
      <c r="F831" s="21"/>
      <c r="G831" s="21"/>
      <c r="H831" s="165"/>
      <c r="I831" s="165"/>
      <c r="J831" s="23"/>
      <c r="K831" s="27"/>
      <c r="L831" s="23"/>
      <c r="M831" s="166" t="str">
        <f t="shared" si="106"/>
        <v/>
      </c>
      <c r="N831" s="48" t="str">
        <f t="shared" si="107"/>
        <v/>
      </c>
      <c r="O831" s="49" t="str">
        <f t="shared" si="108"/>
        <v/>
      </c>
      <c r="P831" s="50" t="str">
        <f t="shared" si="109"/>
        <v/>
      </c>
      <c r="Q831" s="51" t="str">
        <f t="shared" si="110"/>
        <v/>
      </c>
      <c r="R831" s="169" t="str">
        <f t="shared" si="111"/>
        <v/>
      </c>
      <c r="S831" s="248" t="str">
        <f t="shared" si="105"/>
        <v/>
      </c>
      <c r="T831" s="250" t="str">
        <f t="shared" si="104"/>
        <v/>
      </c>
    </row>
    <row r="832" spans="2:20" x14ac:dyDescent="0.25">
      <c r="B832" s="142"/>
      <c r="C832" s="23"/>
      <c r="D832" s="23"/>
      <c r="E832" s="23"/>
      <c r="F832" s="21"/>
      <c r="G832" s="21"/>
      <c r="H832" s="165"/>
      <c r="I832" s="165"/>
      <c r="J832" s="23"/>
      <c r="K832" s="27"/>
      <c r="L832" s="23"/>
      <c r="M832" s="166" t="str">
        <f t="shared" si="106"/>
        <v/>
      </c>
      <c r="N832" s="48" t="str">
        <f t="shared" si="107"/>
        <v/>
      </c>
      <c r="O832" s="49" t="str">
        <f t="shared" si="108"/>
        <v/>
      </c>
      <c r="P832" s="50" t="str">
        <f t="shared" si="109"/>
        <v/>
      </c>
      <c r="Q832" s="51" t="str">
        <f t="shared" si="110"/>
        <v/>
      </c>
      <c r="R832" s="169" t="str">
        <f t="shared" si="111"/>
        <v/>
      </c>
      <c r="S832" s="248" t="str">
        <f t="shared" si="105"/>
        <v/>
      </c>
      <c r="T832" s="250" t="str">
        <f t="shared" si="104"/>
        <v/>
      </c>
    </row>
    <row r="833" spans="2:20" x14ac:dyDescent="0.25">
      <c r="B833" s="142"/>
      <c r="C833" s="23"/>
      <c r="D833" s="23"/>
      <c r="E833" s="23"/>
      <c r="F833" s="21"/>
      <c r="G833" s="21"/>
      <c r="H833" s="165"/>
      <c r="I833" s="165"/>
      <c r="J833" s="23"/>
      <c r="K833" s="27"/>
      <c r="L833" s="23"/>
      <c r="M833" s="166" t="str">
        <f t="shared" si="106"/>
        <v/>
      </c>
      <c r="N833" s="48" t="str">
        <f t="shared" si="107"/>
        <v/>
      </c>
      <c r="O833" s="49" t="str">
        <f t="shared" si="108"/>
        <v/>
      </c>
      <c r="P833" s="50" t="str">
        <f t="shared" si="109"/>
        <v/>
      </c>
      <c r="Q833" s="51" t="str">
        <f t="shared" si="110"/>
        <v/>
      </c>
      <c r="R833" s="169" t="str">
        <f t="shared" si="111"/>
        <v/>
      </c>
      <c r="S833" s="248" t="str">
        <f t="shared" si="105"/>
        <v/>
      </c>
      <c r="T833" s="250" t="str">
        <f t="shared" si="104"/>
        <v/>
      </c>
    </row>
    <row r="834" spans="2:20" x14ac:dyDescent="0.25">
      <c r="B834" s="142"/>
      <c r="C834" s="23"/>
      <c r="D834" s="23"/>
      <c r="E834" s="23"/>
      <c r="F834" s="21"/>
      <c r="G834" s="21"/>
      <c r="H834" s="165"/>
      <c r="I834" s="165"/>
      <c r="J834" s="23"/>
      <c r="K834" s="27"/>
      <c r="L834" s="23"/>
      <c r="M834" s="166" t="str">
        <f t="shared" si="106"/>
        <v/>
      </c>
      <c r="N834" s="48" t="str">
        <f t="shared" si="107"/>
        <v/>
      </c>
      <c r="O834" s="49" t="str">
        <f t="shared" si="108"/>
        <v/>
      </c>
      <c r="P834" s="50" t="str">
        <f t="shared" si="109"/>
        <v/>
      </c>
      <c r="Q834" s="51" t="str">
        <f t="shared" si="110"/>
        <v/>
      </c>
      <c r="R834" s="169" t="str">
        <f t="shared" si="111"/>
        <v/>
      </c>
      <c r="S834" s="248" t="str">
        <f t="shared" si="105"/>
        <v/>
      </c>
      <c r="T834" s="250" t="str">
        <f t="shared" si="104"/>
        <v/>
      </c>
    </row>
    <row r="835" spans="2:20" x14ac:dyDescent="0.25">
      <c r="B835" s="142"/>
      <c r="C835" s="23"/>
      <c r="D835" s="23"/>
      <c r="E835" s="23"/>
      <c r="F835" s="21"/>
      <c r="G835" s="21"/>
      <c r="H835" s="165"/>
      <c r="I835" s="165"/>
      <c r="J835" s="23"/>
      <c r="K835" s="27"/>
      <c r="L835" s="23"/>
      <c r="M835" s="166" t="str">
        <f t="shared" si="106"/>
        <v/>
      </c>
      <c r="N835" s="48" t="str">
        <f t="shared" si="107"/>
        <v/>
      </c>
      <c r="O835" s="49" t="str">
        <f t="shared" si="108"/>
        <v/>
      </c>
      <c r="P835" s="50" t="str">
        <f t="shared" si="109"/>
        <v/>
      </c>
      <c r="Q835" s="51" t="str">
        <f t="shared" si="110"/>
        <v/>
      </c>
      <c r="R835" s="169" t="str">
        <f t="shared" si="111"/>
        <v/>
      </c>
      <c r="S835" s="248" t="str">
        <f t="shared" si="105"/>
        <v/>
      </c>
      <c r="T835" s="250" t="str">
        <f t="shared" si="104"/>
        <v/>
      </c>
    </row>
    <row r="836" spans="2:20" x14ac:dyDescent="0.25">
      <c r="B836" s="142"/>
      <c r="C836" s="23"/>
      <c r="D836" s="23"/>
      <c r="E836" s="23"/>
      <c r="F836" s="21"/>
      <c r="G836" s="21"/>
      <c r="H836" s="165"/>
      <c r="I836" s="165"/>
      <c r="J836" s="23"/>
      <c r="K836" s="27"/>
      <c r="L836" s="23"/>
      <c r="M836" s="166" t="str">
        <f t="shared" si="106"/>
        <v/>
      </c>
      <c r="N836" s="48" t="str">
        <f t="shared" si="107"/>
        <v/>
      </c>
      <c r="O836" s="49" t="str">
        <f t="shared" si="108"/>
        <v/>
      </c>
      <c r="P836" s="50" t="str">
        <f t="shared" si="109"/>
        <v/>
      </c>
      <c r="Q836" s="51" t="str">
        <f t="shared" si="110"/>
        <v/>
      </c>
      <c r="R836" s="169" t="str">
        <f t="shared" si="111"/>
        <v/>
      </c>
      <c r="S836" s="248" t="str">
        <f t="shared" si="105"/>
        <v/>
      </c>
      <c r="T836" s="250" t="str">
        <f t="shared" si="104"/>
        <v/>
      </c>
    </row>
    <row r="837" spans="2:20" x14ac:dyDescent="0.25">
      <c r="B837" s="142"/>
      <c r="C837" s="23"/>
      <c r="D837" s="23"/>
      <c r="E837" s="23"/>
      <c r="F837" s="21"/>
      <c r="G837" s="21"/>
      <c r="H837" s="165"/>
      <c r="I837" s="165"/>
      <c r="J837" s="23"/>
      <c r="K837" s="27"/>
      <c r="L837" s="23"/>
      <c r="M837" s="166" t="str">
        <f t="shared" si="106"/>
        <v/>
      </c>
      <c r="N837" s="48" t="str">
        <f t="shared" si="107"/>
        <v/>
      </c>
      <c r="O837" s="49" t="str">
        <f t="shared" si="108"/>
        <v/>
      </c>
      <c r="P837" s="50" t="str">
        <f t="shared" si="109"/>
        <v/>
      </c>
      <c r="Q837" s="51" t="str">
        <f t="shared" si="110"/>
        <v/>
      </c>
      <c r="R837" s="169" t="str">
        <f t="shared" si="111"/>
        <v/>
      </c>
      <c r="S837" s="248" t="str">
        <f t="shared" si="105"/>
        <v/>
      </c>
      <c r="T837" s="250" t="str">
        <f t="shared" si="104"/>
        <v/>
      </c>
    </row>
    <row r="838" spans="2:20" x14ac:dyDescent="0.25">
      <c r="B838" s="142"/>
      <c r="C838" s="23"/>
      <c r="D838" s="23"/>
      <c r="E838" s="23"/>
      <c r="F838" s="21"/>
      <c r="G838" s="21"/>
      <c r="H838" s="165"/>
      <c r="I838" s="165"/>
      <c r="J838" s="23"/>
      <c r="K838" s="27"/>
      <c r="L838" s="23"/>
      <c r="M838" s="166" t="str">
        <f t="shared" si="106"/>
        <v/>
      </c>
      <c r="N838" s="48" t="str">
        <f t="shared" si="107"/>
        <v/>
      </c>
      <c r="O838" s="49" t="str">
        <f t="shared" si="108"/>
        <v/>
      </c>
      <c r="P838" s="50" t="str">
        <f t="shared" si="109"/>
        <v/>
      </c>
      <c r="Q838" s="51" t="str">
        <f t="shared" si="110"/>
        <v/>
      </c>
      <c r="R838" s="169" t="str">
        <f t="shared" si="111"/>
        <v/>
      </c>
      <c r="S838" s="248" t="str">
        <f t="shared" si="105"/>
        <v/>
      </c>
      <c r="T838" s="250" t="str">
        <f t="shared" si="104"/>
        <v/>
      </c>
    </row>
    <row r="839" spans="2:20" x14ac:dyDescent="0.25">
      <c r="B839" s="142"/>
      <c r="C839" s="23"/>
      <c r="D839" s="23"/>
      <c r="E839" s="23"/>
      <c r="F839" s="21"/>
      <c r="G839" s="21"/>
      <c r="H839" s="165"/>
      <c r="I839" s="165"/>
      <c r="J839" s="23"/>
      <c r="K839" s="27"/>
      <c r="L839" s="23"/>
      <c r="M839" s="166" t="str">
        <f t="shared" si="106"/>
        <v/>
      </c>
      <c r="N839" s="48" t="str">
        <f t="shared" si="107"/>
        <v/>
      </c>
      <c r="O839" s="49" t="str">
        <f t="shared" si="108"/>
        <v/>
      </c>
      <c r="P839" s="50" t="str">
        <f t="shared" si="109"/>
        <v/>
      </c>
      <c r="Q839" s="51" t="str">
        <f t="shared" si="110"/>
        <v/>
      </c>
      <c r="R839" s="169" t="str">
        <f t="shared" si="111"/>
        <v/>
      </c>
      <c r="S839" s="248" t="str">
        <f t="shared" si="105"/>
        <v/>
      </c>
      <c r="T839" s="250" t="str">
        <f t="shared" si="104"/>
        <v/>
      </c>
    </row>
    <row r="840" spans="2:20" x14ac:dyDescent="0.25">
      <c r="B840" s="142"/>
      <c r="C840" s="23"/>
      <c r="D840" s="23"/>
      <c r="E840" s="23"/>
      <c r="F840" s="21"/>
      <c r="G840" s="21"/>
      <c r="H840" s="165"/>
      <c r="I840" s="165"/>
      <c r="J840" s="23"/>
      <c r="K840" s="27"/>
      <c r="L840" s="23"/>
      <c r="M840" s="166" t="str">
        <f t="shared" si="106"/>
        <v/>
      </c>
      <c r="N840" s="48" t="str">
        <f t="shared" si="107"/>
        <v/>
      </c>
      <c r="O840" s="49" t="str">
        <f t="shared" si="108"/>
        <v/>
      </c>
      <c r="P840" s="50" t="str">
        <f t="shared" si="109"/>
        <v/>
      </c>
      <c r="Q840" s="51" t="str">
        <f t="shared" si="110"/>
        <v/>
      </c>
      <c r="R840" s="169" t="str">
        <f t="shared" si="111"/>
        <v/>
      </c>
      <c r="S840" s="248" t="str">
        <f t="shared" si="105"/>
        <v/>
      </c>
      <c r="T840" s="250" t="str">
        <f t="shared" si="104"/>
        <v/>
      </c>
    </row>
    <row r="841" spans="2:20" x14ac:dyDescent="0.25">
      <c r="B841" s="142"/>
      <c r="C841" s="23"/>
      <c r="D841" s="23"/>
      <c r="E841" s="23"/>
      <c r="F841" s="21"/>
      <c r="G841" s="21"/>
      <c r="H841" s="165"/>
      <c r="I841" s="165"/>
      <c r="J841" s="23"/>
      <c r="K841" s="27"/>
      <c r="L841" s="23"/>
      <c r="M841" s="166" t="str">
        <f t="shared" si="106"/>
        <v/>
      </c>
      <c r="N841" s="48" t="str">
        <f t="shared" si="107"/>
        <v/>
      </c>
      <c r="O841" s="49" t="str">
        <f t="shared" si="108"/>
        <v/>
      </c>
      <c r="P841" s="50" t="str">
        <f t="shared" si="109"/>
        <v/>
      </c>
      <c r="Q841" s="51" t="str">
        <f t="shared" si="110"/>
        <v/>
      </c>
      <c r="R841" s="169" t="str">
        <f t="shared" si="111"/>
        <v/>
      </c>
      <c r="S841" s="248" t="str">
        <f t="shared" si="105"/>
        <v/>
      </c>
      <c r="T841" s="250" t="str">
        <f t="shared" si="104"/>
        <v/>
      </c>
    </row>
    <row r="842" spans="2:20" x14ac:dyDescent="0.25">
      <c r="B842" s="142"/>
      <c r="C842" s="23"/>
      <c r="D842" s="23"/>
      <c r="E842" s="23"/>
      <c r="F842" s="21"/>
      <c r="G842" s="21"/>
      <c r="H842" s="165"/>
      <c r="I842" s="165"/>
      <c r="J842" s="23"/>
      <c r="K842" s="27"/>
      <c r="L842" s="23"/>
      <c r="M842" s="166" t="str">
        <f t="shared" si="106"/>
        <v/>
      </c>
      <c r="N842" s="48" t="str">
        <f t="shared" si="107"/>
        <v/>
      </c>
      <c r="O842" s="49" t="str">
        <f t="shared" si="108"/>
        <v/>
      </c>
      <c r="P842" s="50" t="str">
        <f t="shared" si="109"/>
        <v/>
      </c>
      <c r="Q842" s="51" t="str">
        <f t="shared" si="110"/>
        <v/>
      </c>
      <c r="R842" s="169" t="str">
        <f t="shared" si="111"/>
        <v/>
      </c>
      <c r="S842" s="248" t="str">
        <f t="shared" si="105"/>
        <v/>
      </c>
      <c r="T842" s="250" t="str">
        <f t="shared" si="104"/>
        <v/>
      </c>
    </row>
    <row r="843" spans="2:20" x14ac:dyDescent="0.25">
      <c r="B843" s="142"/>
      <c r="C843" s="23"/>
      <c r="D843" s="23"/>
      <c r="E843" s="23"/>
      <c r="F843" s="21"/>
      <c r="G843" s="21"/>
      <c r="H843" s="165"/>
      <c r="I843" s="165"/>
      <c r="J843" s="23"/>
      <c r="K843" s="27"/>
      <c r="L843" s="23"/>
      <c r="M843" s="166" t="str">
        <f t="shared" si="106"/>
        <v/>
      </c>
      <c r="N843" s="48" t="str">
        <f t="shared" si="107"/>
        <v/>
      </c>
      <c r="O843" s="49" t="str">
        <f t="shared" si="108"/>
        <v/>
      </c>
      <c r="P843" s="50" t="str">
        <f t="shared" si="109"/>
        <v/>
      </c>
      <c r="Q843" s="51" t="str">
        <f t="shared" si="110"/>
        <v/>
      </c>
      <c r="R843" s="169" t="str">
        <f t="shared" si="111"/>
        <v/>
      </c>
      <c r="S843" s="248" t="str">
        <f t="shared" si="105"/>
        <v/>
      </c>
      <c r="T843" s="250" t="str">
        <f t="shared" si="104"/>
        <v/>
      </c>
    </row>
    <row r="844" spans="2:20" x14ac:dyDescent="0.25">
      <c r="B844" s="142"/>
      <c r="C844" s="23"/>
      <c r="D844" s="23"/>
      <c r="E844" s="23"/>
      <c r="F844" s="21"/>
      <c r="G844" s="21"/>
      <c r="H844" s="165"/>
      <c r="I844" s="165"/>
      <c r="J844" s="23"/>
      <c r="K844" s="27"/>
      <c r="L844" s="23"/>
      <c r="M844" s="166" t="str">
        <f t="shared" si="106"/>
        <v/>
      </c>
      <c r="N844" s="48" t="str">
        <f t="shared" si="107"/>
        <v/>
      </c>
      <c r="O844" s="49" t="str">
        <f t="shared" si="108"/>
        <v/>
      </c>
      <c r="P844" s="50" t="str">
        <f t="shared" si="109"/>
        <v/>
      </c>
      <c r="Q844" s="51" t="str">
        <f t="shared" si="110"/>
        <v/>
      </c>
      <c r="R844" s="169" t="str">
        <f t="shared" si="111"/>
        <v/>
      </c>
      <c r="S844" s="248" t="str">
        <f t="shared" si="105"/>
        <v/>
      </c>
      <c r="T844" s="250" t="str">
        <f t="shared" ref="T844:T907" si="112">R844</f>
        <v/>
      </c>
    </row>
    <row r="845" spans="2:20" x14ac:dyDescent="0.25">
      <c r="B845" s="142"/>
      <c r="C845" s="23"/>
      <c r="D845" s="23"/>
      <c r="E845" s="23"/>
      <c r="F845" s="21"/>
      <c r="G845" s="21"/>
      <c r="H845" s="165"/>
      <c r="I845" s="165"/>
      <c r="J845" s="23"/>
      <c r="K845" s="27"/>
      <c r="L845" s="23"/>
      <c r="M845" s="166" t="str">
        <f t="shared" si="106"/>
        <v/>
      </c>
      <c r="N845" s="48" t="str">
        <f t="shared" si="107"/>
        <v/>
      </c>
      <c r="O845" s="49" t="str">
        <f t="shared" si="108"/>
        <v/>
      </c>
      <c r="P845" s="50" t="str">
        <f t="shared" si="109"/>
        <v/>
      </c>
      <c r="Q845" s="51" t="str">
        <f t="shared" si="110"/>
        <v/>
      </c>
      <c r="R845" s="169" t="str">
        <f t="shared" si="111"/>
        <v/>
      </c>
      <c r="S845" s="248" t="str">
        <f t="shared" ref="S845:S908" si="113">IF(Q845="","",WEEKNUM(Q845,2))</f>
        <v/>
      </c>
      <c r="T845" s="250" t="str">
        <f t="shared" si="112"/>
        <v/>
      </c>
    </row>
    <row r="846" spans="2:20" x14ac:dyDescent="0.25">
      <c r="B846" s="142"/>
      <c r="C846" s="23"/>
      <c r="D846" s="23"/>
      <c r="E846" s="23"/>
      <c r="F846" s="21"/>
      <c r="G846" s="21"/>
      <c r="H846" s="165"/>
      <c r="I846" s="165"/>
      <c r="J846" s="23"/>
      <c r="K846" s="27"/>
      <c r="L846" s="23"/>
      <c r="M846" s="166" t="str">
        <f t="shared" si="106"/>
        <v/>
      </c>
      <c r="N846" s="48" t="str">
        <f t="shared" si="107"/>
        <v/>
      </c>
      <c r="O846" s="49" t="str">
        <f t="shared" si="108"/>
        <v/>
      </c>
      <c r="P846" s="50" t="str">
        <f t="shared" si="109"/>
        <v/>
      </c>
      <c r="Q846" s="51" t="str">
        <f t="shared" si="110"/>
        <v/>
      </c>
      <c r="R846" s="169" t="str">
        <f t="shared" si="111"/>
        <v/>
      </c>
      <c r="S846" s="248" t="str">
        <f t="shared" si="113"/>
        <v/>
      </c>
      <c r="T846" s="250" t="str">
        <f t="shared" si="112"/>
        <v/>
      </c>
    </row>
    <row r="847" spans="2:20" x14ac:dyDescent="0.25">
      <c r="B847" s="142"/>
      <c r="C847" s="23"/>
      <c r="D847" s="23"/>
      <c r="E847" s="23"/>
      <c r="F847" s="21"/>
      <c r="G847" s="21"/>
      <c r="H847" s="165"/>
      <c r="I847" s="165"/>
      <c r="J847" s="23"/>
      <c r="K847" s="27"/>
      <c r="L847" s="23"/>
      <c r="M847" s="166" t="str">
        <f t="shared" si="106"/>
        <v/>
      </c>
      <c r="N847" s="48" t="str">
        <f t="shared" si="107"/>
        <v/>
      </c>
      <c r="O847" s="49" t="str">
        <f t="shared" si="108"/>
        <v/>
      </c>
      <c r="P847" s="50" t="str">
        <f t="shared" si="109"/>
        <v/>
      </c>
      <c r="Q847" s="51" t="str">
        <f t="shared" si="110"/>
        <v/>
      </c>
      <c r="R847" s="169" t="str">
        <f t="shared" si="111"/>
        <v/>
      </c>
      <c r="S847" s="248" t="str">
        <f t="shared" si="113"/>
        <v/>
      </c>
      <c r="T847" s="250" t="str">
        <f t="shared" si="112"/>
        <v/>
      </c>
    </row>
    <row r="848" spans="2:20" x14ac:dyDescent="0.25">
      <c r="B848" s="142"/>
      <c r="C848" s="23"/>
      <c r="D848" s="23"/>
      <c r="E848" s="23"/>
      <c r="F848" s="21"/>
      <c r="G848" s="21"/>
      <c r="H848" s="165"/>
      <c r="I848" s="165"/>
      <c r="J848" s="23"/>
      <c r="K848" s="27"/>
      <c r="L848" s="23"/>
      <c r="M848" s="166" t="str">
        <f t="shared" si="106"/>
        <v/>
      </c>
      <c r="N848" s="48" t="str">
        <f t="shared" si="107"/>
        <v/>
      </c>
      <c r="O848" s="49" t="str">
        <f t="shared" si="108"/>
        <v/>
      </c>
      <c r="P848" s="50" t="str">
        <f t="shared" si="109"/>
        <v/>
      </c>
      <c r="Q848" s="51" t="str">
        <f t="shared" si="110"/>
        <v/>
      </c>
      <c r="R848" s="169" t="str">
        <f t="shared" si="111"/>
        <v/>
      </c>
      <c r="S848" s="248" t="str">
        <f t="shared" si="113"/>
        <v/>
      </c>
      <c r="T848" s="250" t="str">
        <f t="shared" si="112"/>
        <v/>
      </c>
    </row>
    <row r="849" spans="2:20" x14ac:dyDescent="0.25">
      <c r="B849" s="142"/>
      <c r="C849" s="23"/>
      <c r="D849" s="23"/>
      <c r="E849" s="23"/>
      <c r="F849" s="21"/>
      <c r="G849" s="21"/>
      <c r="H849" s="165"/>
      <c r="I849" s="165"/>
      <c r="J849" s="23"/>
      <c r="K849" s="27"/>
      <c r="L849" s="23"/>
      <c r="M849" s="166" t="str">
        <f t="shared" si="106"/>
        <v/>
      </c>
      <c r="N849" s="48" t="str">
        <f t="shared" si="107"/>
        <v/>
      </c>
      <c r="O849" s="49" t="str">
        <f t="shared" si="108"/>
        <v/>
      </c>
      <c r="P849" s="50" t="str">
        <f t="shared" si="109"/>
        <v/>
      </c>
      <c r="Q849" s="51" t="str">
        <f t="shared" si="110"/>
        <v/>
      </c>
      <c r="R849" s="169" t="str">
        <f t="shared" si="111"/>
        <v/>
      </c>
      <c r="S849" s="248" t="str">
        <f t="shared" si="113"/>
        <v/>
      </c>
      <c r="T849" s="250" t="str">
        <f t="shared" si="112"/>
        <v/>
      </c>
    </row>
    <row r="850" spans="2:20" x14ac:dyDescent="0.25">
      <c r="B850" s="142"/>
      <c r="C850" s="23"/>
      <c r="D850" s="23"/>
      <c r="E850" s="23"/>
      <c r="F850" s="21"/>
      <c r="G850" s="21"/>
      <c r="H850" s="165"/>
      <c r="I850" s="165"/>
      <c r="J850" s="23"/>
      <c r="K850" s="27"/>
      <c r="L850" s="23"/>
      <c r="M850" s="166" t="str">
        <f t="shared" si="106"/>
        <v/>
      </c>
      <c r="N850" s="48" t="str">
        <f t="shared" si="107"/>
        <v/>
      </c>
      <c r="O850" s="49" t="str">
        <f t="shared" si="108"/>
        <v/>
      </c>
      <c r="P850" s="50" t="str">
        <f t="shared" si="109"/>
        <v/>
      </c>
      <c r="Q850" s="51" t="str">
        <f t="shared" si="110"/>
        <v/>
      </c>
      <c r="R850" s="169" t="str">
        <f t="shared" si="111"/>
        <v/>
      </c>
      <c r="S850" s="248" t="str">
        <f t="shared" si="113"/>
        <v/>
      </c>
      <c r="T850" s="250" t="str">
        <f t="shared" si="112"/>
        <v/>
      </c>
    </row>
    <row r="851" spans="2:20" x14ac:dyDescent="0.25">
      <c r="B851" s="142"/>
      <c r="C851" s="23"/>
      <c r="D851" s="23"/>
      <c r="E851" s="23"/>
      <c r="F851" s="21"/>
      <c r="G851" s="21"/>
      <c r="H851" s="165"/>
      <c r="I851" s="165"/>
      <c r="J851" s="23"/>
      <c r="K851" s="27"/>
      <c r="L851" s="23"/>
      <c r="M851" s="166" t="str">
        <f t="shared" si="106"/>
        <v/>
      </c>
      <c r="N851" s="48" t="str">
        <f t="shared" si="107"/>
        <v/>
      </c>
      <c r="O851" s="49" t="str">
        <f t="shared" si="108"/>
        <v/>
      </c>
      <c r="P851" s="50" t="str">
        <f t="shared" si="109"/>
        <v/>
      </c>
      <c r="Q851" s="51" t="str">
        <f t="shared" si="110"/>
        <v/>
      </c>
      <c r="R851" s="169" t="str">
        <f t="shared" si="111"/>
        <v/>
      </c>
      <c r="S851" s="248" t="str">
        <f t="shared" si="113"/>
        <v/>
      </c>
      <c r="T851" s="250" t="str">
        <f t="shared" si="112"/>
        <v/>
      </c>
    </row>
    <row r="852" spans="2:20" x14ac:dyDescent="0.25">
      <c r="B852" s="142"/>
      <c r="C852" s="23"/>
      <c r="D852" s="23"/>
      <c r="E852" s="23"/>
      <c r="F852" s="21"/>
      <c r="G852" s="21"/>
      <c r="H852" s="165"/>
      <c r="I852" s="165"/>
      <c r="J852" s="23"/>
      <c r="K852" s="27"/>
      <c r="L852" s="23"/>
      <c r="M852" s="166" t="str">
        <f t="shared" si="106"/>
        <v/>
      </c>
      <c r="N852" s="48" t="str">
        <f t="shared" si="107"/>
        <v/>
      </c>
      <c r="O852" s="49" t="str">
        <f t="shared" si="108"/>
        <v/>
      </c>
      <c r="P852" s="50" t="str">
        <f t="shared" si="109"/>
        <v/>
      </c>
      <c r="Q852" s="51" t="str">
        <f t="shared" si="110"/>
        <v/>
      </c>
      <c r="R852" s="169" t="str">
        <f t="shared" si="111"/>
        <v/>
      </c>
      <c r="S852" s="248" t="str">
        <f t="shared" si="113"/>
        <v/>
      </c>
      <c r="T852" s="250" t="str">
        <f t="shared" si="112"/>
        <v/>
      </c>
    </row>
    <row r="853" spans="2:20" x14ac:dyDescent="0.25">
      <c r="B853" s="142"/>
      <c r="C853" s="23"/>
      <c r="D853" s="23"/>
      <c r="E853" s="23"/>
      <c r="F853" s="21"/>
      <c r="G853" s="21"/>
      <c r="H853" s="165"/>
      <c r="I853" s="165"/>
      <c r="J853" s="23"/>
      <c r="K853" s="27"/>
      <c r="L853" s="23"/>
      <c r="M853" s="166" t="str">
        <f t="shared" si="106"/>
        <v/>
      </c>
      <c r="N853" s="48" t="str">
        <f t="shared" si="107"/>
        <v/>
      </c>
      <c r="O853" s="49" t="str">
        <f t="shared" si="108"/>
        <v/>
      </c>
      <c r="P853" s="50" t="str">
        <f t="shared" si="109"/>
        <v/>
      </c>
      <c r="Q853" s="51" t="str">
        <f t="shared" si="110"/>
        <v/>
      </c>
      <c r="R853" s="169" t="str">
        <f t="shared" si="111"/>
        <v/>
      </c>
      <c r="S853" s="248" t="str">
        <f t="shared" si="113"/>
        <v/>
      </c>
      <c r="T853" s="250" t="str">
        <f t="shared" si="112"/>
        <v/>
      </c>
    </row>
    <row r="854" spans="2:20" x14ac:dyDescent="0.25">
      <c r="B854" s="142"/>
      <c r="C854" s="23"/>
      <c r="D854" s="23"/>
      <c r="E854" s="23"/>
      <c r="F854" s="21"/>
      <c r="G854" s="21"/>
      <c r="H854" s="165"/>
      <c r="I854" s="165"/>
      <c r="J854" s="23"/>
      <c r="K854" s="27"/>
      <c r="L854" s="23"/>
      <c r="M854" s="166" t="str">
        <f t="shared" si="106"/>
        <v/>
      </c>
      <c r="N854" s="48" t="str">
        <f t="shared" si="107"/>
        <v/>
      </c>
      <c r="O854" s="49" t="str">
        <f t="shared" si="108"/>
        <v/>
      </c>
      <c r="P854" s="50" t="str">
        <f t="shared" si="109"/>
        <v/>
      </c>
      <c r="Q854" s="51" t="str">
        <f t="shared" si="110"/>
        <v/>
      </c>
      <c r="R854" s="169" t="str">
        <f t="shared" si="111"/>
        <v/>
      </c>
      <c r="S854" s="248" t="str">
        <f t="shared" si="113"/>
        <v/>
      </c>
      <c r="T854" s="250" t="str">
        <f t="shared" si="112"/>
        <v/>
      </c>
    </row>
    <row r="855" spans="2:20" x14ac:dyDescent="0.25">
      <c r="B855" s="142"/>
      <c r="C855" s="23"/>
      <c r="D855" s="23"/>
      <c r="E855" s="23"/>
      <c r="F855" s="21"/>
      <c r="G855" s="21"/>
      <c r="H855" s="165"/>
      <c r="I855" s="165"/>
      <c r="J855" s="23"/>
      <c r="K855" s="27"/>
      <c r="L855" s="23"/>
      <c r="M855" s="166" t="str">
        <f t="shared" ref="M855:M918" si="114">IF(H855="","",IF(I855&lt;&gt;"",I855,H855*(100-(100*K855))/100))</f>
        <v/>
      </c>
      <c r="N855" s="48" t="str">
        <f t="shared" ref="N855:N918" si="115">IF(B855="","",IF(J855&lt;&gt;0,B855+J855,B855+L855))</f>
        <v/>
      </c>
      <c r="O855" s="49" t="str">
        <f t="shared" ref="O855:O918" si="116">IF(B855="","",B855+L855)</f>
        <v/>
      </c>
      <c r="P855" s="50" t="str">
        <f t="shared" ref="P855:P918" si="117">IF(B855="","",O855-$D$3)</f>
        <v/>
      </c>
      <c r="Q855" s="51" t="str">
        <f t="shared" ref="Q855:Q918" si="118">IF(N855&lt;$D$3,IF(O855&lt;$D$3,$D$3+10,O855),N855)</f>
        <v/>
      </c>
      <c r="R855" s="169" t="str">
        <f t="shared" ref="R855:R918" si="119">IF(E855="bez","bezahlt",IF(I855&lt;&gt;"",I855,IF(N855&lt;$D$3,H855,M855)))</f>
        <v/>
      </c>
      <c r="S855" s="248" t="str">
        <f t="shared" si="113"/>
        <v/>
      </c>
      <c r="T855" s="250" t="str">
        <f t="shared" si="112"/>
        <v/>
      </c>
    </row>
    <row r="856" spans="2:20" x14ac:dyDescent="0.25">
      <c r="B856" s="142"/>
      <c r="C856" s="23"/>
      <c r="D856" s="23"/>
      <c r="E856" s="23"/>
      <c r="F856" s="21"/>
      <c r="G856" s="21"/>
      <c r="H856" s="165"/>
      <c r="I856" s="165"/>
      <c r="J856" s="23"/>
      <c r="K856" s="27"/>
      <c r="L856" s="23"/>
      <c r="M856" s="166" t="str">
        <f t="shared" si="114"/>
        <v/>
      </c>
      <c r="N856" s="48" t="str">
        <f t="shared" si="115"/>
        <v/>
      </c>
      <c r="O856" s="49" t="str">
        <f t="shared" si="116"/>
        <v/>
      </c>
      <c r="P856" s="50" t="str">
        <f t="shared" si="117"/>
        <v/>
      </c>
      <c r="Q856" s="51" t="str">
        <f t="shared" si="118"/>
        <v/>
      </c>
      <c r="R856" s="169" t="str">
        <f t="shared" si="119"/>
        <v/>
      </c>
      <c r="S856" s="248" t="str">
        <f t="shared" si="113"/>
        <v/>
      </c>
      <c r="T856" s="250" t="str">
        <f t="shared" si="112"/>
        <v/>
      </c>
    </row>
    <row r="857" spans="2:20" x14ac:dyDescent="0.25">
      <c r="B857" s="142"/>
      <c r="C857" s="23"/>
      <c r="D857" s="23"/>
      <c r="E857" s="23"/>
      <c r="F857" s="21"/>
      <c r="G857" s="21"/>
      <c r="H857" s="165"/>
      <c r="I857" s="165"/>
      <c r="J857" s="23"/>
      <c r="K857" s="27"/>
      <c r="L857" s="23"/>
      <c r="M857" s="166" t="str">
        <f t="shared" si="114"/>
        <v/>
      </c>
      <c r="N857" s="48" t="str">
        <f t="shared" si="115"/>
        <v/>
      </c>
      <c r="O857" s="49" t="str">
        <f t="shared" si="116"/>
        <v/>
      </c>
      <c r="P857" s="50" t="str">
        <f t="shared" si="117"/>
        <v/>
      </c>
      <c r="Q857" s="51" t="str">
        <f t="shared" si="118"/>
        <v/>
      </c>
      <c r="R857" s="169" t="str">
        <f t="shared" si="119"/>
        <v/>
      </c>
      <c r="S857" s="248" t="str">
        <f t="shared" si="113"/>
        <v/>
      </c>
      <c r="T857" s="250" t="str">
        <f t="shared" si="112"/>
        <v/>
      </c>
    </row>
    <row r="858" spans="2:20" x14ac:dyDescent="0.25">
      <c r="B858" s="142"/>
      <c r="C858" s="23"/>
      <c r="D858" s="23"/>
      <c r="E858" s="23"/>
      <c r="F858" s="21"/>
      <c r="G858" s="21"/>
      <c r="H858" s="165"/>
      <c r="I858" s="165"/>
      <c r="J858" s="23"/>
      <c r="K858" s="27"/>
      <c r="L858" s="23"/>
      <c r="M858" s="166" t="str">
        <f t="shared" si="114"/>
        <v/>
      </c>
      <c r="N858" s="48" t="str">
        <f t="shared" si="115"/>
        <v/>
      </c>
      <c r="O858" s="49" t="str">
        <f t="shared" si="116"/>
        <v/>
      </c>
      <c r="P858" s="50" t="str">
        <f t="shared" si="117"/>
        <v/>
      </c>
      <c r="Q858" s="51" t="str">
        <f t="shared" si="118"/>
        <v/>
      </c>
      <c r="R858" s="169" t="str">
        <f t="shared" si="119"/>
        <v/>
      </c>
      <c r="S858" s="248" t="str">
        <f t="shared" si="113"/>
        <v/>
      </c>
      <c r="T858" s="250" t="str">
        <f t="shared" si="112"/>
        <v/>
      </c>
    </row>
    <row r="859" spans="2:20" x14ac:dyDescent="0.25">
      <c r="B859" s="142"/>
      <c r="C859" s="23"/>
      <c r="D859" s="23"/>
      <c r="E859" s="23"/>
      <c r="F859" s="21"/>
      <c r="G859" s="21"/>
      <c r="H859" s="165"/>
      <c r="I859" s="165"/>
      <c r="J859" s="23"/>
      <c r="K859" s="27"/>
      <c r="L859" s="23"/>
      <c r="M859" s="166" t="str">
        <f t="shared" si="114"/>
        <v/>
      </c>
      <c r="N859" s="48" t="str">
        <f t="shared" si="115"/>
        <v/>
      </c>
      <c r="O859" s="49" t="str">
        <f t="shared" si="116"/>
        <v/>
      </c>
      <c r="P859" s="50" t="str">
        <f t="shared" si="117"/>
        <v/>
      </c>
      <c r="Q859" s="51" t="str">
        <f t="shared" si="118"/>
        <v/>
      </c>
      <c r="R859" s="169" t="str">
        <f t="shared" si="119"/>
        <v/>
      </c>
      <c r="S859" s="248" t="str">
        <f t="shared" si="113"/>
        <v/>
      </c>
      <c r="T859" s="250" t="str">
        <f t="shared" si="112"/>
        <v/>
      </c>
    </row>
    <row r="860" spans="2:20" x14ac:dyDescent="0.25">
      <c r="B860" s="142"/>
      <c r="C860" s="23"/>
      <c r="D860" s="23"/>
      <c r="E860" s="23"/>
      <c r="F860" s="21"/>
      <c r="G860" s="21"/>
      <c r="H860" s="165"/>
      <c r="I860" s="165"/>
      <c r="J860" s="23"/>
      <c r="K860" s="27"/>
      <c r="L860" s="23"/>
      <c r="M860" s="166" t="str">
        <f t="shared" si="114"/>
        <v/>
      </c>
      <c r="N860" s="48" t="str">
        <f t="shared" si="115"/>
        <v/>
      </c>
      <c r="O860" s="49" t="str">
        <f t="shared" si="116"/>
        <v/>
      </c>
      <c r="P860" s="50" t="str">
        <f t="shared" si="117"/>
        <v/>
      </c>
      <c r="Q860" s="51" t="str">
        <f t="shared" si="118"/>
        <v/>
      </c>
      <c r="R860" s="169" t="str">
        <f t="shared" si="119"/>
        <v/>
      </c>
      <c r="S860" s="248" t="str">
        <f t="shared" si="113"/>
        <v/>
      </c>
      <c r="T860" s="250" t="str">
        <f t="shared" si="112"/>
        <v/>
      </c>
    </row>
    <row r="861" spans="2:20" x14ac:dyDescent="0.25">
      <c r="B861" s="142"/>
      <c r="C861" s="23"/>
      <c r="D861" s="23"/>
      <c r="E861" s="23"/>
      <c r="F861" s="21"/>
      <c r="G861" s="21"/>
      <c r="H861" s="165"/>
      <c r="I861" s="165"/>
      <c r="J861" s="23"/>
      <c r="K861" s="27"/>
      <c r="L861" s="23"/>
      <c r="M861" s="166" t="str">
        <f t="shared" si="114"/>
        <v/>
      </c>
      <c r="N861" s="48" t="str">
        <f t="shared" si="115"/>
        <v/>
      </c>
      <c r="O861" s="49" t="str">
        <f t="shared" si="116"/>
        <v/>
      </c>
      <c r="P861" s="50" t="str">
        <f t="shared" si="117"/>
        <v/>
      </c>
      <c r="Q861" s="51" t="str">
        <f t="shared" si="118"/>
        <v/>
      </c>
      <c r="R861" s="169" t="str">
        <f t="shared" si="119"/>
        <v/>
      </c>
      <c r="S861" s="248" t="str">
        <f t="shared" si="113"/>
        <v/>
      </c>
      <c r="T861" s="250" t="str">
        <f t="shared" si="112"/>
        <v/>
      </c>
    </row>
    <row r="862" spans="2:20" x14ac:dyDescent="0.25">
      <c r="B862" s="142"/>
      <c r="C862" s="23"/>
      <c r="D862" s="23"/>
      <c r="E862" s="23"/>
      <c r="F862" s="21"/>
      <c r="G862" s="21"/>
      <c r="H862" s="165"/>
      <c r="I862" s="165"/>
      <c r="J862" s="23"/>
      <c r="K862" s="27"/>
      <c r="L862" s="23"/>
      <c r="M862" s="166" t="str">
        <f t="shared" si="114"/>
        <v/>
      </c>
      <c r="N862" s="48" t="str">
        <f t="shared" si="115"/>
        <v/>
      </c>
      <c r="O862" s="49" t="str">
        <f t="shared" si="116"/>
        <v/>
      </c>
      <c r="P862" s="50" t="str">
        <f t="shared" si="117"/>
        <v/>
      </c>
      <c r="Q862" s="51" t="str">
        <f t="shared" si="118"/>
        <v/>
      </c>
      <c r="R862" s="169" t="str">
        <f t="shared" si="119"/>
        <v/>
      </c>
      <c r="S862" s="248" t="str">
        <f t="shared" si="113"/>
        <v/>
      </c>
      <c r="T862" s="250" t="str">
        <f t="shared" si="112"/>
        <v/>
      </c>
    </row>
    <row r="863" spans="2:20" x14ac:dyDescent="0.25">
      <c r="B863" s="142"/>
      <c r="C863" s="23"/>
      <c r="D863" s="23"/>
      <c r="E863" s="23"/>
      <c r="F863" s="21"/>
      <c r="G863" s="21"/>
      <c r="H863" s="165"/>
      <c r="I863" s="165"/>
      <c r="J863" s="23"/>
      <c r="K863" s="27"/>
      <c r="L863" s="23"/>
      <c r="M863" s="166" t="str">
        <f t="shared" si="114"/>
        <v/>
      </c>
      <c r="N863" s="48" t="str">
        <f t="shared" si="115"/>
        <v/>
      </c>
      <c r="O863" s="49" t="str">
        <f t="shared" si="116"/>
        <v/>
      </c>
      <c r="P863" s="50" t="str">
        <f t="shared" si="117"/>
        <v/>
      </c>
      <c r="Q863" s="51" t="str">
        <f t="shared" si="118"/>
        <v/>
      </c>
      <c r="R863" s="169" t="str">
        <f t="shared" si="119"/>
        <v/>
      </c>
      <c r="S863" s="248" t="str">
        <f t="shared" si="113"/>
        <v/>
      </c>
      <c r="T863" s="250" t="str">
        <f t="shared" si="112"/>
        <v/>
      </c>
    </row>
    <row r="864" spans="2:20" x14ac:dyDescent="0.25">
      <c r="B864" s="142"/>
      <c r="C864" s="23"/>
      <c r="D864" s="23"/>
      <c r="E864" s="23"/>
      <c r="F864" s="21"/>
      <c r="G864" s="21"/>
      <c r="H864" s="165"/>
      <c r="I864" s="165"/>
      <c r="J864" s="23"/>
      <c r="K864" s="27"/>
      <c r="L864" s="23"/>
      <c r="M864" s="166" t="str">
        <f t="shared" si="114"/>
        <v/>
      </c>
      <c r="N864" s="48" t="str">
        <f t="shared" si="115"/>
        <v/>
      </c>
      <c r="O864" s="49" t="str">
        <f t="shared" si="116"/>
        <v/>
      </c>
      <c r="P864" s="50" t="str">
        <f t="shared" si="117"/>
        <v/>
      </c>
      <c r="Q864" s="51" t="str">
        <f t="shared" si="118"/>
        <v/>
      </c>
      <c r="R864" s="169" t="str">
        <f t="shared" si="119"/>
        <v/>
      </c>
      <c r="S864" s="248" t="str">
        <f t="shared" si="113"/>
        <v/>
      </c>
      <c r="T864" s="250" t="str">
        <f t="shared" si="112"/>
        <v/>
      </c>
    </row>
    <row r="865" spans="2:20" x14ac:dyDescent="0.25">
      <c r="B865" s="142"/>
      <c r="C865" s="23"/>
      <c r="D865" s="23"/>
      <c r="E865" s="23"/>
      <c r="F865" s="21"/>
      <c r="G865" s="21"/>
      <c r="H865" s="165"/>
      <c r="I865" s="165"/>
      <c r="J865" s="23"/>
      <c r="K865" s="27"/>
      <c r="L865" s="23"/>
      <c r="M865" s="166" t="str">
        <f t="shared" si="114"/>
        <v/>
      </c>
      <c r="N865" s="48" t="str">
        <f t="shared" si="115"/>
        <v/>
      </c>
      <c r="O865" s="49" t="str">
        <f t="shared" si="116"/>
        <v/>
      </c>
      <c r="P865" s="50" t="str">
        <f t="shared" si="117"/>
        <v/>
      </c>
      <c r="Q865" s="51" t="str">
        <f t="shared" si="118"/>
        <v/>
      </c>
      <c r="R865" s="169" t="str">
        <f t="shared" si="119"/>
        <v/>
      </c>
      <c r="S865" s="248" t="str">
        <f t="shared" si="113"/>
        <v/>
      </c>
      <c r="T865" s="250" t="str">
        <f t="shared" si="112"/>
        <v/>
      </c>
    </row>
    <row r="866" spans="2:20" x14ac:dyDescent="0.25">
      <c r="B866" s="142"/>
      <c r="C866" s="23"/>
      <c r="D866" s="23"/>
      <c r="E866" s="23"/>
      <c r="F866" s="21"/>
      <c r="G866" s="21"/>
      <c r="H866" s="165"/>
      <c r="I866" s="165"/>
      <c r="J866" s="23"/>
      <c r="K866" s="27"/>
      <c r="L866" s="23"/>
      <c r="M866" s="166" t="str">
        <f t="shared" si="114"/>
        <v/>
      </c>
      <c r="N866" s="48" t="str">
        <f t="shared" si="115"/>
        <v/>
      </c>
      <c r="O866" s="49" t="str">
        <f t="shared" si="116"/>
        <v/>
      </c>
      <c r="P866" s="50" t="str">
        <f t="shared" si="117"/>
        <v/>
      </c>
      <c r="Q866" s="51" t="str">
        <f t="shared" si="118"/>
        <v/>
      </c>
      <c r="R866" s="169" t="str">
        <f t="shared" si="119"/>
        <v/>
      </c>
      <c r="S866" s="248" t="str">
        <f t="shared" si="113"/>
        <v/>
      </c>
      <c r="T866" s="250" t="str">
        <f t="shared" si="112"/>
        <v/>
      </c>
    </row>
    <row r="867" spans="2:20" x14ac:dyDescent="0.25">
      <c r="B867" s="142"/>
      <c r="C867" s="23"/>
      <c r="D867" s="23"/>
      <c r="E867" s="23"/>
      <c r="F867" s="21"/>
      <c r="G867" s="21"/>
      <c r="H867" s="165"/>
      <c r="I867" s="165"/>
      <c r="J867" s="23"/>
      <c r="K867" s="27"/>
      <c r="L867" s="23"/>
      <c r="M867" s="166" t="str">
        <f t="shared" si="114"/>
        <v/>
      </c>
      <c r="N867" s="48" t="str">
        <f t="shared" si="115"/>
        <v/>
      </c>
      <c r="O867" s="49" t="str">
        <f t="shared" si="116"/>
        <v/>
      </c>
      <c r="P867" s="50" t="str">
        <f t="shared" si="117"/>
        <v/>
      </c>
      <c r="Q867" s="51" t="str">
        <f t="shared" si="118"/>
        <v/>
      </c>
      <c r="R867" s="169" t="str">
        <f t="shared" si="119"/>
        <v/>
      </c>
      <c r="S867" s="248" t="str">
        <f t="shared" si="113"/>
        <v/>
      </c>
      <c r="T867" s="250" t="str">
        <f t="shared" si="112"/>
        <v/>
      </c>
    </row>
    <row r="868" spans="2:20" x14ac:dyDescent="0.25">
      <c r="B868" s="142"/>
      <c r="C868" s="23"/>
      <c r="D868" s="23"/>
      <c r="E868" s="23"/>
      <c r="F868" s="21"/>
      <c r="G868" s="21"/>
      <c r="H868" s="165"/>
      <c r="I868" s="165"/>
      <c r="J868" s="23"/>
      <c r="K868" s="27"/>
      <c r="L868" s="23"/>
      <c r="M868" s="166" t="str">
        <f t="shared" si="114"/>
        <v/>
      </c>
      <c r="N868" s="48" t="str">
        <f t="shared" si="115"/>
        <v/>
      </c>
      <c r="O868" s="49" t="str">
        <f t="shared" si="116"/>
        <v/>
      </c>
      <c r="P868" s="50" t="str">
        <f t="shared" si="117"/>
        <v/>
      </c>
      <c r="Q868" s="51" t="str">
        <f t="shared" si="118"/>
        <v/>
      </c>
      <c r="R868" s="169" t="str">
        <f t="shared" si="119"/>
        <v/>
      </c>
      <c r="S868" s="248" t="str">
        <f t="shared" si="113"/>
        <v/>
      </c>
      <c r="T868" s="250" t="str">
        <f t="shared" si="112"/>
        <v/>
      </c>
    </row>
    <row r="869" spans="2:20" x14ac:dyDescent="0.25">
      <c r="B869" s="142"/>
      <c r="C869" s="23"/>
      <c r="D869" s="23"/>
      <c r="E869" s="23"/>
      <c r="F869" s="21"/>
      <c r="G869" s="21"/>
      <c r="H869" s="165"/>
      <c r="I869" s="165"/>
      <c r="J869" s="23"/>
      <c r="K869" s="27"/>
      <c r="L869" s="23"/>
      <c r="M869" s="166" t="str">
        <f t="shared" si="114"/>
        <v/>
      </c>
      <c r="N869" s="48" t="str">
        <f t="shared" si="115"/>
        <v/>
      </c>
      <c r="O869" s="49" t="str">
        <f t="shared" si="116"/>
        <v/>
      </c>
      <c r="P869" s="50" t="str">
        <f t="shared" si="117"/>
        <v/>
      </c>
      <c r="Q869" s="51" t="str">
        <f t="shared" si="118"/>
        <v/>
      </c>
      <c r="R869" s="169" t="str">
        <f t="shared" si="119"/>
        <v/>
      </c>
      <c r="S869" s="248" t="str">
        <f t="shared" si="113"/>
        <v/>
      </c>
      <c r="T869" s="250" t="str">
        <f t="shared" si="112"/>
        <v/>
      </c>
    </row>
    <row r="870" spans="2:20" x14ac:dyDescent="0.25">
      <c r="B870" s="142"/>
      <c r="C870" s="23"/>
      <c r="D870" s="23"/>
      <c r="E870" s="23"/>
      <c r="F870" s="21"/>
      <c r="G870" s="21"/>
      <c r="H870" s="165"/>
      <c r="I870" s="165"/>
      <c r="J870" s="23"/>
      <c r="K870" s="27"/>
      <c r="L870" s="23"/>
      <c r="M870" s="166" t="str">
        <f t="shared" si="114"/>
        <v/>
      </c>
      <c r="N870" s="48" t="str">
        <f t="shared" si="115"/>
        <v/>
      </c>
      <c r="O870" s="49" t="str">
        <f t="shared" si="116"/>
        <v/>
      </c>
      <c r="P870" s="50" t="str">
        <f t="shared" si="117"/>
        <v/>
      </c>
      <c r="Q870" s="51" t="str">
        <f t="shared" si="118"/>
        <v/>
      </c>
      <c r="R870" s="169" t="str">
        <f t="shared" si="119"/>
        <v/>
      </c>
      <c r="S870" s="248" t="str">
        <f t="shared" si="113"/>
        <v/>
      </c>
      <c r="T870" s="250" t="str">
        <f t="shared" si="112"/>
        <v/>
      </c>
    </row>
    <row r="871" spans="2:20" x14ac:dyDescent="0.25">
      <c r="B871" s="142"/>
      <c r="C871" s="23"/>
      <c r="D871" s="23"/>
      <c r="E871" s="23"/>
      <c r="F871" s="21"/>
      <c r="G871" s="21"/>
      <c r="H871" s="165"/>
      <c r="I871" s="165"/>
      <c r="J871" s="23"/>
      <c r="K871" s="27"/>
      <c r="L871" s="23"/>
      <c r="M871" s="166" t="str">
        <f t="shared" si="114"/>
        <v/>
      </c>
      <c r="N871" s="48" t="str">
        <f t="shared" si="115"/>
        <v/>
      </c>
      <c r="O871" s="49" t="str">
        <f t="shared" si="116"/>
        <v/>
      </c>
      <c r="P871" s="50" t="str">
        <f t="shared" si="117"/>
        <v/>
      </c>
      <c r="Q871" s="51" t="str">
        <f t="shared" si="118"/>
        <v/>
      </c>
      <c r="R871" s="169" t="str">
        <f t="shared" si="119"/>
        <v/>
      </c>
      <c r="S871" s="248" t="str">
        <f t="shared" si="113"/>
        <v/>
      </c>
      <c r="T871" s="250" t="str">
        <f t="shared" si="112"/>
        <v/>
      </c>
    </row>
    <row r="872" spans="2:20" x14ac:dyDescent="0.25">
      <c r="B872" s="142"/>
      <c r="C872" s="23"/>
      <c r="D872" s="23"/>
      <c r="E872" s="23"/>
      <c r="F872" s="21"/>
      <c r="G872" s="21"/>
      <c r="H872" s="165"/>
      <c r="I872" s="165"/>
      <c r="J872" s="23"/>
      <c r="K872" s="27"/>
      <c r="L872" s="23"/>
      <c r="M872" s="166" t="str">
        <f t="shared" si="114"/>
        <v/>
      </c>
      <c r="N872" s="48" t="str">
        <f t="shared" si="115"/>
        <v/>
      </c>
      <c r="O872" s="49" t="str">
        <f t="shared" si="116"/>
        <v/>
      </c>
      <c r="P872" s="50" t="str">
        <f t="shared" si="117"/>
        <v/>
      </c>
      <c r="Q872" s="51" t="str">
        <f t="shared" si="118"/>
        <v/>
      </c>
      <c r="R872" s="169" t="str">
        <f t="shared" si="119"/>
        <v/>
      </c>
      <c r="S872" s="248" t="str">
        <f t="shared" si="113"/>
        <v/>
      </c>
      <c r="T872" s="250" t="str">
        <f t="shared" si="112"/>
        <v/>
      </c>
    </row>
    <row r="873" spans="2:20" x14ac:dyDescent="0.25">
      <c r="B873" s="142"/>
      <c r="C873" s="23"/>
      <c r="D873" s="23"/>
      <c r="E873" s="23"/>
      <c r="F873" s="21"/>
      <c r="G873" s="21"/>
      <c r="H873" s="165"/>
      <c r="I873" s="165"/>
      <c r="J873" s="23"/>
      <c r="K873" s="27"/>
      <c r="L873" s="23"/>
      <c r="M873" s="166" t="str">
        <f t="shared" si="114"/>
        <v/>
      </c>
      <c r="N873" s="48" t="str">
        <f t="shared" si="115"/>
        <v/>
      </c>
      <c r="O873" s="49" t="str">
        <f t="shared" si="116"/>
        <v/>
      </c>
      <c r="P873" s="50" t="str">
        <f t="shared" si="117"/>
        <v/>
      </c>
      <c r="Q873" s="51" t="str">
        <f t="shared" si="118"/>
        <v/>
      </c>
      <c r="R873" s="169" t="str">
        <f t="shared" si="119"/>
        <v/>
      </c>
      <c r="S873" s="248" t="str">
        <f t="shared" si="113"/>
        <v/>
      </c>
      <c r="T873" s="250" t="str">
        <f t="shared" si="112"/>
        <v/>
      </c>
    </row>
    <row r="874" spans="2:20" x14ac:dyDescent="0.25">
      <c r="B874" s="142"/>
      <c r="C874" s="23"/>
      <c r="D874" s="23"/>
      <c r="E874" s="23"/>
      <c r="F874" s="21"/>
      <c r="G874" s="21"/>
      <c r="H874" s="165"/>
      <c r="I874" s="165"/>
      <c r="J874" s="23"/>
      <c r="K874" s="27"/>
      <c r="L874" s="23"/>
      <c r="M874" s="166" t="str">
        <f t="shared" si="114"/>
        <v/>
      </c>
      <c r="N874" s="48" t="str">
        <f t="shared" si="115"/>
        <v/>
      </c>
      <c r="O874" s="49" t="str">
        <f t="shared" si="116"/>
        <v/>
      </c>
      <c r="P874" s="50" t="str">
        <f t="shared" si="117"/>
        <v/>
      </c>
      <c r="Q874" s="51" t="str">
        <f t="shared" si="118"/>
        <v/>
      </c>
      <c r="R874" s="169" t="str">
        <f t="shared" si="119"/>
        <v/>
      </c>
      <c r="S874" s="248" t="str">
        <f t="shared" si="113"/>
        <v/>
      </c>
      <c r="T874" s="250" t="str">
        <f t="shared" si="112"/>
        <v/>
      </c>
    </row>
    <row r="875" spans="2:20" x14ac:dyDescent="0.25">
      <c r="B875" s="142"/>
      <c r="C875" s="23"/>
      <c r="D875" s="23"/>
      <c r="E875" s="23"/>
      <c r="F875" s="21"/>
      <c r="G875" s="21"/>
      <c r="H875" s="165"/>
      <c r="I875" s="165"/>
      <c r="J875" s="23"/>
      <c r="K875" s="27"/>
      <c r="L875" s="23"/>
      <c r="M875" s="166" t="str">
        <f t="shared" si="114"/>
        <v/>
      </c>
      <c r="N875" s="48" t="str">
        <f t="shared" si="115"/>
        <v/>
      </c>
      <c r="O875" s="49" t="str">
        <f t="shared" si="116"/>
        <v/>
      </c>
      <c r="P875" s="50" t="str">
        <f t="shared" si="117"/>
        <v/>
      </c>
      <c r="Q875" s="51" t="str">
        <f t="shared" si="118"/>
        <v/>
      </c>
      <c r="R875" s="169" t="str">
        <f t="shared" si="119"/>
        <v/>
      </c>
      <c r="S875" s="248" t="str">
        <f t="shared" si="113"/>
        <v/>
      </c>
      <c r="T875" s="250" t="str">
        <f t="shared" si="112"/>
        <v/>
      </c>
    </row>
    <row r="876" spans="2:20" x14ac:dyDescent="0.25">
      <c r="B876" s="142"/>
      <c r="C876" s="23"/>
      <c r="D876" s="23"/>
      <c r="E876" s="23"/>
      <c r="F876" s="21"/>
      <c r="G876" s="21"/>
      <c r="H876" s="165"/>
      <c r="I876" s="165"/>
      <c r="J876" s="23"/>
      <c r="K876" s="27"/>
      <c r="L876" s="23"/>
      <c r="M876" s="166" t="str">
        <f t="shared" si="114"/>
        <v/>
      </c>
      <c r="N876" s="48" t="str">
        <f t="shared" si="115"/>
        <v/>
      </c>
      <c r="O876" s="49" t="str">
        <f t="shared" si="116"/>
        <v/>
      </c>
      <c r="P876" s="50" t="str">
        <f t="shared" si="117"/>
        <v/>
      </c>
      <c r="Q876" s="51" t="str">
        <f t="shared" si="118"/>
        <v/>
      </c>
      <c r="R876" s="169" t="str">
        <f t="shared" si="119"/>
        <v/>
      </c>
      <c r="S876" s="248" t="str">
        <f t="shared" si="113"/>
        <v/>
      </c>
      <c r="T876" s="250" t="str">
        <f t="shared" si="112"/>
        <v/>
      </c>
    </row>
    <row r="877" spans="2:20" x14ac:dyDescent="0.25">
      <c r="B877" s="142"/>
      <c r="C877" s="23"/>
      <c r="D877" s="23"/>
      <c r="E877" s="23"/>
      <c r="F877" s="21"/>
      <c r="G877" s="21"/>
      <c r="H877" s="165"/>
      <c r="I877" s="165"/>
      <c r="J877" s="23"/>
      <c r="K877" s="27"/>
      <c r="L877" s="23"/>
      <c r="M877" s="166" t="str">
        <f t="shared" si="114"/>
        <v/>
      </c>
      <c r="N877" s="48" t="str">
        <f t="shared" si="115"/>
        <v/>
      </c>
      <c r="O877" s="49" t="str">
        <f t="shared" si="116"/>
        <v/>
      </c>
      <c r="P877" s="50" t="str">
        <f t="shared" si="117"/>
        <v/>
      </c>
      <c r="Q877" s="51" t="str">
        <f t="shared" si="118"/>
        <v/>
      </c>
      <c r="R877" s="169" t="str">
        <f t="shared" si="119"/>
        <v/>
      </c>
      <c r="S877" s="248" t="str">
        <f t="shared" si="113"/>
        <v/>
      </c>
      <c r="T877" s="250" t="str">
        <f t="shared" si="112"/>
        <v/>
      </c>
    </row>
    <row r="878" spans="2:20" x14ac:dyDescent="0.25">
      <c r="B878" s="142"/>
      <c r="C878" s="23"/>
      <c r="D878" s="23"/>
      <c r="E878" s="23"/>
      <c r="F878" s="21"/>
      <c r="G878" s="21"/>
      <c r="H878" s="165"/>
      <c r="I878" s="165"/>
      <c r="J878" s="23"/>
      <c r="K878" s="27"/>
      <c r="L878" s="23"/>
      <c r="M878" s="166" t="str">
        <f t="shared" si="114"/>
        <v/>
      </c>
      <c r="N878" s="48" t="str">
        <f t="shared" si="115"/>
        <v/>
      </c>
      <c r="O878" s="49" t="str">
        <f t="shared" si="116"/>
        <v/>
      </c>
      <c r="P878" s="50" t="str">
        <f t="shared" si="117"/>
        <v/>
      </c>
      <c r="Q878" s="51" t="str">
        <f t="shared" si="118"/>
        <v/>
      </c>
      <c r="R878" s="169" t="str">
        <f t="shared" si="119"/>
        <v/>
      </c>
      <c r="S878" s="248" t="str">
        <f t="shared" si="113"/>
        <v/>
      </c>
      <c r="T878" s="250" t="str">
        <f t="shared" si="112"/>
        <v/>
      </c>
    </row>
    <row r="879" spans="2:20" x14ac:dyDescent="0.25">
      <c r="B879" s="142"/>
      <c r="C879" s="23"/>
      <c r="D879" s="23"/>
      <c r="E879" s="23"/>
      <c r="F879" s="21"/>
      <c r="G879" s="21"/>
      <c r="H879" s="165"/>
      <c r="I879" s="165"/>
      <c r="J879" s="23"/>
      <c r="K879" s="27"/>
      <c r="L879" s="23"/>
      <c r="M879" s="166" t="str">
        <f t="shared" si="114"/>
        <v/>
      </c>
      <c r="N879" s="48" t="str">
        <f t="shared" si="115"/>
        <v/>
      </c>
      <c r="O879" s="49" t="str">
        <f t="shared" si="116"/>
        <v/>
      </c>
      <c r="P879" s="50" t="str">
        <f t="shared" si="117"/>
        <v/>
      </c>
      <c r="Q879" s="51" t="str">
        <f t="shared" si="118"/>
        <v/>
      </c>
      <c r="R879" s="169" t="str">
        <f t="shared" si="119"/>
        <v/>
      </c>
      <c r="S879" s="248" t="str">
        <f t="shared" si="113"/>
        <v/>
      </c>
      <c r="T879" s="250" t="str">
        <f t="shared" si="112"/>
        <v/>
      </c>
    </row>
    <row r="880" spans="2:20" x14ac:dyDescent="0.25">
      <c r="B880" s="142"/>
      <c r="C880" s="23"/>
      <c r="D880" s="23"/>
      <c r="E880" s="23"/>
      <c r="F880" s="21"/>
      <c r="G880" s="21"/>
      <c r="H880" s="165"/>
      <c r="I880" s="165"/>
      <c r="J880" s="23"/>
      <c r="K880" s="27"/>
      <c r="L880" s="23"/>
      <c r="M880" s="166" t="str">
        <f t="shared" si="114"/>
        <v/>
      </c>
      <c r="N880" s="48" t="str">
        <f t="shared" si="115"/>
        <v/>
      </c>
      <c r="O880" s="49" t="str">
        <f t="shared" si="116"/>
        <v/>
      </c>
      <c r="P880" s="50" t="str">
        <f t="shared" si="117"/>
        <v/>
      </c>
      <c r="Q880" s="51" t="str">
        <f t="shared" si="118"/>
        <v/>
      </c>
      <c r="R880" s="169" t="str">
        <f t="shared" si="119"/>
        <v/>
      </c>
      <c r="S880" s="248" t="str">
        <f t="shared" si="113"/>
        <v/>
      </c>
      <c r="T880" s="250" t="str">
        <f t="shared" si="112"/>
        <v/>
      </c>
    </row>
    <row r="881" spans="2:20" x14ac:dyDescent="0.25">
      <c r="B881" s="142"/>
      <c r="C881" s="23"/>
      <c r="D881" s="23"/>
      <c r="E881" s="23"/>
      <c r="F881" s="21"/>
      <c r="G881" s="21"/>
      <c r="H881" s="165"/>
      <c r="I881" s="165"/>
      <c r="J881" s="23"/>
      <c r="K881" s="27"/>
      <c r="L881" s="23"/>
      <c r="M881" s="166" t="str">
        <f t="shared" si="114"/>
        <v/>
      </c>
      <c r="N881" s="48" t="str">
        <f t="shared" si="115"/>
        <v/>
      </c>
      <c r="O881" s="49" t="str">
        <f t="shared" si="116"/>
        <v/>
      </c>
      <c r="P881" s="50" t="str">
        <f t="shared" si="117"/>
        <v/>
      </c>
      <c r="Q881" s="51" t="str">
        <f t="shared" si="118"/>
        <v/>
      </c>
      <c r="R881" s="169" t="str">
        <f t="shared" si="119"/>
        <v/>
      </c>
      <c r="S881" s="248" t="str">
        <f t="shared" si="113"/>
        <v/>
      </c>
      <c r="T881" s="250" t="str">
        <f t="shared" si="112"/>
        <v/>
      </c>
    </row>
    <row r="882" spans="2:20" x14ac:dyDescent="0.25">
      <c r="B882" s="142"/>
      <c r="C882" s="23"/>
      <c r="D882" s="23"/>
      <c r="E882" s="23"/>
      <c r="F882" s="21"/>
      <c r="G882" s="21"/>
      <c r="H882" s="165"/>
      <c r="I882" s="165"/>
      <c r="J882" s="23"/>
      <c r="K882" s="27"/>
      <c r="L882" s="23"/>
      <c r="M882" s="166" t="str">
        <f t="shared" si="114"/>
        <v/>
      </c>
      <c r="N882" s="48" t="str">
        <f t="shared" si="115"/>
        <v/>
      </c>
      <c r="O882" s="49" t="str">
        <f t="shared" si="116"/>
        <v/>
      </c>
      <c r="P882" s="50" t="str">
        <f t="shared" si="117"/>
        <v/>
      </c>
      <c r="Q882" s="51" t="str">
        <f t="shared" si="118"/>
        <v/>
      </c>
      <c r="R882" s="169" t="str">
        <f t="shared" si="119"/>
        <v/>
      </c>
      <c r="S882" s="248" t="str">
        <f t="shared" si="113"/>
        <v/>
      </c>
      <c r="T882" s="250" t="str">
        <f t="shared" si="112"/>
        <v/>
      </c>
    </row>
    <row r="883" spans="2:20" x14ac:dyDescent="0.25">
      <c r="B883" s="142"/>
      <c r="C883" s="23"/>
      <c r="D883" s="23"/>
      <c r="E883" s="23"/>
      <c r="F883" s="21"/>
      <c r="G883" s="21"/>
      <c r="H883" s="165"/>
      <c r="I883" s="165"/>
      <c r="J883" s="23"/>
      <c r="K883" s="27"/>
      <c r="L883" s="23"/>
      <c r="M883" s="166" t="str">
        <f t="shared" si="114"/>
        <v/>
      </c>
      <c r="N883" s="48" t="str">
        <f t="shared" si="115"/>
        <v/>
      </c>
      <c r="O883" s="49" t="str">
        <f t="shared" si="116"/>
        <v/>
      </c>
      <c r="P883" s="50" t="str">
        <f t="shared" si="117"/>
        <v/>
      </c>
      <c r="Q883" s="51" t="str">
        <f t="shared" si="118"/>
        <v/>
      </c>
      <c r="R883" s="169" t="str">
        <f t="shared" si="119"/>
        <v/>
      </c>
      <c r="S883" s="248" t="str">
        <f t="shared" si="113"/>
        <v/>
      </c>
      <c r="T883" s="250" t="str">
        <f t="shared" si="112"/>
        <v/>
      </c>
    </row>
    <row r="884" spans="2:20" x14ac:dyDescent="0.25">
      <c r="B884" s="142"/>
      <c r="C884" s="23"/>
      <c r="D884" s="23"/>
      <c r="E884" s="23"/>
      <c r="F884" s="21"/>
      <c r="G884" s="21"/>
      <c r="H884" s="165"/>
      <c r="I884" s="165"/>
      <c r="J884" s="23"/>
      <c r="K884" s="27"/>
      <c r="L884" s="23"/>
      <c r="M884" s="166" t="str">
        <f t="shared" si="114"/>
        <v/>
      </c>
      <c r="N884" s="48" t="str">
        <f t="shared" si="115"/>
        <v/>
      </c>
      <c r="O884" s="49" t="str">
        <f t="shared" si="116"/>
        <v/>
      </c>
      <c r="P884" s="50" t="str">
        <f t="shared" si="117"/>
        <v/>
      </c>
      <c r="Q884" s="51" t="str">
        <f t="shared" si="118"/>
        <v/>
      </c>
      <c r="R884" s="169" t="str">
        <f t="shared" si="119"/>
        <v/>
      </c>
      <c r="S884" s="248" t="str">
        <f t="shared" si="113"/>
        <v/>
      </c>
      <c r="T884" s="250" t="str">
        <f t="shared" si="112"/>
        <v/>
      </c>
    </row>
    <row r="885" spans="2:20" x14ac:dyDescent="0.25">
      <c r="B885" s="142"/>
      <c r="C885" s="23"/>
      <c r="D885" s="23"/>
      <c r="E885" s="23"/>
      <c r="F885" s="21"/>
      <c r="G885" s="21"/>
      <c r="H885" s="165"/>
      <c r="I885" s="165"/>
      <c r="J885" s="23"/>
      <c r="K885" s="27"/>
      <c r="L885" s="23"/>
      <c r="M885" s="166" t="str">
        <f t="shared" si="114"/>
        <v/>
      </c>
      <c r="N885" s="48" t="str">
        <f t="shared" si="115"/>
        <v/>
      </c>
      <c r="O885" s="49" t="str">
        <f t="shared" si="116"/>
        <v/>
      </c>
      <c r="P885" s="50" t="str">
        <f t="shared" si="117"/>
        <v/>
      </c>
      <c r="Q885" s="51" t="str">
        <f t="shared" si="118"/>
        <v/>
      </c>
      <c r="R885" s="169" t="str">
        <f t="shared" si="119"/>
        <v/>
      </c>
      <c r="S885" s="248" t="str">
        <f t="shared" si="113"/>
        <v/>
      </c>
      <c r="T885" s="250" t="str">
        <f t="shared" si="112"/>
        <v/>
      </c>
    </row>
    <row r="886" spans="2:20" x14ac:dyDescent="0.25">
      <c r="B886" s="142"/>
      <c r="C886" s="23"/>
      <c r="D886" s="23"/>
      <c r="E886" s="23"/>
      <c r="F886" s="21"/>
      <c r="G886" s="21"/>
      <c r="H886" s="165"/>
      <c r="I886" s="165"/>
      <c r="J886" s="23"/>
      <c r="K886" s="27"/>
      <c r="L886" s="23"/>
      <c r="M886" s="166" t="str">
        <f t="shared" si="114"/>
        <v/>
      </c>
      <c r="N886" s="48" t="str">
        <f t="shared" si="115"/>
        <v/>
      </c>
      <c r="O886" s="49" t="str">
        <f t="shared" si="116"/>
        <v/>
      </c>
      <c r="P886" s="50" t="str">
        <f t="shared" si="117"/>
        <v/>
      </c>
      <c r="Q886" s="51" t="str">
        <f t="shared" si="118"/>
        <v/>
      </c>
      <c r="R886" s="169" t="str">
        <f t="shared" si="119"/>
        <v/>
      </c>
      <c r="S886" s="248" t="str">
        <f t="shared" si="113"/>
        <v/>
      </c>
      <c r="T886" s="250" t="str">
        <f t="shared" si="112"/>
        <v/>
      </c>
    </row>
    <row r="887" spans="2:20" x14ac:dyDescent="0.25">
      <c r="B887" s="142"/>
      <c r="C887" s="23"/>
      <c r="D887" s="23"/>
      <c r="E887" s="23"/>
      <c r="F887" s="21"/>
      <c r="G887" s="21"/>
      <c r="H887" s="165"/>
      <c r="I887" s="165"/>
      <c r="J887" s="23"/>
      <c r="K887" s="27"/>
      <c r="L887" s="23"/>
      <c r="M887" s="166" t="str">
        <f t="shared" si="114"/>
        <v/>
      </c>
      <c r="N887" s="48" t="str">
        <f t="shared" si="115"/>
        <v/>
      </c>
      <c r="O887" s="49" t="str">
        <f t="shared" si="116"/>
        <v/>
      </c>
      <c r="P887" s="50" t="str">
        <f t="shared" si="117"/>
        <v/>
      </c>
      <c r="Q887" s="51" t="str">
        <f t="shared" si="118"/>
        <v/>
      </c>
      <c r="R887" s="169" t="str">
        <f t="shared" si="119"/>
        <v/>
      </c>
      <c r="S887" s="248" t="str">
        <f t="shared" si="113"/>
        <v/>
      </c>
      <c r="T887" s="250" t="str">
        <f t="shared" si="112"/>
        <v/>
      </c>
    </row>
    <row r="888" spans="2:20" x14ac:dyDescent="0.25">
      <c r="B888" s="142"/>
      <c r="C888" s="23"/>
      <c r="D888" s="23"/>
      <c r="E888" s="23"/>
      <c r="F888" s="21"/>
      <c r="G888" s="21"/>
      <c r="H888" s="165"/>
      <c r="I888" s="165"/>
      <c r="J888" s="23"/>
      <c r="K888" s="27"/>
      <c r="L888" s="23"/>
      <c r="M888" s="166" t="str">
        <f t="shared" si="114"/>
        <v/>
      </c>
      <c r="N888" s="48" t="str">
        <f t="shared" si="115"/>
        <v/>
      </c>
      <c r="O888" s="49" t="str">
        <f t="shared" si="116"/>
        <v/>
      </c>
      <c r="P888" s="50" t="str">
        <f t="shared" si="117"/>
        <v/>
      </c>
      <c r="Q888" s="51" t="str">
        <f t="shared" si="118"/>
        <v/>
      </c>
      <c r="R888" s="169" t="str">
        <f t="shared" si="119"/>
        <v/>
      </c>
      <c r="S888" s="248" t="str">
        <f t="shared" si="113"/>
        <v/>
      </c>
      <c r="T888" s="250" t="str">
        <f t="shared" si="112"/>
        <v/>
      </c>
    </row>
    <row r="889" spans="2:20" x14ac:dyDescent="0.25">
      <c r="B889" s="142"/>
      <c r="C889" s="23"/>
      <c r="D889" s="23"/>
      <c r="E889" s="23"/>
      <c r="F889" s="21"/>
      <c r="G889" s="21"/>
      <c r="H889" s="165"/>
      <c r="I889" s="165"/>
      <c r="J889" s="23"/>
      <c r="K889" s="27"/>
      <c r="L889" s="23"/>
      <c r="M889" s="166" t="str">
        <f t="shared" si="114"/>
        <v/>
      </c>
      <c r="N889" s="48" t="str">
        <f t="shared" si="115"/>
        <v/>
      </c>
      <c r="O889" s="49" t="str">
        <f t="shared" si="116"/>
        <v/>
      </c>
      <c r="P889" s="50" t="str">
        <f t="shared" si="117"/>
        <v/>
      </c>
      <c r="Q889" s="51" t="str">
        <f t="shared" si="118"/>
        <v/>
      </c>
      <c r="R889" s="169" t="str">
        <f t="shared" si="119"/>
        <v/>
      </c>
      <c r="S889" s="248" t="str">
        <f t="shared" si="113"/>
        <v/>
      </c>
      <c r="T889" s="250" t="str">
        <f t="shared" si="112"/>
        <v/>
      </c>
    </row>
    <row r="890" spans="2:20" x14ac:dyDescent="0.25">
      <c r="B890" s="142"/>
      <c r="C890" s="23"/>
      <c r="D890" s="23"/>
      <c r="E890" s="23"/>
      <c r="F890" s="21"/>
      <c r="G890" s="21"/>
      <c r="H890" s="165"/>
      <c r="I890" s="165"/>
      <c r="J890" s="23"/>
      <c r="K890" s="27"/>
      <c r="L890" s="23"/>
      <c r="M890" s="166" t="str">
        <f t="shared" si="114"/>
        <v/>
      </c>
      <c r="N890" s="48" t="str">
        <f t="shared" si="115"/>
        <v/>
      </c>
      <c r="O890" s="49" t="str">
        <f t="shared" si="116"/>
        <v/>
      </c>
      <c r="P890" s="50" t="str">
        <f t="shared" si="117"/>
        <v/>
      </c>
      <c r="Q890" s="51" t="str">
        <f t="shared" si="118"/>
        <v/>
      </c>
      <c r="R890" s="169" t="str">
        <f t="shared" si="119"/>
        <v/>
      </c>
      <c r="S890" s="248" t="str">
        <f t="shared" si="113"/>
        <v/>
      </c>
      <c r="T890" s="250" t="str">
        <f t="shared" si="112"/>
        <v/>
      </c>
    </row>
    <row r="891" spans="2:20" x14ac:dyDescent="0.25">
      <c r="B891" s="142"/>
      <c r="C891" s="23"/>
      <c r="D891" s="23"/>
      <c r="E891" s="23"/>
      <c r="F891" s="21"/>
      <c r="G891" s="21"/>
      <c r="H891" s="165"/>
      <c r="I891" s="165"/>
      <c r="J891" s="23"/>
      <c r="K891" s="27"/>
      <c r="L891" s="23"/>
      <c r="M891" s="166" t="str">
        <f t="shared" si="114"/>
        <v/>
      </c>
      <c r="N891" s="48" t="str">
        <f t="shared" si="115"/>
        <v/>
      </c>
      <c r="O891" s="49" t="str">
        <f t="shared" si="116"/>
        <v/>
      </c>
      <c r="P891" s="50" t="str">
        <f t="shared" si="117"/>
        <v/>
      </c>
      <c r="Q891" s="51" t="str">
        <f t="shared" si="118"/>
        <v/>
      </c>
      <c r="R891" s="169" t="str">
        <f t="shared" si="119"/>
        <v/>
      </c>
      <c r="S891" s="248" t="str">
        <f t="shared" si="113"/>
        <v/>
      </c>
      <c r="T891" s="250" t="str">
        <f t="shared" si="112"/>
        <v/>
      </c>
    </row>
    <row r="892" spans="2:20" x14ac:dyDescent="0.25">
      <c r="B892" s="142"/>
      <c r="C892" s="23"/>
      <c r="D892" s="23"/>
      <c r="E892" s="23"/>
      <c r="F892" s="21"/>
      <c r="G892" s="21"/>
      <c r="H892" s="165"/>
      <c r="I892" s="165"/>
      <c r="J892" s="23"/>
      <c r="K892" s="27"/>
      <c r="L892" s="23"/>
      <c r="M892" s="166" t="str">
        <f t="shared" si="114"/>
        <v/>
      </c>
      <c r="N892" s="48" t="str">
        <f t="shared" si="115"/>
        <v/>
      </c>
      <c r="O892" s="49" t="str">
        <f t="shared" si="116"/>
        <v/>
      </c>
      <c r="P892" s="50" t="str">
        <f t="shared" si="117"/>
        <v/>
      </c>
      <c r="Q892" s="51" t="str">
        <f t="shared" si="118"/>
        <v/>
      </c>
      <c r="R892" s="169" t="str">
        <f t="shared" si="119"/>
        <v/>
      </c>
      <c r="S892" s="248" t="str">
        <f t="shared" si="113"/>
        <v/>
      </c>
      <c r="T892" s="250" t="str">
        <f t="shared" si="112"/>
        <v/>
      </c>
    </row>
    <row r="893" spans="2:20" x14ac:dyDescent="0.25">
      <c r="B893" s="142"/>
      <c r="C893" s="23"/>
      <c r="D893" s="23"/>
      <c r="E893" s="23"/>
      <c r="F893" s="21"/>
      <c r="G893" s="21"/>
      <c r="H893" s="165"/>
      <c r="I893" s="165"/>
      <c r="J893" s="23"/>
      <c r="K893" s="27"/>
      <c r="L893" s="23"/>
      <c r="M893" s="166" t="str">
        <f t="shared" si="114"/>
        <v/>
      </c>
      <c r="N893" s="48" t="str">
        <f t="shared" si="115"/>
        <v/>
      </c>
      <c r="O893" s="49" t="str">
        <f t="shared" si="116"/>
        <v/>
      </c>
      <c r="P893" s="50" t="str">
        <f t="shared" si="117"/>
        <v/>
      </c>
      <c r="Q893" s="51" t="str">
        <f t="shared" si="118"/>
        <v/>
      </c>
      <c r="R893" s="169" t="str">
        <f t="shared" si="119"/>
        <v/>
      </c>
      <c r="S893" s="248" t="str">
        <f t="shared" si="113"/>
        <v/>
      </c>
      <c r="T893" s="250" t="str">
        <f t="shared" si="112"/>
        <v/>
      </c>
    </row>
    <row r="894" spans="2:20" x14ac:dyDescent="0.25">
      <c r="B894" s="142"/>
      <c r="C894" s="23"/>
      <c r="D894" s="23"/>
      <c r="E894" s="23"/>
      <c r="F894" s="21"/>
      <c r="G894" s="21"/>
      <c r="H894" s="165"/>
      <c r="I894" s="165"/>
      <c r="J894" s="23"/>
      <c r="K894" s="27"/>
      <c r="L894" s="23"/>
      <c r="M894" s="166" t="str">
        <f t="shared" si="114"/>
        <v/>
      </c>
      <c r="N894" s="48" t="str">
        <f t="shared" si="115"/>
        <v/>
      </c>
      <c r="O894" s="49" t="str">
        <f t="shared" si="116"/>
        <v/>
      </c>
      <c r="P894" s="50" t="str">
        <f t="shared" si="117"/>
        <v/>
      </c>
      <c r="Q894" s="51" t="str">
        <f t="shared" si="118"/>
        <v/>
      </c>
      <c r="R894" s="169" t="str">
        <f t="shared" si="119"/>
        <v/>
      </c>
      <c r="S894" s="248" t="str">
        <f t="shared" si="113"/>
        <v/>
      </c>
      <c r="T894" s="250" t="str">
        <f t="shared" si="112"/>
        <v/>
      </c>
    </row>
    <row r="895" spans="2:20" x14ac:dyDescent="0.25">
      <c r="B895" s="142"/>
      <c r="C895" s="23"/>
      <c r="D895" s="23"/>
      <c r="E895" s="23"/>
      <c r="F895" s="21"/>
      <c r="G895" s="21"/>
      <c r="H895" s="165"/>
      <c r="I895" s="165"/>
      <c r="J895" s="23"/>
      <c r="K895" s="27"/>
      <c r="L895" s="23"/>
      <c r="M895" s="166" t="str">
        <f t="shared" si="114"/>
        <v/>
      </c>
      <c r="N895" s="48" t="str">
        <f t="shared" si="115"/>
        <v/>
      </c>
      <c r="O895" s="49" t="str">
        <f t="shared" si="116"/>
        <v/>
      </c>
      <c r="P895" s="50" t="str">
        <f t="shared" si="117"/>
        <v/>
      </c>
      <c r="Q895" s="51" t="str">
        <f t="shared" si="118"/>
        <v/>
      </c>
      <c r="R895" s="169" t="str">
        <f t="shared" si="119"/>
        <v/>
      </c>
      <c r="S895" s="248" t="str">
        <f t="shared" si="113"/>
        <v/>
      </c>
      <c r="T895" s="250" t="str">
        <f t="shared" si="112"/>
        <v/>
      </c>
    </row>
    <row r="896" spans="2:20" x14ac:dyDescent="0.25">
      <c r="B896" s="142"/>
      <c r="C896" s="23"/>
      <c r="D896" s="23"/>
      <c r="E896" s="23"/>
      <c r="F896" s="21"/>
      <c r="G896" s="21"/>
      <c r="H896" s="165"/>
      <c r="I896" s="165"/>
      <c r="J896" s="23"/>
      <c r="K896" s="27"/>
      <c r="L896" s="23"/>
      <c r="M896" s="166" t="str">
        <f t="shared" si="114"/>
        <v/>
      </c>
      <c r="N896" s="48" t="str">
        <f t="shared" si="115"/>
        <v/>
      </c>
      <c r="O896" s="49" t="str">
        <f t="shared" si="116"/>
        <v/>
      </c>
      <c r="P896" s="50" t="str">
        <f t="shared" si="117"/>
        <v/>
      </c>
      <c r="Q896" s="51" t="str">
        <f t="shared" si="118"/>
        <v/>
      </c>
      <c r="R896" s="169" t="str">
        <f t="shared" si="119"/>
        <v/>
      </c>
      <c r="S896" s="248" t="str">
        <f t="shared" si="113"/>
        <v/>
      </c>
      <c r="T896" s="250" t="str">
        <f t="shared" si="112"/>
        <v/>
      </c>
    </row>
    <row r="897" spans="2:20" x14ac:dyDescent="0.25">
      <c r="B897" s="142"/>
      <c r="C897" s="23"/>
      <c r="D897" s="23"/>
      <c r="E897" s="23"/>
      <c r="F897" s="21"/>
      <c r="G897" s="21"/>
      <c r="H897" s="165"/>
      <c r="I897" s="165"/>
      <c r="J897" s="23"/>
      <c r="K897" s="27"/>
      <c r="L897" s="23"/>
      <c r="M897" s="166" t="str">
        <f t="shared" si="114"/>
        <v/>
      </c>
      <c r="N897" s="48" t="str">
        <f t="shared" si="115"/>
        <v/>
      </c>
      <c r="O897" s="49" t="str">
        <f t="shared" si="116"/>
        <v/>
      </c>
      <c r="P897" s="50" t="str">
        <f t="shared" si="117"/>
        <v/>
      </c>
      <c r="Q897" s="51" t="str">
        <f t="shared" si="118"/>
        <v/>
      </c>
      <c r="R897" s="169" t="str">
        <f t="shared" si="119"/>
        <v/>
      </c>
      <c r="S897" s="248" t="str">
        <f t="shared" si="113"/>
        <v/>
      </c>
      <c r="T897" s="250" t="str">
        <f t="shared" si="112"/>
        <v/>
      </c>
    </row>
    <row r="898" spans="2:20" x14ac:dyDescent="0.25">
      <c r="B898" s="142"/>
      <c r="C898" s="23"/>
      <c r="D898" s="23"/>
      <c r="E898" s="23"/>
      <c r="F898" s="21"/>
      <c r="G898" s="21"/>
      <c r="H898" s="165"/>
      <c r="I898" s="165"/>
      <c r="J898" s="23"/>
      <c r="K898" s="27"/>
      <c r="L898" s="23"/>
      <c r="M898" s="166" t="str">
        <f t="shared" si="114"/>
        <v/>
      </c>
      <c r="N898" s="48" t="str">
        <f t="shared" si="115"/>
        <v/>
      </c>
      <c r="O898" s="49" t="str">
        <f t="shared" si="116"/>
        <v/>
      </c>
      <c r="P898" s="50" t="str">
        <f t="shared" si="117"/>
        <v/>
      </c>
      <c r="Q898" s="51" t="str">
        <f t="shared" si="118"/>
        <v/>
      </c>
      <c r="R898" s="169" t="str">
        <f t="shared" si="119"/>
        <v/>
      </c>
      <c r="S898" s="248" t="str">
        <f t="shared" si="113"/>
        <v/>
      </c>
      <c r="T898" s="250" t="str">
        <f t="shared" si="112"/>
        <v/>
      </c>
    </row>
    <row r="899" spans="2:20" x14ac:dyDescent="0.25">
      <c r="B899" s="142"/>
      <c r="C899" s="23"/>
      <c r="D899" s="23"/>
      <c r="E899" s="23"/>
      <c r="F899" s="21"/>
      <c r="G899" s="21"/>
      <c r="H899" s="165"/>
      <c r="I899" s="165"/>
      <c r="J899" s="23"/>
      <c r="K899" s="27"/>
      <c r="L899" s="23"/>
      <c r="M899" s="166" t="str">
        <f t="shared" si="114"/>
        <v/>
      </c>
      <c r="N899" s="48" t="str">
        <f t="shared" si="115"/>
        <v/>
      </c>
      <c r="O899" s="49" t="str">
        <f t="shared" si="116"/>
        <v/>
      </c>
      <c r="P899" s="50" t="str">
        <f t="shared" si="117"/>
        <v/>
      </c>
      <c r="Q899" s="51" t="str">
        <f t="shared" si="118"/>
        <v/>
      </c>
      <c r="R899" s="169" t="str">
        <f t="shared" si="119"/>
        <v/>
      </c>
      <c r="S899" s="248" t="str">
        <f t="shared" si="113"/>
        <v/>
      </c>
      <c r="T899" s="250" t="str">
        <f t="shared" si="112"/>
        <v/>
      </c>
    </row>
    <row r="900" spans="2:20" x14ac:dyDescent="0.25">
      <c r="B900" s="142"/>
      <c r="C900" s="23"/>
      <c r="D900" s="23"/>
      <c r="E900" s="23"/>
      <c r="F900" s="21"/>
      <c r="G900" s="21"/>
      <c r="H900" s="165"/>
      <c r="I900" s="165"/>
      <c r="J900" s="23"/>
      <c r="K900" s="27"/>
      <c r="L900" s="23"/>
      <c r="M900" s="166" t="str">
        <f t="shared" si="114"/>
        <v/>
      </c>
      <c r="N900" s="48" t="str">
        <f t="shared" si="115"/>
        <v/>
      </c>
      <c r="O900" s="49" t="str">
        <f t="shared" si="116"/>
        <v/>
      </c>
      <c r="P900" s="50" t="str">
        <f t="shared" si="117"/>
        <v/>
      </c>
      <c r="Q900" s="51" t="str">
        <f t="shared" si="118"/>
        <v/>
      </c>
      <c r="R900" s="169" t="str">
        <f t="shared" si="119"/>
        <v/>
      </c>
      <c r="S900" s="248" t="str">
        <f t="shared" si="113"/>
        <v/>
      </c>
      <c r="T900" s="250" t="str">
        <f t="shared" si="112"/>
        <v/>
      </c>
    </row>
    <row r="901" spans="2:20" x14ac:dyDescent="0.25">
      <c r="B901" s="142"/>
      <c r="C901" s="23"/>
      <c r="D901" s="23"/>
      <c r="E901" s="23"/>
      <c r="F901" s="21"/>
      <c r="G901" s="21"/>
      <c r="H901" s="165"/>
      <c r="I901" s="165"/>
      <c r="J901" s="23"/>
      <c r="K901" s="27"/>
      <c r="L901" s="23"/>
      <c r="M901" s="166" t="str">
        <f t="shared" si="114"/>
        <v/>
      </c>
      <c r="N901" s="48" t="str">
        <f t="shared" si="115"/>
        <v/>
      </c>
      <c r="O901" s="49" t="str">
        <f t="shared" si="116"/>
        <v/>
      </c>
      <c r="P901" s="50" t="str">
        <f t="shared" si="117"/>
        <v/>
      </c>
      <c r="Q901" s="51" t="str">
        <f t="shared" si="118"/>
        <v/>
      </c>
      <c r="R901" s="169" t="str">
        <f t="shared" si="119"/>
        <v/>
      </c>
      <c r="S901" s="248" t="str">
        <f t="shared" si="113"/>
        <v/>
      </c>
      <c r="T901" s="250" t="str">
        <f t="shared" si="112"/>
        <v/>
      </c>
    </row>
    <row r="902" spans="2:20" x14ac:dyDescent="0.25">
      <c r="B902" s="142"/>
      <c r="C902" s="23"/>
      <c r="D902" s="23"/>
      <c r="E902" s="23"/>
      <c r="F902" s="21"/>
      <c r="G902" s="21"/>
      <c r="H902" s="165"/>
      <c r="I902" s="165"/>
      <c r="J902" s="23"/>
      <c r="K902" s="27"/>
      <c r="L902" s="23"/>
      <c r="M902" s="166" t="str">
        <f t="shared" si="114"/>
        <v/>
      </c>
      <c r="N902" s="48" t="str">
        <f t="shared" si="115"/>
        <v/>
      </c>
      <c r="O902" s="49" t="str">
        <f t="shared" si="116"/>
        <v/>
      </c>
      <c r="P902" s="50" t="str">
        <f t="shared" si="117"/>
        <v/>
      </c>
      <c r="Q902" s="51" t="str">
        <f t="shared" si="118"/>
        <v/>
      </c>
      <c r="R902" s="169" t="str">
        <f t="shared" si="119"/>
        <v/>
      </c>
      <c r="S902" s="248" t="str">
        <f t="shared" si="113"/>
        <v/>
      </c>
      <c r="T902" s="250" t="str">
        <f t="shared" si="112"/>
        <v/>
      </c>
    </row>
    <row r="903" spans="2:20" x14ac:dyDescent="0.25">
      <c r="B903" s="142"/>
      <c r="C903" s="23"/>
      <c r="D903" s="23"/>
      <c r="E903" s="23"/>
      <c r="F903" s="21"/>
      <c r="G903" s="21"/>
      <c r="H903" s="165"/>
      <c r="I903" s="165"/>
      <c r="J903" s="23"/>
      <c r="K903" s="27"/>
      <c r="L903" s="23"/>
      <c r="M903" s="166" t="str">
        <f t="shared" si="114"/>
        <v/>
      </c>
      <c r="N903" s="48" t="str">
        <f t="shared" si="115"/>
        <v/>
      </c>
      <c r="O903" s="49" t="str">
        <f t="shared" si="116"/>
        <v/>
      </c>
      <c r="P903" s="50" t="str">
        <f t="shared" si="117"/>
        <v/>
      </c>
      <c r="Q903" s="51" t="str">
        <f t="shared" si="118"/>
        <v/>
      </c>
      <c r="R903" s="169" t="str">
        <f t="shared" si="119"/>
        <v/>
      </c>
      <c r="S903" s="248" t="str">
        <f t="shared" si="113"/>
        <v/>
      </c>
      <c r="T903" s="250" t="str">
        <f t="shared" si="112"/>
        <v/>
      </c>
    </row>
    <row r="904" spans="2:20" x14ac:dyDescent="0.25">
      <c r="B904" s="142"/>
      <c r="C904" s="23"/>
      <c r="D904" s="23"/>
      <c r="E904" s="23"/>
      <c r="F904" s="21"/>
      <c r="G904" s="21"/>
      <c r="H904" s="165"/>
      <c r="I904" s="165"/>
      <c r="J904" s="23"/>
      <c r="K904" s="27"/>
      <c r="L904" s="23"/>
      <c r="M904" s="166" t="str">
        <f t="shared" si="114"/>
        <v/>
      </c>
      <c r="N904" s="48" t="str">
        <f t="shared" si="115"/>
        <v/>
      </c>
      <c r="O904" s="49" t="str">
        <f t="shared" si="116"/>
        <v/>
      </c>
      <c r="P904" s="50" t="str">
        <f t="shared" si="117"/>
        <v/>
      </c>
      <c r="Q904" s="51" t="str">
        <f t="shared" si="118"/>
        <v/>
      </c>
      <c r="R904" s="169" t="str">
        <f t="shared" si="119"/>
        <v/>
      </c>
      <c r="S904" s="248" t="str">
        <f t="shared" si="113"/>
        <v/>
      </c>
      <c r="T904" s="250" t="str">
        <f t="shared" si="112"/>
        <v/>
      </c>
    </row>
    <row r="905" spans="2:20" x14ac:dyDescent="0.25">
      <c r="B905" s="142"/>
      <c r="C905" s="23"/>
      <c r="D905" s="23"/>
      <c r="E905" s="23"/>
      <c r="F905" s="21"/>
      <c r="G905" s="21"/>
      <c r="H905" s="165"/>
      <c r="I905" s="165"/>
      <c r="J905" s="23"/>
      <c r="K905" s="27"/>
      <c r="L905" s="23"/>
      <c r="M905" s="166" t="str">
        <f t="shared" si="114"/>
        <v/>
      </c>
      <c r="N905" s="48" t="str">
        <f t="shared" si="115"/>
        <v/>
      </c>
      <c r="O905" s="49" t="str">
        <f t="shared" si="116"/>
        <v/>
      </c>
      <c r="P905" s="50" t="str">
        <f t="shared" si="117"/>
        <v/>
      </c>
      <c r="Q905" s="51" t="str">
        <f t="shared" si="118"/>
        <v/>
      </c>
      <c r="R905" s="169" t="str">
        <f t="shared" si="119"/>
        <v/>
      </c>
      <c r="S905" s="248" t="str">
        <f t="shared" si="113"/>
        <v/>
      </c>
      <c r="T905" s="250" t="str">
        <f t="shared" si="112"/>
        <v/>
      </c>
    </row>
    <row r="906" spans="2:20" x14ac:dyDescent="0.25">
      <c r="B906" s="142"/>
      <c r="C906" s="23"/>
      <c r="D906" s="23"/>
      <c r="E906" s="23"/>
      <c r="F906" s="21"/>
      <c r="G906" s="21"/>
      <c r="H906" s="165"/>
      <c r="I906" s="165"/>
      <c r="J906" s="23"/>
      <c r="K906" s="27"/>
      <c r="L906" s="23"/>
      <c r="M906" s="166" t="str">
        <f t="shared" si="114"/>
        <v/>
      </c>
      <c r="N906" s="48" t="str">
        <f t="shared" si="115"/>
        <v/>
      </c>
      <c r="O906" s="49" t="str">
        <f t="shared" si="116"/>
        <v/>
      </c>
      <c r="P906" s="50" t="str">
        <f t="shared" si="117"/>
        <v/>
      </c>
      <c r="Q906" s="51" t="str">
        <f t="shared" si="118"/>
        <v/>
      </c>
      <c r="R906" s="169" t="str">
        <f t="shared" si="119"/>
        <v/>
      </c>
      <c r="S906" s="248" t="str">
        <f t="shared" si="113"/>
        <v/>
      </c>
      <c r="T906" s="250" t="str">
        <f t="shared" si="112"/>
        <v/>
      </c>
    </row>
    <row r="907" spans="2:20" x14ac:dyDescent="0.25">
      <c r="B907" s="142"/>
      <c r="C907" s="23"/>
      <c r="D907" s="23"/>
      <c r="E907" s="23"/>
      <c r="F907" s="21"/>
      <c r="G907" s="21"/>
      <c r="H907" s="165"/>
      <c r="I907" s="165"/>
      <c r="J907" s="23"/>
      <c r="K907" s="27"/>
      <c r="L907" s="23"/>
      <c r="M907" s="166" t="str">
        <f t="shared" si="114"/>
        <v/>
      </c>
      <c r="N907" s="48" t="str">
        <f t="shared" si="115"/>
        <v/>
      </c>
      <c r="O907" s="49" t="str">
        <f t="shared" si="116"/>
        <v/>
      </c>
      <c r="P907" s="50" t="str">
        <f t="shared" si="117"/>
        <v/>
      </c>
      <c r="Q907" s="51" t="str">
        <f t="shared" si="118"/>
        <v/>
      </c>
      <c r="R907" s="169" t="str">
        <f t="shared" si="119"/>
        <v/>
      </c>
      <c r="S907" s="248" t="str">
        <f t="shared" si="113"/>
        <v/>
      </c>
      <c r="T907" s="250" t="str">
        <f t="shared" si="112"/>
        <v/>
      </c>
    </row>
    <row r="908" spans="2:20" x14ac:dyDescent="0.25">
      <c r="B908" s="142"/>
      <c r="C908" s="23"/>
      <c r="D908" s="23"/>
      <c r="E908" s="23"/>
      <c r="F908" s="21"/>
      <c r="G908" s="21"/>
      <c r="H908" s="165"/>
      <c r="I908" s="165"/>
      <c r="J908" s="23"/>
      <c r="K908" s="27"/>
      <c r="L908" s="23"/>
      <c r="M908" s="166" t="str">
        <f t="shared" si="114"/>
        <v/>
      </c>
      <c r="N908" s="48" t="str">
        <f t="shared" si="115"/>
        <v/>
      </c>
      <c r="O908" s="49" t="str">
        <f t="shared" si="116"/>
        <v/>
      </c>
      <c r="P908" s="50" t="str">
        <f t="shared" si="117"/>
        <v/>
      </c>
      <c r="Q908" s="51" t="str">
        <f t="shared" si="118"/>
        <v/>
      </c>
      <c r="R908" s="169" t="str">
        <f t="shared" si="119"/>
        <v/>
      </c>
      <c r="S908" s="248" t="str">
        <f t="shared" si="113"/>
        <v/>
      </c>
      <c r="T908" s="250" t="str">
        <f t="shared" ref="T908:T971" si="120">R908</f>
        <v/>
      </c>
    </row>
    <row r="909" spans="2:20" x14ac:dyDescent="0.25">
      <c r="B909" s="142"/>
      <c r="C909" s="23"/>
      <c r="D909" s="23"/>
      <c r="E909" s="23"/>
      <c r="F909" s="21"/>
      <c r="G909" s="21"/>
      <c r="H909" s="165"/>
      <c r="I909" s="165"/>
      <c r="J909" s="23"/>
      <c r="K909" s="27"/>
      <c r="L909" s="23"/>
      <c r="M909" s="166" t="str">
        <f t="shared" si="114"/>
        <v/>
      </c>
      <c r="N909" s="48" t="str">
        <f t="shared" si="115"/>
        <v/>
      </c>
      <c r="O909" s="49" t="str">
        <f t="shared" si="116"/>
        <v/>
      </c>
      <c r="P909" s="50" t="str">
        <f t="shared" si="117"/>
        <v/>
      </c>
      <c r="Q909" s="51" t="str">
        <f t="shared" si="118"/>
        <v/>
      </c>
      <c r="R909" s="169" t="str">
        <f t="shared" si="119"/>
        <v/>
      </c>
      <c r="S909" s="248" t="str">
        <f t="shared" ref="S909:S972" si="121">IF(Q909="","",WEEKNUM(Q909,2))</f>
        <v/>
      </c>
      <c r="T909" s="250" t="str">
        <f t="shared" si="120"/>
        <v/>
      </c>
    </row>
    <row r="910" spans="2:20" x14ac:dyDescent="0.25">
      <c r="B910" s="142"/>
      <c r="C910" s="23"/>
      <c r="D910" s="23"/>
      <c r="E910" s="23"/>
      <c r="F910" s="21"/>
      <c r="G910" s="21"/>
      <c r="H910" s="165"/>
      <c r="I910" s="165"/>
      <c r="J910" s="23"/>
      <c r="K910" s="27"/>
      <c r="L910" s="23"/>
      <c r="M910" s="166" t="str">
        <f t="shared" si="114"/>
        <v/>
      </c>
      <c r="N910" s="48" t="str">
        <f t="shared" si="115"/>
        <v/>
      </c>
      <c r="O910" s="49" t="str">
        <f t="shared" si="116"/>
        <v/>
      </c>
      <c r="P910" s="50" t="str">
        <f t="shared" si="117"/>
        <v/>
      </c>
      <c r="Q910" s="51" t="str">
        <f t="shared" si="118"/>
        <v/>
      </c>
      <c r="R910" s="169" t="str">
        <f t="shared" si="119"/>
        <v/>
      </c>
      <c r="S910" s="248" t="str">
        <f t="shared" si="121"/>
        <v/>
      </c>
      <c r="T910" s="250" t="str">
        <f t="shared" si="120"/>
        <v/>
      </c>
    </row>
    <row r="911" spans="2:20" x14ac:dyDescent="0.25">
      <c r="B911" s="142"/>
      <c r="C911" s="23"/>
      <c r="D911" s="23"/>
      <c r="E911" s="23"/>
      <c r="F911" s="21"/>
      <c r="G911" s="21"/>
      <c r="H911" s="165"/>
      <c r="I911" s="165"/>
      <c r="J911" s="23"/>
      <c r="K911" s="27"/>
      <c r="L911" s="23"/>
      <c r="M911" s="166" t="str">
        <f t="shared" si="114"/>
        <v/>
      </c>
      <c r="N911" s="48" t="str">
        <f t="shared" si="115"/>
        <v/>
      </c>
      <c r="O911" s="49" t="str">
        <f t="shared" si="116"/>
        <v/>
      </c>
      <c r="P911" s="50" t="str">
        <f t="shared" si="117"/>
        <v/>
      </c>
      <c r="Q911" s="51" t="str">
        <f t="shared" si="118"/>
        <v/>
      </c>
      <c r="R911" s="169" t="str">
        <f t="shared" si="119"/>
        <v/>
      </c>
      <c r="S911" s="248" t="str">
        <f t="shared" si="121"/>
        <v/>
      </c>
      <c r="T911" s="250" t="str">
        <f t="shared" si="120"/>
        <v/>
      </c>
    </row>
    <row r="912" spans="2:20" x14ac:dyDescent="0.25">
      <c r="B912" s="142"/>
      <c r="C912" s="23"/>
      <c r="D912" s="23"/>
      <c r="E912" s="23"/>
      <c r="F912" s="21"/>
      <c r="G912" s="21"/>
      <c r="H912" s="165"/>
      <c r="I912" s="165"/>
      <c r="J912" s="23"/>
      <c r="K912" s="27"/>
      <c r="L912" s="23"/>
      <c r="M912" s="166" t="str">
        <f t="shared" si="114"/>
        <v/>
      </c>
      <c r="N912" s="48" t="str">
        <f t="shared" si="115"/>
        <v/>
      </c>
      <c r="O912" s="49" t="str">
        <f t="shared" si="116"/>
        <v/>
      </c>
      <c r="P912" s="50" t="str">
        <f t="shared" si="117"/>
        <v/>
      </c>
      <c r="Q912" s="51" t="str">
        <f t="shared" si="118"/>
        <v/>
      </c>
      <c r="R912" s="169" t="str">
        <f t="shared" si="119"/>
        <v/>
      </c>
      <c r="S912" s="248" t="str">
        <f t="shared" si="121"/>
        <v/>
      </c>
      <c r="T912" s="250" t="str">
        <f t="shared" si="120"/>
        <v/>
      </c>
    </row>
    <row r="913" spans="2:20" x14ac:dyDescent="0.25">
      <c r="B913" s="142"/>
      <c r="C913" s="23"/>
      <c r="D913" s="23"/>
      <c r="E913" s="23"/>
      <c r="F913" s="21"/>
      <c r="G913" s="21"/>
      <c r="H913" s="165"/>
      <c r="I913" s="165"/>
      <c r="J913" s="23"/>
      <c r="K913" s="27"/>
      <c r="L913" s="23"/>
      <c r="M913" s="166" t="str">
        <f t="shared" si="114"/>
        <v/>
      </c>
      <c r="N913" s="48" t="str">
        <f t="shared" si="115"/>
        <v/>
      </c>
      <c r="O913" s="49" t="str">
        <f t="shared" si="116"/>
        <v/>
      </c>
      <c r="P913" s="50" t="str">
        <f t="shared" si="117"/>
        <v/>
      </c>
      <c r="Q913" s="51" t="str">
        <f t="shared" si="118"/>
        <v/>
      </c>
      <c r="R913" s="169" t="str">
        <f t="shared" si="119"/>
        <v/>
      </c>
      <c r="S913" s="248" t="str">
        <f t="shared" si="121"/>
        <v/>
      </c>
      <c r="T913" s="250" t="str">
        <f t="shared" si="120"/>
        <v/>
      </c>
    </row>
    <row r="914" spans="2:20" x14ac:dyDescent="0.25">
      <c r="B914" s="142"/>
      <c r="C914" s="23"/>
      <c r="D914" s="23"/>
      <c r="E914" s="23"/>
      <c r="F914" s="21"/>
      <c r="G914" s="21"/>
      <c r="H914" s="165"/>
      <c r="I914" s="165"/>
      <c r="J914" s="23"/>
      <c r="K914" s="27"/>
      <c r="L914" s="23"/>
      <c r="M914" s="166" t="str">
        <f t="shared" si="114"/>
        <v/>
      </c>
      <c r="N914" s="48" t="str">
        <f t="shared" si="115"/>
        <v/>
      </c>
      <c r="O914" s="49" t="str">
        <f t="shared" si="116"/>
        <v/>
      </c>
      <c r="P914" s="50" t="str">
        <f t="shared" si="117"/>
        <v/>
      </c>
      <c r="Q914" s="51" t="str">
        <f t="shared" si="118"/>
        <v/>
      </c>
      <c r="R914" s="169" t="str">
        <f t="shared" si="119"/>
        <v/>
      </c>
      <c r="S914" s="248" t="str">
        <f t="shared" si="121"/>
        <v/>
      </c>
      <c r="T914" s="250" t="str">
        <f t="shared" si="120"/>
        <v/>
      </c>
    </row>
    <row r="915" spans="2:20" x14ac:dyDescent="0.25">
      <c r="B915" s="142"/>
      <c r="C915" s="23"/>
      <c r="D915" s="23"/>
      <c r="E915" s="23"/>
      <c r="F915" s="21"/>
      <c r="G915" s="21"/>
      <c r="H915" s="165"/>
      <c r="I915" s="165"/>
      <c r="J915" s="23"/>
      <c r="K915" s="27"/>
      <c r="L915" s="23"/>
      <c r="M915" s="166" t="str">
        <f t="shared" si="114"/>
        <v/>
      </c>
      <c r="N915" s="48" t="str">
        <f t="shared" si="115"/>
        <v/>
      </c>
      <c r="O915" s="49" t="str">
        <f t="shared" si="116"/>
        <v/>
      </c>
      <c r="P915" s="50" t="str">
        <f t="shared" si="117"/>
        <v/>
      </c>
      <c r="Q915" s="51" t="str">
        <f t="shared" si="118"/>
        <v/>
      </c>
      <c r="R915" s="169" t="str">
        <f t="shared" si="119"/>
        <v/>
      </c>
      <c r="S915" s="248" t="str">
        <f t="shared" si="121"/>
        <v/>
      </c>
      <c r="T915" s="250" t="str">
        <f t="shared" si="120"/>
        <v/>
      </c>
    </row>
    <row r="916" spans="2:20" x14ac:dyDescent="0.25">
      <c r="B916" s="142"/>
      <c r="C916" s="23"/>
      <c r="D916" s="23"/>
      <c r="E916" s="23"/>
      <c r="F916" s="21"/>
      <c r="G916" s="21"/>
      <c r="H916" s="165"/>
      <c r="I916" s="165"/>
      <c r="J916" s="23"/>
      <c r="K916" s="27"/>
      <c r="L916" s="23"/>
      <c r="M916" s="166" t="str">
        <f t="shared" si="114"/>
        <v/>
      </c>
      <c r="N916" s="48" t="str">
        <f t="shared" si="115"/>
        <v/>
      </c>
      <c r="O916" s="49" t="str">
        <f t="shared" si="116"/>
        <v/>
      </c>
      <c r="P916" s="50" t="str">
        <f t="shared" si="117"/>
        <v/>
      </c>
      <c r="Q916" s="51" t="str">
        <f t="shared" si="118"/>
        <v/>
      </c>
      <c r="R916" s="169" t="str">
        <f t="shared" si="119"/>
        <v/>
      </c>
      <c r="S916" s="248" t="str">
        <f t="shared" si="121"/>
        <v/>
      </c>
      <c r="T916" s="250" t="str">
        <f t="shared" si="120"/>
        <v/>
      </c>
    </row>
    <row r="917" spans="2:20" x14ac:dyDescent="0.25">
      <c r="B917" s="142"/>
      <c r="C917" s="23"/>
      <c r="D917" s="23"/>
      <c r="E917" s="23"/>
      <c r="F917" s="21"/>
      <c r="G917" s="21"/>
      <c r="H917" s="165"/>
      <c r="I917" s="165"/>
      <c r="J917" s="23"/>
      <c r="K917" s="27"/>
      <c r="L917" s="23"/>
      <c r="M917" s="166" t="str">
        <f t="shared" si="114"/>
        <v/>
      </c>
      <c r="N917" s="48" t="str">
        <f t="shared" si="115"/>
        <v/>
      </c>
      <c r="O917" s="49" t="str">
        <f t="shared" si="116"/>
        <v/>
      </c>
      <c r="P917" s="50" t="str">
        <f t="shared" si="117"/>
        <v/>
      </c>
      <c r="Q917" s="51" t="str">
        <f t="shared" si="118"/>
        <v/>
      </c>
      <c r="R917" s="169" t="str">
        <f t="shared" si="119"/>
        <v/>
      </c>
      <c r="S917" s="248" t="str">
        <f t="shared" si="121"/>
        <v/>
      </c>
      <c r="T917" s="250" t="str">
        <f t="shared" si="120"/>
        <v/>
      </c>
    </row>
    <row r="918" spans="2:20" x14ac:dyDescent="0.25">
      <c r="B918" s="142"/>
      <c r="C918" s="23"/>
      <c r="D918" s="23"/>
      <c r="E918" s="23"/>
      <c r="F918" s="21"/>
      <c r="G918" s="21"/>
      <c r="H918" s="165"/>
      <c r="I918" s="165"/>
      <c r="J918" s="23"/>
      <c r="K918" s="27"/>
      <c r="L918" s="23"/>
      <c r="M918" s="166" t="str">
        <f t="shared" si="114"/>
        <v/>
      </c>
      <c r="N918" s="48" t="str">
        <f t="shared" si="115"/>
        <v/>
      </c>
      <c r="O918" s="49" t="str">
        <f t="shared" si="116"/>
        <v/>
      </c>
      <c r="P918" s="50" t="str">
        <f t="shared" si="117"/>
        <v/>
      </c>
      <c r="Q918" s="51" t="str">
        <f t="shared" si="118"/>
        <v/>
      </c>
      <c r="R918" s="169" t="str">
        <f t="shared" si="119"/>
        <v/>
      </c>
      <c r="S918" s="248" t="str">
        <f t="shared" si="121"/>
        <v/>
      </c>
      <c r="T918" s="250" t="str">
        <f t="shared" si="120"/>
        <v/>
      </c>
    </row>
    <row r="919" spans="2:20" x14ac:dyDescent="0.25">
      <c r="B919" s="142"/>
      <c r="C919" s="23"/>
      <c r="D919" s="23"/>
      <c r="E919" s="23"/>
      <c r="F919" s="21"/>
      <c r="G919" s="21"/>
      <c r="H919" s="165"/>
      <c r="I919" s="165"/>
      <c r="J919" s="23"/>
      <c r="K919" s="27"/>
      <c r="L919" s="23"/>
      <c r="M919" s="166" t="str">
        <f t="shared" ref="M919:M982" si="122">IF(H919="","",IF(I919&lt;&gt;"",I919,H919*(100-(100*K919))/100))</f>
        <v/>
      </c>
      <c r="N919" s="48" t="str">
        <f t="shared" ref="N919:N982" si="123">IF(B919="","",IF(J919&lt;&gt;0,B919+J919,B919+L919))</f>
        <v/>
      </c>
      <c r="O919" s="49" t="str">
        <f t="shared" ref="O919:O982" si="124">IF(B919="","",B919+L919)</f>
        <v/>
      </c>
      <c r="P919" s="50" t="str">
        <f t="shared" ref="P919:P982" si="125">IF(B919="","",O919-$D$3)</f>
        <v/>
      </c>
      <c r="Q919" s="51" t="str">
        <f t="shared" ref="Q919:Q982" si="126">IF(N919&lt;$D$3,IF(O919&lt;$D$3,$D$3+10,O919),N919)</f>
        <v/>
      </c>
      <c r="R919" s="169" t="str">
        <f t="shared" ref="R919:R982" si="127">IF(E919="bez","bezahlt",IF(I919&lt;&gt;"",I919,IF(N919&lt;$D$3,H919,M919)))</f>
        <v/>
      </c>
      <c r="S919" s="248" t="str">
        <f t="shared" si="121"/>
        <v/>
      </c>
      <c r="T919" s="250" t="str">
        <f t="shared" si="120"/>
        <v/>
      </c>
    </row>
    <row r="920" spans="2:20" x14ac:dyDescent="0.25">
      <c r="B920" s="142"/>
      <c r="C920" s="23"/>
      <c r="D920" s="23"/>
      <c r="E920" s="23"/>
      <c r="F920" s="21"/>
      <c r="G920" s="21"/>
      <c r="H920" s="165"/>
      <c r="I920" s="165"/>
      <c r="J920" s="23"/>
      <c r="K920" s="27"/>
      <c r="L920" s="23"/>
      <c r="M920" s="166" t="str">
        <f t="shared" si="122"/>
        <v/>
      </c>
      <c r="N920" s="48" t="str">
        <f t="shared" si="123"/>
        <v/>
      </c>
      <c r="O920" s="49" t="str">
        <f t="shared" si="124"/>
        <v/>
      </c>
      <c r="P920" s="50" t="str">
        <f t="shared" si="125"/>
        <v/>
      </c>
      <c r="Q920" s="51" t="str">
        <f t="shared" si="126"/>
        <v/>
      </c>
      <c r="R920" s="169" t="str">
        <f t="shared" si="127"/>
        <v/>
      </c>
      <c r="S920" s="248" t="str">
        <f t="shared" si="121"/>
        <v/>
      </c>
      <c r="T920" s="250" t="str">
        <f t="shared" si="120"/>
        <v/>
      </c>
    </row>
    <row r="921" spans="2:20" x14ac:dyDescent="0.25">
      <c r="B921" s="142"/>
      <c r="C921" s="23"/>
      <c r="D921" s="23"/>
      <c r="E921" s="23"/>
      <c r="F921" s="21"/>
      <c r="G921" s="21"/>
      <c r="H921" s="165"/>
      <c r="I921" s="165"/>
      <c r="J921" s="23"/>
      <c r="K921" s="27"/>
      <c r="L921" s="23"/>
      <c r="M921" s="166" t="str">
        <f t="shared" si="122"/>
        <v/>
      </c>
      <c r="N921" s="48" t="str">
        <f t="shared" si="123"/>
        <v/>
      </c>
      <c r="O921" s="49" t="str">
        <f t="shared" si="124"/>
        <v/>
      </c>
      <c r="P921" s="50" t="str">
        <f t="shared" si="125"/>
        <v/>
      </c>
      <c r="Q921" s="51" t="str">
        <f t="shared" si="126"/>
        <v/>
      </c>
      <c r="R921" s="169" t="str">
        <f t="shared" si="127"/>
        <v/>
      </c>
      <c r="S921" s="248" t="str">
        <f t="shared" si="121"/>
        <v/>
      </c>
      <c r="T921" s="250" t="str">
        <f t="shared" si="120"/>
        <v/>
      </c>
    </row>
    <row r="922" spans="2:20" x14ac:dyDescent="0.25">
      <c r="B922" s="142"/>
      <c r="C922" s="23"/>
      <c r="D922" s="23"/>
      <c r="E922" s="23"/>
      <c r="F922" s="21"/>
      <c r="G922" s="21"/>
      <c r="H922" s="165"/>
      <c r="I922" s="165"/>
      <c r="J922" s="23"/>
      <c r="K922" s="27"/>
      <c r="L922" s="23"/>
      <c r="M922" s="166" t="str">
        <f t="shared" si="122"/>
        <v/>
      </c>
      <c r="N922" s="48" t="str">
        <f t="shared" si="123"/>
        <v/>
      </c>
      <c r="O922" s="49" t="str">
        <f t="shared" si="124"/>
        <v/>
      </c>
      <c r="P922" s="50" t="str">
        <f t="shared" si="125"/>
        <v/>
      </c>
      <c r="Q922" s="51" t="str">
        <f t="shared" si="126"/>
        <v/>
      </c>
      <c r="R922" s="169" t="str">
        <f t="shared" si="127"/>
        <v/>
      </c>
      <c r="S922" s="248" t="str">
        <f t="shared" si="121"/>
        <v/>
      </c>
      <c r="T922" s="250" t="str">
        <f t="shared" si="120"/>
        <v/>
      </c>
    </row>
    <row r="923" spans="2:20" x14ac:dyDescent="0.25">
      <c r="B923" s="142"/>
      <c r="C923" s="23"/>
      <c r="D923" s="23"/>
      <c r="E923" s="23"/>
      <c r="F923" s="21"/>
      <c r="G923" s="21"/>
      <c r="H923" s="165"/>
      <c r="I923" s="165"/>
      <c r="J923" s="23"/>
      <c r="K923" s="27"/>
      <c r="L923" s="23"/>
      <c r="M923" s="166" t="str">
        <f t="shared" si="122"/>
        <v/>
      </c>
      <c r="N923" s="48" t="str">
        <f t="shared" si="123"/>
        <v/>
      </c>
      <c r="O923" s="49" t="str">
        <f t="shared" si="124"/>
        <v/>
      </c>
      <c r="P923" s="50" t="str">
        <f t="shared" si="125"/>
        <v/>
      </c>
      <c r="Q923" s="51" t="str">
        <f t="shared" si="126"/>
        <v/>
      </c>
      <c r="R923" s="169" t="str">
        <f t="shared" si="127"/>
        <v/>
      </c>
      <c r="S923" s="248" t="str">
        <f t="shared" si="121"/>
        <v/>
      </c>
      <c r="T923" s="250" t="str">
        <f t="shared" si="120"/>
        <v/>
      </c>
    </row>
    <row r="924" spans="2:20" x14ac:dyDescent="0.25">
      <c r="B924" s="142"/>
      <c r="C924" s="23"/>
      <c r="D924" s="23"/>
      <c r="E924" s="23"/>
      <c r="F924" s="21"/>
      <c r="G924" s="21"/>
      <c r="H924" s="165"/>
      <c r="I924" s="165"/>
      <c r="J924" s="23"/>
      <c r="K924" s="27"/>
      <c r="L924" s="23"/>
      <c r="M924" s="166" t="str">
        <f t="shared" si="122"/>
        <v/>
      </c>
      <c r="N924" s="48" t="str">
        <f t="shared" si="123"/>
        <v/>
      </c>
      <c r="O924" s="49" t="str">
        <f t="shared" si="124"/>
        <v/>
      </c>
      <c r="P924" s="50" t="str">
        <f t="shared" si="125"/>
        <v/>
      </c>
      <c r="Q924" s="51" t="str">
        <f t="shared" si="126"/>
        <v/>
      </c>
      <c r="R924" s="169" t="str">
        <f t="shared" si="127"/>
        <v/>
      </c>
      <c r="S924" s="248" t="str">
        <f t="shared" si="121"/>
        <v/>
      </c>
      <c r="T924" s="250" t="str">
        <f t="shared" si="120"/>
        <v/>
      </c>
    </row>
    <row r="925" spans="2:20" x14ac:dyDescent="0.25">
      <c r="B925" s="142"/>
      <c r="C925" s="23"/>
      <c r="D925" s="23"/>
      <c r="E925" s="23"/>
      <c r="F925" s="21"/>
      <c r="G925" s="21"/>
      <c r="H925" s="165"/>
      <c r="I925" s="165"/>
      <c r="J925" s="23"/>
      <c r="K925" s="27"/>
      <c r="L925" s="23"/>
      <c r="M925" s="166" t="str">
        <f t="shared" si="122"/>
        <v/>
      </c>
      <c r="N925" s="48" t="str">
        <f t="shared" si="123"/>
        <v/>
      </c>
      <c r="O925" s="49" t="str">
        <f t="shared" si="124"/>
        <v/>
      </c>
      <c r="P925" s="50" t="str">
        <f t="shared" si="125"/>
        <v/>
      </c>
      <c r="Q925" s="51" t="str">
        <f t="shared" si="126"/>
        <v/>
      </c>
      <c r="R925" s="169" t="str">
        <f t="shared" si="127"/>
        <v/>
      </c>
      <c r="S925" s="248" t="str">
        <f t="shared" si="121"/>
        <v/>
      </c>
      <c r="T925" s="250" t="str">
        <f t="shared" si="120"/>
        <v/>
      </c>
    </row>
    <row r="926" spans="2:20" x14ac:dyDescent="0.25">
      <c r="B926" s="142"/>
      <c r="C926" s="23"/>
      <c r="D926" s="23"/>
      <c r="E926" s="23"/>
      <c r="F926" s="21"/>
      <c r="G926" s="21"/>
      <c r="H926" s="165"/>
      <c r="I926" s="165"/>
      <c r="J926" s="23"/>
      <c r="K926" s="27"/>
      <c r="L926" s="23"/>
      <c r="M926" s="166" t="str">
        <f t="shared" si="122"/>
        <v/>
      </c>
      <c r="N926" s="48" t="str">
        <f t="shared" si="123"/>
        <v/>
      </c>
      <c r="O926" s="49" t="str">
        <f t="shared" si="124"/>
        <v/>
      </c>
      <c r="P926" s="50" t="str">
        <f t="shared" si="125"/>
        <v/>
      </c>
      <c r="Q926" s="51" t="str">
        <f t="shared" si="126"/>
        <v/>
      </c>
      <c r="R926" s="169" t="str">
        <f t="shared" si="127"/>
        <v/>
      </c>
      <c r="S926" s="248" t="str">
        <f t="shared" si="121"/>
        <v/>
      </c>
      <c r="T926" s="250" t="str">
        <f t="shared" si="120"/>
        <v/>
      </c>
    </row>
    <row r="927" spans="2:20" x14ac:dyDescent="0.25">
      <c r="B927" s="142"/>
      <c r="C927" s="23"/>
      <c r="D927" s="23"/>
      <c r="E927" s="23"/>
      <c r="F927" s="21"/>
      <c r="G927" s="21"/>
      <c r="H927" s="165"/>
      <c r="I927" s="165"/>
      <c r="J927" s="23"/>
      <c r="K927" s="27"/>
      <c r="L927" s="23"/>
      <c r="M927" s="166" t="str">
        <f t="shared" si="122"/>
        <v/>
      </c>
      <c r="N927" s="48" t="str">
        <f t="shared" si="123"/>
        <v/>
      </c>
      <c r="O927" s="49" t="str">
        <f t="shared" si="124"/>
        <v/>
      </c>
      <c r="P927" s="50" t="str">
        <f t="shared" si="125"/>
        <v/>
      </c>
      <c r="Q927" s="51" t="str">
        <f t="shared" si="126"/>
        <v/>
      </c>
      <c r="R927" s="169" t="str">
        <f t="shared" si="127"/>
        <v/>
      </c>
      <c r="S927" s="248" t="str">
        <f t="shared" si="121"/>
        <v/>
      </c>
      <c r="T927" s="250" t="str">
        <f t="shared" si="120"/>
        <v/>
      </c>
    </row>
    <row r="928" spans="2:20" x14ac:dyDescent="0.25">
      <c r="B928" s="142"/>
      <c r="C928" s="23"/>
      <c r="D928" s="23"/>
      <c r="E928" s="23"/>
      <c r="F928" s="21"/>
      <c r="G928" s="21"/>
      <c r="H928" s="165"/>
      <c r="I928" s="165"/>
      <c r="J928" s="23"/>
      <c r="K928" s="27"/>
      <c r="L928" s="23"/>
      <c r="M928" s="166" t="str">
        <f t="shared" si="122"/>
        <v/>
      </c>
      <c r="N928" s="48" t="str">
        <f t="shared" si="123"/>
        <v/>
      </c>
      <c r="O928" s="49" t="str">
        <f t="shared" si="124"/>
        <v/>
      </c>
      <c r="P928" s="50" t="str">
        <f t="shared" si="125"/>
        <v/>
      </c>
      <c r="Q928" s="51" t="str">
        <f t="shared" si="126"/>
        <v/>
      </c>
      <c r="R928" s="169" t="str">
        <f t="shared" si="127"/>
        <v/>
      </c>
      <c r="S928" s="248" t="str">
        <f t="shared" si="121"/>
        <v/>
      </c>
      <c r="T928" s="250" t="str">
        <f t="shared" si="120"/>
        <v/>
      </c>
    </row>
    <row r="929" spans="2:20" x14ac:dyDescent="0.25">
      <c r="B929" s="142"/>
      <c r="C929" s="23"/>
      <c r="D929" s="23"/>
      <c r="E929" s="23"/>
      <c r="F929" s="21"/>
      <c r="G929" s="21"/>
      <c r="H929" s="165"/>
      <c r="I929" s="165"/>
      <c r="J929" s="23"/>
      <c r="K929" s="27"/>
      <c r="L929" s="23"/>
      <c r="M929" s="166" t="str">
        <f t="shared" si="122"/>
        <v/>
      </c>
      <c r="N929" s="48" t="str">
        <f t="shared" si="123"/>
        <v/>
      </c>
      <c r="O929" s="49" t="str">
        <f t="shared" si="124"/>
        <v/>
      </c>
      <c r="P929" s="50" t="str">
        <f t="shared" si="125"/>
        <v/>
      </c>
      <c r="Q929" s="51" t="str">
        <f t="shared" si="126"/>
        <v/>
      </c>
      <c r="R929" s="169" t="str">
        <f t="shared" si="127"/>
        <v/>
      </c>
      <c r="S929" s="248" t="str">
        <f t="shared" si="121"/>
        <v/>
      </c>
      <c r="T929" s="250" t="str">
        <f t="shared" si="120"/>
        <v/>
      </c>
    </row>
    <row r="930" spans="2:20" x14ac:dyDescent="0.25">
      <c r="B930" s="142"/>
      <c r="C930" s="23"/>
      <c r="D930" s="23"/>
      <c r="E930" s="23"/>
      <c r="F930" s="21"/>
      <c r="G930" s="21"/>
      <c r="H930" s="165"/>
      <c r="I930" s="165"/>
      <c r="J930" s="23"/>
      <c r="K930" s="27"/>
      <c r="L930" s="23"/>
      <c r="M930" s="166" t="str">
        <f t="shared" si="122"/>
        <v/>
      </c>
      <c r="N930" s="48" t="str">
        <f t="shared" si="123"/>
        <v/>
      </c>
      <c r="O930" s="49" t="str">
        <f t="shared" si="124"/>
        <v/>
      </c>
      <c r="P930" s="50" t="str">
        <f t="shared" si="125"/>
        <v/>
      </c>
      <c r="Q930" s="51" t="str">
        <f t="shared" si="126"/>
        <v/>
      </c>
      <c r="R930" s="169" t="str">
        <f t="shared" si="127"/>
        <v/>
      </c>
      <c r="S930" s="248" t="str">
        <f t="shared" si="121"/>
        <v/>
      </c>
      <c r="T930" s="250" t="str">
        <f t="shared" si="120"/>
        <v/>
      </c>
    </row>
    <row r="931" spans="2:20" x14ac:dyDescent="0.25">
      <c r="B931" s="142"/>
      <c r="C931" s="23"/>
      <c r="D931" s="23"/>
      <c r="E931" s="23"/>
      <c r="F931" s="21"/>
      <c r="G931" s="21"/>
      <c r="H931" s="165"/>
      <c r="I931" s="165"/>
      <c r="J931" s="23"/>
      <c r="K931" s="27"/>
      <c r="L931" s="23"/>
      <c r="M931" s="166" t="str">
        <f t="shared" si="122"/>
        <v/>
      </c>
      <c r="N931" s="48" t="str">
        <f t="shared" si="123"/>
        <v/>
      </c>
      <c r="O931" s="49" t="str">
        <f t="shared" si="124"/>
        <v/>
      </c>
      <c r="P931" s="50" t="str">
        <f t="shared" si="125"/>
        <v/>
      </c>
      <c r="Q931" s="51" t="str">
        <f t="shared" si="126"/>
        <v/>
      </c>
      <c r="R931" s="169" t="str">
        <f t="shared" si="127"/>
        <v/>
      </c>
      <c r="S931" s="248" t="str">
        <f t="shared" si="121"/>
        <v/>
      </c>
      <c r="T931" s="250" t="str">
        <f t="shared" si="120"/>
        <v/>
      </c>
    </row>
    <row r="932" spans="2:20" x14ac:dyDescent="0.25">
      <c r="B932" s="142"/>
      <c r="C932" s="23"/>
      <c r="D932" s="23"/>
      <c r="E932" s="23"/>
      <c r="F932" s="21"/>
      <c r="G932" s="21"/>
      <c r="H932" s="165"/>
      <c r="I932" s="165"/>
      <c r="J932" s="23"/>
      <c r="K932" s="27"/>
      <c r="L932" s="23"/>
      <c r="M932" s="166" t="str">
        <f t="shared" si="122"/>
        <v/>
      </c>
      <c r="N932" s="48" t="str">
        <f t="shared" si="123"/>
        <v/>
      </c>
      <c r="O932" s="49" t="str">
        <f t="shared" si="124"/>
        <v/>
      </c>
      <c r="P932" s="50" t="str">
        <f t="shared" si="125"/>
        <v/>
      </c>
      <c r="Q932" s="51" t="str">
        <f t="shared" si="126"/>
        <v/>
      </c>
      <c r="R932" s="169" t="str">
        <f t="shared" si="127"/>
        <v/>
      </c>
      <c r="S932" s="248" t="str">
        <f t="shared" si="121"/>
        <v/>
      </c>
      <c r="T932" s="250" t="str">
        <f t="shared" si="120"/>
        <v/>
      </c>
    </row>
    <row r="933" spans="2:20" x14ac:dyDescent="0.25">
      <c r="B933" s="142"/>
      <c r="C933" s="23"/>
      <c r="D933" s="23"/>
      <c r="E933" s="23"/>
      <c r="F933" s="21"/>
      <c r="G933" s="21"/>
      <c r="H933" s="165"/>
      <c r="I933" s="165"/>
      <c r="J933" s="23"/>
      <c r="K933" s="27"/>
      <c r="L933" s="23"/>
      <c r="M933" s="166" t="str">
        <f t="shared" si="122"/>
        <v/>
      </c>
      <c r="N933" s="48" t="str">
        <f t="shared" si="123"/>
        <v/>
      </c>
      <c r="O933" s="49" t="str">
        <f t="shared" si="124"/>
        <v/>
      </c>
      <c r="P933" s="50" t="str">
        <f t="shared" si="125"/>
        <v/>
      </c>
      <c r="Q933" s="51" t="str">
        <f t="shared" si="126"/>
        <v/>
      </c>
      <c r="R933" s="169" t="str">
        <f t="shared" si="127"/>
        <v/>
      </c>
      <c r="S933" s="248" t="str">
        <f t="shared" si="121"/>
        <v/>
      </c>
      <c r="T933" s="250" t="str">
        <f t="shared" si="120"/>
        <v/>
      </c>
    </row>
    <row r="934" spans="2:20" x14ac:dyDescent="0.25">
      <c r="B934" s="142"/>
      <c r="C934" s="23"/>
      <c r="D934" s="23"/>
      <c r="E934" s="23"/>
      <c r="F934" s="21"/>
      <c r="G934" s="21"/>
      <c r="H934" s="165"/>
      <c r="I934" s="165"/>
      <c r="J934" s="23"/>
      <c r="K934" s="27"/>
      <c r="L934" s="23"/>
      <c r="M934" s="166" t="str">
        <f t="shared" si="122"/>
        <v/>
      </c>
      <c r="N934" s="48" t="str">
        <f t="shared" si="123"/>
        <v/>
      </c>
      <c r="O934" s="49" t="str">
        <f t="shared" si="124"/>
        <v/>
      </c>
      <c r="P934" s="50" t="str">
        <f t="shared" si="125"/>
        <v/>
      </c>
      <c r="Q934" s="51" t="str">
        <f t="shared" si="126"/>
        <v/>
      </c>
      <c r="R934" s="169" t="str">
        <f t="shared" si="127"/>
        <v/>
      </c>
      <c r="S934" s="248" t="str">
        <f t="shared" si="121"/>
        <v/>
      </c>
      <c r="T934" s="250" t="str">
        <f t="shared" si="120"/>
        <v/>
      </c>
    </row>
    <row r="935" spans="2:20" x14ac:dyDescent="0.25">
      <c r="B935" s="142"/>
      <c r="C935" s="23"/>
      <c r="D935" s="23"/>
      <c r="E935" s="23"/>
      <c r="F935" s="21"/>
      <c r="G935" s="21"/>
      <c r="H935" s="165"/>
      <c r="I935" s="165"/>
      <c r="J935" s="23"/>
      <c r="K935" s="27"/>
      <c r="L935" s="23"/>
      <c r="M935" s="166" t="str">
        <f t="shared" si="122"/>
        <v/>
      </c>
      <c r="N935" s="48" t="str">
        <f t="shared" si="123"/>
        <v/>
      </c>
      <c r="O935" s="49" t="str">
        <f t="shared" si="124"/>
        <v/>
      </c>
      <c r="P935" s="50" t="str">
        <f t="shared" si="125"/>
        <v/>
      </c>
      <c r="Q935" s="51" t="str">
        <f t="shared" si="126"/>
        <v/>
      </c>
      <c r="R935" s="169" t="str">
        <f t="shared" si="127"/>
        <v/>
      </c>
      <c r="S935" s="248" t="str">
        <f t="shared" si="121"/>
        <v/>
      </c>
      <c r="T935" s="250" t="str">
        <f t="shared" si="120"/>
        <v/>
      </c>
    </row>
    <row r="936" spans="2:20" x14ac:dyDescent="0.25">
      <c r="B936" s="142"/>
      <c r="C936" s="23"/>
      <c r="D936" s="23"/>
      <c r="E936" s="23"/>
      <c r="F936" s="21"/>
      <c r="G936" s="21"/>
      <c r="H936" s="165"/>
      <c r="I936" s="165"/>
      <c r="J936" s="23"/>
      <c r="K936" s="27"/>
      <c r="L936" s="23"/>
      <c r="M936" s="166" t="str">
        <f t="shared" si="122"/>
        <v/>
      </c>
      <c r="N936" s="48" t="str">
        <f t="shared" si="123"/>
        <v/>
      </c>
      <c r="O936" s="49" t="str">
        <f t="shared" si="124"/>
        <v/>
      </c>
      <c r="P936" s="50" t="str">
        <f t="shared" si="125"/>
        <v/>
      </c>
      <c r="Q936" s="51" t="str">
        <f t="shared" si="126"/>
        <v/>
      </c>
      <c r="R936" s="169" t="str">
        <f t="shared" si="127"/>
        <v/>
      </c>
      <c r="S936" s="248" t="str">
        <f t="shared" si="121"/>
        <v/>
      </c>
      <c r="T936" s="250" t="str">
        <f t="shared" si="120"/>
        <v/>
      </c>
    </row>
    <row r="937" spans="2:20" x14ac:dyDescent="0.25">
      <c r="B937" s="142"/>
      <c r="C937" s="23"/>
      <c r="D937" s="23"/>
      <c r="E937" s="23"/>
      <c r="F937" s="21"/>
      <c r="G937" s="21"/>
      <c r="H937" s="165"/>
      <c r="I937" s="165"/>
      <c r="J937" s="23"/>
      <c r="K937" s="27"/>
      <c r="L937" s="23"/>
      <c r="M937" s="166" t="str">
        <f t="shared" si="122"/>
        <v/>
      </c>
      <c r="N937" s="48" t="str">
        <f t="shared" si="123"/>
        <v/>
      </c>
      <c r="O937" s="49" t="str">
        <f t="shared" si="124"/>
        <v/>
      </c>
      <c r="P937" s="50" t="str">
        <f t="shared" si="125"/>
        <v/>
      </c>
      <c r="Q937" s="51" t="str">
        <f t="shared" si="126"/>
        <v/>
      </c>
      <c r="R937" s="169" t="str">
        <f t="shared" si="127"/>
        <v/>
      </c>
      <c r="S937" s="248" t="str">
        <f t="shared" si="121"/>
        <v/>
      </c>
      <c r="T937" s="250" t="str">
        <f t="shared" si="120"/>
        <v/>
      </c>
    </row>
    <row r="938" spans="2:20" x14ac:dyDescent="0.25">
      <c r="B938" s="142"/>
      <c r="C938" s="23"/>
      <c r="D938" s="23"/>
      <c r="E938" s="23"/>
      <c r="F938" s="21"/>
      <c r="G938" s="21"/>
      <c r="H938" s="165"/>
      <c r="I938" s="165"/>
      <c r="J938" s="23"/>
      <c r="K938" s="27"/>
      <c r="L938" s="23"/>
      <c r="M938" s="166" t="str">
        <f t="shared" si="122"/>
        <v/>
      </c>
      <c r="N938" s="48" t="str">
        <f t="shared" si="123"/>
        <v/>
      </c>
      <c r="O938" s="49" t="str">
        <f t="shared" si="124"/>
        <v/>
      </c>
      <c r="P938" s="50" t="str">
        <f t="shared" si="125"/>
        <v/>
      </c>
      <c r="Q938" s="51" t="str">
        <f t="shared" si="126"/>
        <v/>
      </c>
      <c r="R938" s="169" t="str">
        <f t="shared" si="127"/>
        <v/>
      </c>
      <c r="S938" s="248" t="str">
        <f t="shared" si="121"/>
        <v/>
      </c>
      <c r="T938" s="250" t="str">
        <f t="shared" si="120"/>
        <v/>
      </c>
    </row>
    <row r="939" spans="2:20" x14ac:dyDescent="0.25">
      <c r="B939" s="142"/>
      <c r="C939" s="23"/>
      <c r="D939" s="23"/>
      <c r="E939" s="23"/>
      <c r="F939" s="21"/>
      <c r="G939" s="21"/>
      <c r="H939" s="165"/>
      <c r="I939" s="165"/>
      <c r="J939" s="23"/>
      <c r="K939" s="27"/>
      <c r="L939" s="23"/>
      <c r="M939" s="166" t="str">
        <f t="shared" si="122"/>
        <v/>
      </c>
      <c r="N939" s="48" t="str">
        <f t="shared" si="123"/>
        <v/>
      </c>
      <c r="O939" s="49" t="str">
        <f t="shared" si="124"/>
        <v/>
      </c>
      <c r="P939" s="50" t="str">
        <f t="shared" si="125"/>
        <v/>
      </c>
      <c r="Q939" s="51" t="str">
        <f t="shared" si="126"/>
        <v/>
      </c>
      <c r="R939" s="169" t="str">
        <f t="shared" si="127"/>
        <v/>
      </c>
      <c r="S939" s="248" t="str">
        <f t="shared" si="121"/>
        <v/>
      </c>
      <c r="T939" s="250" t="str">
        <f t="shared" si="120"/>
        <v/>
      </c>
    </row>
    <row r="940" spans="2:20" x14ac:dyDescent="0.25">
      <c r="B940" s="142"/>
      <c r="C940" s="23"/>
      <c r="D940" s="23"/>
      <c r="E940" s="23"/>
      <c r="F940" s="21"/>
      <c r="G940" s="21"/>
      <c r="H940" s="165"/>
      <c r="I940" s="165"/>
      <c r="J940" s="23"/>
      <c r="K940" s="27"/>
      <c r="L940" s="23"/>
      <c r="M940" s="166" t="str">
        <f t="shared" si="122"/>
        <v/>
      </c>
      <c r="N940" s="48" t="str">
        <f t="shared" si="123"/>
        <v/>
      </c>
      <c r="O940" s="49" t="str">
        <f t="shared" si="124"/>
        <v/>
      </c>
      <c r="P940" s="50" t="str">
        <f t="shared" si="125"/>
        <v/>
      </c>
      <c r="Q940" s="51" t="str">
        <f t="shared" si="126"/>
        <v/>
      </c>
      <c r="R940" s="169" t="str">
        <f t="shared" si="127"/>
        <v/>
      </c>
      <c r="S940" s="248" t="str">
        <f t="shared" si="121"/>
        <v/>
      </c>
      <c r="T940" s="250" t="str">
        <f t="shared" si="120"/>
        <v/>
      </c>
    </row>
    <row r="941" spans="2:20" x14ac:dyDescent="0.25">
      <c r="B941" s="142"/>
      <c r="C941" s="23"/>
      <c r="D941" s="23"/>
      <c r="E941" s="23"/>
      <c r="F941" s="21"/>
      <c r="G941" s="21"/>
      <c r="H941" s="165"/>
      <c r="I941" s="165"/>
      <c r="J941" s="23"/>
      <c r="K941" s="27"/>
      <c r="L941" s="23"/>
      <c r="M941" s="166" t="str">
        <f t="shared" si="122"/>
        <v/>
      </c>
      <c r="N941" s="48" t="str">
        <f t="shared" si="123"/>
        <v/>
      </c>
      <c r="O941" s="49" t="str">
        <f t="shared" si="124"/>
        <v/>
      </c>
      <c r="P941" s="50" t="str">
        <f t="shared" si="125"/>
        <v/>
      </c>
      <c r="Q941" s="51" t="str">
        <f t="shared" si="126"/>
        <v/>
      </c>
      <c r="R941" s="169" t="str">
        <f t="shared" si="127"/>
        <v/>
      </c>
      <c r="S941" s="248" t="str">
        <f t="shared" si="121"/>
        <v/>
      </c>
      <c r="T941" s="250" t="str">
        <f t="shared" si="120"/>
        <v/>
      </c>
    </row>
    <row r="942" spans="2:20" x14ac:dyDescent="0.25">
      <c r="B942" s="142"/>
      <c r="C942" s="23"/>
      <c r="D942" s="23"/>
      <c r="E942" s="23"/>
      <c r="F942" s="21"/>
      <c r="G942" s="21"/>
      <c r="H942" s="165"/>
      <c r="I942" s="165"/>
      <c r="J942" s="23"/>
      <c r="K942" s="27"/>
      <c r="L942" s="23"/>
      <c r="M942" s="166" t="str">
        <f t="shared" si="122"/>
        <v/>
      </c>
      <c r="N942" s="48" t="str">
        <f t="shared" si="123"/>
        <v/>
      </c>
      <c r="O942" s="49" t="str">
        <f t="shared" si="124"/>
        <v/>
      </c>
      <c r="P942" s="50" t="str">
        <f t="shared" si="125"/>
        <v/>
      </c>
      <c r="Q942" s="51" t="str">
        <f t="shared" si="126"/>
        <v/>
      </c>
      <c r="R942" s="169" t="str">
        <f t="shared" si="127"/>
        <v/>
      </c>
      <c r="S942" s="248" t="str">
        <f t="shared" si="121"/>
        <v/>
      </c>
      <c r="T942" s="250" t="str">
        <f t="shared" si="120"/>
        <v/>
      </c>
    </row>
    <row r="943" spans="2:20" x14ac:dyDescent="0.25">
      <c r="B943" s="142"/>
      <c r="C943" s="23"/>
      <c r="D943" s="23"/>
      <c r="E943" s="23"/>
      <c r="F943" s="21"/>
      <c r="G943" s="21"/>
      <c r="H943" s="165"/>
      <c r="I943" s="165"/>
      <c r="J943" s="23"/>
      <c r="K943" s="27"/>
      <c r="L943" s="23"/>
      <c r="M943" s="166" t="str">
        <f t="shared" si="122"/>
        <v/>
      </c>
      <c r="N943" s="48" t="str">
        <f t="shared" si="123"/>
        <v/>
      </c>
      <c r="O943" s="49" t="str">
        <f t="shared" si="124"/>
        <v/>
      </c>
      <c r="P943" s="50" t="str">
        <f t="shared" si="125"/>
        <v/>
      </c>
      <c r="Q943" s="51" t="str">
        <f t="shared" si="126"/>
        <v/>
      </c>
      <c r="R943" s="169" t="str">
        <f t="shared" si="127"/>
        <v/>
      </c>
      <c r="S943" s="248" t="str">
        <f t="shared" si="121"/>
        <v/>
      </c>
      <c r="T943" s="250" t="str">
        <f t="shared" si="120"/>
        <v/>
      </c>
    </row>
    <row r="944" spans="2:20" x14ac:dyDescent="0.25">
      <c r="B944" s="142"/>
      <c r="C944" s="23"/>
      <c r="D944" s="23"/>
      <c r="E944" s="23"/>
      <c r="F944" s="21"/>
      <c r="G944" s="21"/>
      <c r="H944" s="165"/>
      <c r="I944" s="165"/>
      <c r="J944" s="23"/>
      <c r="K944" s="27"/>
      <c r="L944" s="23"/>
      <c r="M944" s="166" t="str">
        <f t="shared" si="122"/>
        <v/>
      </c>
      <c r="N944" s="48" t="str">
        <f t="shared" si="123"/>
        <v/>
      </c>
      <c r="O944" s="49" t="str">
        <f t="shared" si="124"/>
        <v/>
      </c>
      <c r="P944" s="50" t="str">
        <f t="shared" si="125"/>
        <v/>
      </c>
      <c r="Q944" s="51" t="str">
        <f t="shared" si="126"/>
        <v/>
      </c>
      <c r="R944" s="169" t="str">
        <f t="shared" si="127"/>
        <v/>
      </c>
      <c r="S944" s="248" t="str">
        <f t="shared" si="121"/>
        <v/>
      </c>
      <c r="T944" s="250" t="str">
        <f t="shared" si="120"/>
        <v/>
      </c>
    </row>
    <row r="945" spans="2:20" x14ac:dyDescent="0.25">
      <c r="B945" s="142"/>
      <c r="C945" s="23"/>
      <c r="D945" s="23"/>
      <c r="E945" s="23"/>
      <c r="F945" s="21"/>
      <c r="G945" s="21"/>
      <c r="H945" s="165"/>
      <c r="I945" s="165"/>
      <c r="J945" s="23"/>
      <c r="K945" s="27"/>
      <c r="L945" s="23"/>
      <c r="M945" s="166" t="str">
        <f t="shared" si="122"/>
        <v/>
      </c>
      <c r="N945" s="48" t="str">
        <f t="shared" si="123"/>
        <v/>
      </c>
      <c r="O945" s="49" t="str">
        <f t="shared" si="124"/>
        <v/>
      </c>
      <c r="P945" s="50" t="str">
        <f t="shared" si="125"/>
        <v/>
      </c>
      <c r="Q945" s="51" t="str">
        <f t="shared" si="126"/>
        <v/>
      </c>
      <c r="R945" s="169" t="str">
        <f t="shared" si="127"/>
        <v/>
      </c>
      <c r="S945" s="248" t="str">
        <f t="shared" si="121"/>
        <v/>
      </c>
      <c r="T945" s="250" t="str">
        <f t="shared" si="120"/>
        <v/>
      </c>
    </row>
    <row r="946" spans="2:20" x14ac:dyDescent="0.25">
      <c r="B946" s="142"/>
      <c r="C946" s="23"/>
      <c r="D946" s="23"/>
      <c r="E946" s="23"/>
      <c r="F946" s="21"/>
      <c r="G946" s="21"/>
      <c r="H946" s="165"/>
      <c r="I946" s="165"/>
      <c r="J946" s="23"/>
      <c r="K946" s="27"/>
      <c r="L946" s="23"/>
      <c r="M946" s="166" t="str">
        <f t="shared" si="122"/>
        <v/>
      </c>
      <c r="N946" s="48" t="str">
        <f t="shared" si="123"/>
        <v/>
      </c>
      <c r="O946" s="49" t="str">
        <f t="shared" si="124"/>
        <v/>
      </c>
      <c r="P946" s="50" t="str">
        <f t="shared" si="125"/>
        <v/>
      </c>
      <c r="Q946" s="51" t="str">
        <f t="shared" si="126"/>
        <v/>
      </c>
      <c r="R946" s="169" t="str">
        <f t="shared" si="127"/>
        <v/>
      </c>
      <c r="S946" s="248" t="str">
        <f t="shared" si="121"/>
        <v/>
      </c>
      <c r="T946" s="250" t="str">
        <f t="shared" si="120"/>
        <v/>
      </c>
    </row>
    <row r="947" spans="2:20" x14ac:dyDescent="0.25">
      <c r="B947" s="142"/>
      <c r="C947" s="23"/>
      <c r="D947" s="23"/>
      <c r="E947" s="23"/>
      <c r="F947" s="21"/>
      <c r="G947" s="21"/>
      <c r="H947" s="165"/>
      <c r="I947" s="165"/>
      <c r="J947" s="23"/>
      <c r="K947" s="27"/>
      <c r="L947" s="23"/>
      <c r="M947" s="166" t="str">
        <f t="shared" si="122"/>
        <v/>
      </c>
      <c r="N947" s="48" t="str">
        <f t="shared" si="123"/>
        <v/>
      </c>
      <c r="O947" s="49" t="str">
        <f t="shared" si="124"/>
        <v/>
      </c>
      <c r="P947" s="50" t="str">
        <f t="shared" si="125"/>
        <v/>
      </c>
      <c r="Q947" s="51" t="str">
        <f t="shared" si="126"/>
        <v/>
      </c>
      <c r="R947" s="169" t="str">
        <f t="shared" si="127"/>
        <v/>
      </c>
      <c r="S947" s="248" t="str">
        <f t="shared" si="121"/>
        <v/>
      </c>
      <c r="T947" s="250" t="str">
        <f t="shared" si="120"/>
        <v/>
      </c>
    </row>
    <row r="948" spans="2:20" x14ac:dyDescent="0.25">
      <c r="B948" s="142"/>
      <c r="C948" s="23"/>
      <c r="D948" s="23"/>
      <c r="E948" s="23"/>
      <c r="F948" s="21"/>
      <c r="G948" s="21"/>
      <c r="H948" s="165"/>
      <c r="I948" s="165"/>
      <c r="J948" s="23"/>
      <c r="K948" s="27"/>
      <c r="L948" s="23"/>
      <c r="M948" s="166" t="str">
        <f t="shared" si="122"/>
        <v/>
      </c>
      <c r="N948" s="48" t="str">
        <f t="shared" si="123"/>
        <v/>
      </c>
      <c r="O948" s="49" t="str">
        <f t="shared" si="124"/>
        <v/>
      </c>
      <c r="P948" s="50" t="str">
        <f t="shared" si="125"/>
        <v/>
      </c>
      <c r="Q948" s="51" t="str">
        <f t="shared" si="126"/>
        <v/>
      </c>
      <c r="R948" s="169" t="str">
        <f t="shared" si="127"/>
        <v/>
      </c>
      <c r="S948" s="248" t="str">
        <f t="shared" si="121"/>
        <v/>
      </c>
      <c r="T948" s="250" t="str">
        <f t="shared" si="120"/>
        <v/>
      </c>
    </row>
    <row r="949" spans="2:20" x14ac:dyDescent="0.25">
      <c r="B949" s="142"/>
      <c r="C949" s="23"/>
      <c r="D949" s="23"/>
      <c r="E949" s="23"/>
      <c r="F949" s="21"/>
      <c r="G949" s="21"/>
      <c r="H949" s="165"/>
      <c r="I949" s="165"/>
      <c r="J949" s="23"/>
      <c r="K949" s="27"/>
      <c r="L949" s="23"/>
      <c r="M949" s="166" t="str">
        <f t="shared" si="122"/>
        <v/>
      </c>
      <c r="N949" s="48" t="str">
        <f t="shared" si="123"/>
        <v/>
      </c>
      <c r="O949" s="49" t="str">
        <f t="shared" si="124"/>
        <v/>
      </c>
      <c r="P949" s="50" t="str">
        <f t="shared" si="125"/>
        <v/>
      </c>
      <c r="Q949" s="51" t="str">
        <f t="shared" si="126"/>
        <v/>
      </c>
      <c r="R949" s="169" t="str">
        <f t="shared" si="127"/>
        <v/>
      </c>
      <c r="S949" s="248" t="str">
        <f t="shared" si="121"/>
        <v/>
      </c>
      <c r="T949" s="250" t="str">
        <f t="shared" si="120"/>
        <v/>
      </c>
    </row>
    <row r="950" spans="2:20" x14ac:dyDescent="0.25">
      <c r="B950" s="142"/>
      <c r="C950" s="23"/>
      <c r="D950" s="23"/>
      <c r="E950" s="23"/>
      <c r="F950" s="21"/>
      <c r="G950" s="21"/>
      <c r="H950" s="165"/>
      <c r="I950" s="165"/>
      <c r="J950" s="23"/>
      <c r="K950" s="27"/>
      <c r="L950" s="23"/>
      <c r="M950" s="166" t="str">
        <f t="shared" si="122"/>
        <v/>
      </c>
      <c r="N950" s="48" t="str">
        <f t="shared" si="123"/>
        <v/>
      </c>
      <c r="O950" s="49" t="str">
        <f t="shared" si="124"/>
        <v/>
      </c>
      <c r="P950" s="50" t="str">
        <f t="shared" si="125"/>
        <v/>
      </c>
      <c r="Q950" s="51" t="str">
        <f t="shared" si="126"/>
        <v/>
      </c>
      <c r="R950" s="169" t="str">
        <f t="shared" si="127"/>
        <v/>
      </c>
      <c r="S950" s="248" t="str">
        <f t="shared" si="121"/>
        <v/>
      </c>
      <c r="T950" s="250" t="str">
        <f t="shared" si="120"/>
        <v/>
      </c>
    </row>
    <row r="951" spans="2:20" x14ac:dyDescent="0.25">
      <c r="B951" s="142"/>
      <c r="C951" s="23"/>
      <c r="D951" s="23"/>
      <c r="E951" s="23"/>
      <c r="F951" s="21"/>
      <c r="G951" s="21"/>
      <c r="H951" s="165"/>
      <c r="I951" s="165"/>
      <c r="J951" s="23"/>
      <c r="K951" s="27"/>
      <c r="L951" s="23"/>
      <c r="M951" s="166" t="str">
        <f t="shared" si="122"/>
        <v/>
      </c>
      <c r="N951" s="48" t="str">
        <f t="shared" si="123"/>
        <v/>
      </c>
      <c r="O951" s="49" t="str">
        <f t="shared" si="124"/>
        <v/>
      </c>
      <c r="P951" s="50" t="str">
        <f t="shared" si="125"/>
        <v/>
      </c>
      <c r="Q951" s="51" t="str">
        <f t="shared" si="126"/>
        <v/>
      </c>
      <c r="R951" s="169" t="str">
        <f t="shared" si="127"/>
        <v/>
      </c>
      <c r="S951" s="248" t="str">
        <f t="shared" si="121"/>
        <v/>
      </c>
      <c r="T951" s="250" t="str">
        <f t="shared" si="120"/>
        <v/>
      </c>
    </row>
    <row r="952" spans="2:20" x14ac:dyDescent="0.25">
      <c r="B952" s="142"/>
      <c r="C952" s="23"/>
      <c r="D952" s="23"/>
      <c r="E952" s="23"/>
      <c r="F952" s="21"/>
      <c r="G952" s="21"/>
      <c r="H952" s="165"/>
      <c r="I952" s="165"/>
      <c r="J952" s="23"/>
      <c r="K952" s="27"/>
      <c r="L952" s="23"/>
      <c r="M952" s="166" t="str">
        <f t="shared" si="122"/>
        <v/>
      </c>
      <c r="N952" s="48" t="str">
        <f t="shared" si="123"/>
        <v/>
      </c>
      <c r="O952" s="49" t="str">
        <f t="shared" si="124"/>
        <v/>
      </c>
      <c r="P952" s="50" t="str">
        <f t="shared" si="125"/>
        <v/>
      </c>
      <c r="Q952" s="51" t="str">
        <f t="shared" si="126"/>
        <v/>
      </c>
      <c r="R952" s="169" t="str">
        <f t="shared" si="127"/>
        <v/>
      </c>
      <c r="S952" s="248" t="str">
        <f t="shared" si="121"/>
        <v/>
      </c>
      <c r="T952" s="250" t="str">
        <f t="shared" si="120"/>
        <v/>
      </c>
    </row>
    <row r="953" spans="2:20" x14ac:dyDescent="0.25">
      <c r="B953" s="142"/>
      <c r="C953" s="23"/>
      <c r="D953" s="23"/>
      <c r="E953" s="23"/>
      <c r="F953" s="21"/>
      <c r="G953" s="21"/>
      <c r="H953" s="165"/>
      <c r="I953" s="165"/>
      <c r="J953" s="23"/>
      <c r="K953" s="27"/>
      <c r="L953" s="23"/>
      <c r="M953" s="166" t="str">
        <f t="shared" si="122"/>
        <v/>
      </c>
      <c r="N953" s="48" t="str">
        <f t="shared" si="123"/>
        <v/>
      </c>
      <c r="O953" s="49" t="str">
        <f t="shared" si="124"/>
        <v/>
      </c>
      <c r="P953" s="50" t="str">
        <f t="shared" si="125"/>
        <v/>
      </c>
      <c r="Q953" s="51" t="str">
        <f t="shared" si="126"/>
        <v/>
      </c>
      <c r="R953" s="169" t="str">
        <f t="shared" si="127"/>
        <v/>
      </c>
      <c r="S953" s="248" t="str">
        <f t="shared" si="121"/>
        <v/>
      </c>
      <c r="T953" s="250" t="str">
        <f t="shared" si="120"/>
        <v/>
      </c>
    </row>
    <row r="954" spans="2:20" x14ac:dyDescent="0.25">
      <c r="B954" s="142"/>
      <c r="C954" s="23"/>
      <c r="D954" s="23"/>
      <c r="E954" s="23"/>
      <c r="F954" s="21"/>
      <c r="G954" s="21"/>
      <c r="H954" s="165"/>
      <c r="I954" s="165"/>
      <c r="J954" s="23"/>
      <c r="K954" s="27"/>
      <c r="L954" s="23"/>
      <c r="M954" s="166" t="str">
        <f t="shared" si="122"/>
        <v/>
      </c>
      <c r="N954" s="48" t="str">
        <f t="shared" si="123"/>
        <v/>
      </c>
      <c r="O954" s="49" t="str">
        <f t="shared" si="124"/>
        <v/>
      </c>
      <c r="P954" s="50" t="str">
        <f t="shared" si="125"/>
        <v/>
      </c>
      <c r="Q954" s="51" t="str">
        <f t="shared" si="126"/>
        <v/>
      </c>
      <c r="R954" s="169" t="str">
        <f t="shared" si="127"/>
        <v/>
      </c>
      <c r="S954" s="248" t="str">
        <f t="shared" si="121"/>
        <v/>
      </c>
      <c r="T954" s="250" t="str">
        <f t="shared" si="120"/>
        <v/>
      </c>
    </row>
    <row r="955" spans="2:20" x14ac:dyDescent="0.25">
      <c r="B955" s="142"/>
      <c r="C955" s="23"/>
      <c r="D955" s="23"/>
      <c r="E955" s="23"/>
      <c r="F955" s="21"/>
      <c r="G955" s="21"/>
      <c r="H955" s="165"/>
      <c r="I955" s="165"/>
      <c r="J955" s="23"/>
      <c r="K955" s="27"/>
      <c r="L955" s="23"/>
      <c r="M955" s="166" t="str">
        <f t="shared" si="122"/>
        <v/>
      </c>
      <c r="N955" s="48" t="str">
        <f t="shared" si="123"/>
        <v/>
      </c>
      <c r="O955" s="49" t="str">
        <f t="shared" si="124"/>
        <v/>
      </c>
      <c r="P955" s="50" t="str">
        <f t="shared" si="125"/>
        <v/>
      </c>
      <c r="Q955" s="51" t="str">
        <f t="shared" si="126"/>
        <v/>
      </c>
      <c r="R955" s="169" t="str">
        <f t="shared" si="127"/>
        <v/>
      </c>
      <c r="S955" s="248" t="str">
        <f t="shared" si="121"/>
        <v/>
      </c>
      <c r="T955" s="250" t="str">
        <f t="shared" si="120"/>
        <v/>
      </c>
    </row>
    <row r="956" spans="2:20" x14ac:dyDescent="0.25">
      <c r="B956" s="142"/>
      <c r="C956" s="23"/>
      <c r="D956" s="23"/>
      <c r="E956" s="23"/>
      <c r="F956" s="21"/>
      <c r="G956" s="21"/>
      <c r="H956" s="165"/>
      <c r="I956" s="165"/>
      <c r="J956" s="23"/>
      <c r="K956" s="27"/>
      <c r="L956" s="23"/>
      <c r="M956" s="166" t="str">
        <f t="shared" si="122"/>
        <v/>
      </c>
      <c r="N956" s="48" t="str">
        <f t="shared" si="123"/>
        <v/>
      </c>
      <c r="O956" s="49" t="str">
        <f t="shared" si="124"/>
        <v/>
      </c>
      <c r="P956" s="50" t="str">
        <f t="shared" si="125"/>
        <v/>
      </c>
      <c r="Q956" s="51" t="str">
        <f t="shared" si="126"/>
        <v/>
      </c>
      <c r="R956" s="169" t="str">
        <f t="shared" si="127"/>
        <v/>
      </c>
      <c r="S956" s="248" t="str">
        <f t="shared" si="121"/>
        <v/>
      </c>
      <c r="T956" s="250" t="str">
        <f t="shared" si="120"/>
        <v/>
      </c>
    </row>
    <row r="957" spans="2:20" x14ac:dyDescent="0.25">
      <c r="B957" s="142"/>
      <c r="C957" s="23"/>
      <c r="D957" s="23"/>
      <c r="E957" s="23"/>
      <c r="F957" s="21"/>
      <c r="G957" s="21"/>
      <c r="H957" s="165"/>
      <c r="I957" s="165"/>
      <c r="J957" s="23"/>
      <c r="K957" s="27"/>
      <c r="L957" s="23"/>
      <c r="M957" s="166" t="str">
        <f t="shared" si="122"/>
        <v/>
      </c>
      <c r="N957" s="48" t="str">
        <f t="shared" si="123"/>
        <v/>
      </c>
      <c r="O957" s="49" t="str">
        <f t="shared" si="124"/>
        <v/>
      </c>
      <c r="P957" s="50" t="str">
        <f t="shared" si="125"/>
        <v/>
      </c>
      <c r="Q957" s="51" t="str">
        <f t="shared" si="126"/>
        <v/>
      </c>
      <c r="R957" s="169" t="str">
        <f t="shared" si="127"/>
        <v/>
      </c>
      <c r="S957" s="248" t="str">
        <f t="shared" si="121"/>
        <v/>
      </c>
      <c r="T957" s="250" t="str">
        <f t="shared" si="120"/>
        <v/>
      </c>
    </row>
    <row r="958" spans="2:20" x14ac:dyDescent="0.25">
      <c r="B958" s="142"/>
      <c r="C958" s="23"/>
      <c r="D958" s="23"/>
      <c r="E958" s="23"/>
      <c r="F958" s="21"/>
      <c r="G958" s="21"/>
      <c r="H958" s="165"/>
      <c r="I958" s="165"/>
      <c r="J958" s="23"/>
      <c r="K958" s="27"/>
      <c r="L958" s="23"/>
      <c r="M958" s="166" t="str">
        <f t="shared" si="122"/>
        <v/>
      </c>
      <c r="N958" s="48" t="str">
        <f t="shared" si="123"/>
        <v/>
      </c>
      <c r="O958" s="49" t="str">
        <f t="shared" si="124"/>
        <v/>
      </c>
      <c r="P958" s="50" t="str">
        <f t="shared" si="125"/>
        <v/>
      </c>
      <c r="Q958" s="51" t="str">
        <f t="shared" si="126"/>
        <v/>
      </c>
      <c r="R958" s="169" t="str">
        <f t="shared" si="127"/>
        <v/>
      </c>
      <c r="S958" s="248" t="str">
        <f t="shared" si="121"/>
        <v/>
      </c>
      <c r="T958" s="250" t="str">
        <f t="shared" si="120"/>
        <v/>
      </c>
    </row>
    <row r="959" spans="2:20" x14ac:dyDescent="0.25">
      <c r="B959" s="142"/>
      <c r="C959" s="23"/>
      <c r="D959" s="23"/>
      <c r="E959" s="23"/>
      <c r="F959" s="21"/>
      <c r="G959" s="21"/>
      <c r="H959" s="165"/>
      <c r="I959" s="165"/>
      <c r="J959" s="23"/>
      <c r="K959" s="27"/>
      <c r="L959" s="23"/>
      <c r="M959" s="166" t="str">
        <f t="shared" si="122"/>
        <v/>
      </c>
      <c r="N959" s="48" t="str">
        <f t="shared" si="123"/>
        <v/>
      </c>
      <c r="O959" s="49" t="str">
        <f t="shared" si="124"/>
        <v/>
      </c>
      <c r="P959" s="50" t="str">
        <f t="shared" si="125"/>
        <v/>
      </c>
      <c r="Q959" s="51" t="str">
        <f t="shared" si="126"/>
        <v/>
      </c>
      <c r="R959" s="169" t="str">
        <f t="shared" si="127"/>
        <v/>
      </c>
      <c r="S959" s="248" t="str">
        <f t="shared" si="121"/>
        <v/>
      </c>
      <c r="T959" s="250" t="str">
        <f t="shared" si="120"/>
        <v/>
      </c>
    </row>
    <row r="960" spans="2:20" x14ac:dyDescent="0.25">
      <c r="B960" s="142"/>
      <c r="C960" s="23"/>
      <c r="D960" s="23"/>
      <c r="E960" s="23"/>
      <c r="F960" s="21"/>
      <c r="G960" s="21"/>
      <c r="H960" s="165"/>
      <c r="I960" s="165"/>
      <c r="J960" s="23"/>
      <c r="K960" s="27"/>
      <c r="L960" s="23"/>
      <c r="M960" s="166" t="str">
        <f t="shared" si="122"/>
        <v/>
      </c>
      <c r="N960" s="48" t="str">
        <f t="shared" si="123"/>
        <v/>
      </c>
      <c r="O960" s="49" t="str">
        <f t="shared" si="124"/>
        <v/>
      </c>
      <c r="P960" s="50" t="str">
        <f t="shared" si="125"/>
        <v/>
      </c>
      <c r="Q960" s="51" t="str">
        <f t="shared" si="126"/>
        <v/>
      </c>
      <c r="R960" s="169" t="str">
        <f t="shared" si="127"/>
        <v/>
      </c>
      <c r="S960" s="248" t="str">
        <f t="shared" si="121"/>
        <v/>
      </c>
      <c r="T960" s="250" t="str">
        <f t="shared" si="120"/>
        <v/>
      </c>
    </row>
    <row r="961" spans="2:20" x14ac:dyDescent="0.25">
      <c r="B961" s="142"/>
      <c r="C961" s="23"/>
      <c r="D961" s="23"/>
      <c r="E961" s="23"/>
      <c r="F961" s="21"/>
      <c r="G961" s="21"/>
      <c r="H961" s="165"/>
      <c r="I961" s="165"/>
      <c r="J961" s="23"/>
      <c r="K961" s="27"/>
      <c r="L961" s="23"/>
      <c r="M961" s="166" t="str">
        <f t="shared" si="122"/>
        <v/>
      </c>
      <c r="N961" s="48" t="str">
        <f t="shared" si="123"/>
        <v/>
      </c>
      <c r="O961" s="49" t="str">
        <f t="shared" si="124"/>
        <v/>
      </c>
      <c r="P961" s="50" t="str">
        <f t="shared" si="125"/>
        <v/>
      </c>
      <c r="Q961" s="51" t="str">
        <f t="shared" si="126"/>
        <v/>
      </c>
      <c r="R961" s="169" t="str">
        <f t="shared" si="127"/>
        <v/>
      </c>
      <c r="S961" s="248" t="str">
        <f t="shared" si="121"/>
        <v/>
      </c>
      <c r="T961" s="250" t="str">
        <f t="shared" si="120"/>
        <v/>
      </c>
    </row>
    <row r="962" spans="2:20" x14ac:dyDescent="0.25">
      <c r="B962" s="142"/>
      <c r="C962" s="23"/>
      <c r="D962" s="23"/>
      <c r="E962" s="23"/>
      <c r="F962" s="21"/>
      <c r="G962" s="21"/>
      <c r="H962" s="165"/>
      <c r="I962" s="165"/>
      <c r="J962" s="23"/>
      <c r="K962" s="27"/>
      <c r="L962" s="23"/>
      <c r="M962" s="166" t="str">
        <f t="shared" si="122"/>
        <v/>
      </c>
      <c r="N962" s="48" t="str">
        <f t="shared" si="123"/>
        <v/>
      </c>
      <c r="O962" s="49" t="str">
        <f t="shared" si="124"/>
        <v/>
      </c>
      <c r="P962" s="50" t="str">
        <f t="shared" si="125"/>
        <v/>
      </c>
      <c r="Q962" s="51" t="str">
        <f t="shared" si="126"/>
        <v/>
      </c>
      <c r="R962" s="169" t="str">
        <f t="shared" si="127"/>
        <v/>
      </c>
      <c r="S962" s="248" t="str">
        <f t="shared" si="121"/>
        <v/>
      </c>
      <c r="T962" s="250" t="str">
        <f t="shared" si="120"/>
        <v/>
      </c>
    </row>
    <row r="963" spans="2:20" x14ac:dyDescent="0.25">
      <c r="B963" s="142"/>
      <c r="C963" s="23"/>
      <c r="D963" s="23"/>
      <c r="E963" s="23"/>
      <c r="F963" s="21"/>
      <c r="G963" s="21"/>
      <c r="H963" s="165"/>
      <c r="I963" s="165"/>
      <c r="J963" s="23"/>
      <c r="K963" s="27"/>
      <c r="L963" s="23"/>
      <c r="M963" s="166" t="str">
        <f t="shared" si="122"/>
        <v/>
      </c>
      <c r="N963" s="48" t="str">
        <f t="shared" si="123"/>
        <v/>
      </c>
      <c r="O963" s="49" t="str">
        <f t="shared" si="124"/>
        <v/>
      </c>
      <c r="P963" s="50" t="str">
        <f t="shared" si="125"/>
        <v/>
      </c>
      <c r="Q963" s="51" t="str">
        <f t="shared" si="126"/>
        <v/>
      </c>
      <c r="R963" s="169" t="str">
        <f t="shared" si="127"/>
        <v/>
      </c>
      <c r="S963" s="248" t="str">
        <f t="shared" si="121"/>
        <v/>
      </c>
      <c r="T963" s="250" t="str">
        <f t="shared" si="120"/>
        <v/>
      </c>
    </row>
    <row r="964" spans="2:20" x14ac:dyDescent="0.25">
      <c r="B964" s="142"/>
      <c r="C964" s="23"/>
      <c r="D964" s="23"/>
      <c r="E964" s="23"/>
      <c r="F964" s="21"/>
      <c r="G964" s="21"/>
      <c r="H964" s="165"/>
      <c r="I964" s="165"/>
      <c r="J964" s="23"/>
      <c r="K964" s="27"/>
      <c r="L964" s="23"/>
      <c r="M964" s="166" t="str">
        <f t="shared" si="122"/>
        <v/>
      </c>
      <c r="N964" s="48" t="str">
        <f t="shared" si="123"/>
        <v/>
      </c>
      <c r="O964" s="49" t="str">
        <f t="shared" si="124"/>
        <v/>
      </c>
      <c r="P964" s="50" t="str">
        <f t="shared" si="125"/>
        <v/>
      </c>
      <c r="Q964" s="51" t="str">
        <f t="shared" si="126"/>
        <v/>
      </c>
      <c r="R964" s="169" t="str">
        <f t="shared" si="127"/>
        <v/>
      </c>
      <c r="S964" s="248" t="str">
        <f t="shared" si="121"/>
        <v/>
      </c>
      <c r="T964" s="250" t="str">
        <f t="shared" si="120"/>
        <v/>
      </c>
    </row>
    <row r="965" spans="2:20" x14ac:dyDescent="0.25">
      <c r="B965" s="142"/>
      <c r="C965" s="23"/>
      <c r="D965" s="23"/>
      <c r="E965" s="23"/>
      <c r="F965" s="21"/>
      <c r="G965" s="21"/>
      <c r="H965" s="165"/>
      <c r="I965" s="165"/>
      <c r="J965" s="23"/>
      <c r="K965" s="27"/>
      <c r="L965" s="23"/>
      <c r="M965" s="166" t="str">
        <f t="shared" si="122"/>
        <v/>
      </c>
      <c r="N965" s="48" t="str">
        <f t="shared" si="123"/>
        <v/>
      </c>
      <c r="O965" s="49" t="str">
        <f t="shared" si="124"/>
        <v/>
      </c>
      <c r="P965" s="50" t="str">
        <f t="shared" si="125"/>
        <v/>
      </c>
      <c r="Q965" s="51" t="str">
        <f t="shared" si="126"/>
        <v/>
      </c>
      <c r="R965" s="169" t="str">
        <f t="shared" si="127"/>
        <v/>
      </c>
      <c r="S965" s="248" t="str">
        <f t="shared" si="121"/>
        <v/>
      </c>
      <c r="T965" s="250" t="str">
        <f t="shared" si="120"/>
        <v/>
      </c>
    </row>
    <row r="966" spans="2:20" x14ac:dyDescent="0.25">
      <c r="B966" s="142"/>
      <c r="C966" s="23"/>
      <c r="D966" s="23"/>
      <c r="E966" s="23"/>
      <c r="F966" s="21"/>
      <c r="G966" s="21"/>
      <c r="H966" s="165"/>
      <c r="I966" s="165"/>
      <c r="J966" s="23"/>
      <c r="K966" s="27"/>
      <c r="L966" s="23"/>
      <c r="M966" s="166" t="str">
        <f t="shared" si="122"/>
        <v/>
      </c>
      <c r="N966" s="48" t="str">
        <f t="shared" si="123"/>
        <v/>
      </c>
      <c r="O966" s="49" t="str">
        <f t="shared" si="124"/>
        <v/>
      </c>
      <c r="P966" s="50" t="str">
        <f t="shared" si="125"/>
        <v/>
      </c>
      <c r="Q966" s="51" t="str">
        <f t="shared" si="126"/>
        <v/>
      </c>
      <c r="R966" s="169" t="str">
        <f t="shared" si="127"/>
        <v/>
      </c>
      <c r="S966" s="248" t="str">
        <f t="shared" si="121"/>
        <v/>
      </c>
      <c r="T966" s="250" t="str">
        <f t="shared" si="120"/>
        <v/>
      </c>
    </row>
    <row r="967" spans="2:20" x14ac:dyDescent="0.25">
      <c r="B967" s="142"/>
      <c r="C967" s="23"/>
      <c r="D967" s="23"/>
      <c r="E967" s="23"/>
      <c r="F967" s="21"/>
      <c r="G967" s="21"/>
      <c r="H967" s="165"/>
      <c r="I967" s="165"/>
      <c r="J967" s="23"/>
      <c r="K967" s="27"/>
      <c r="L967" s="23"/>
      <c r="M967" s="166" t="str">
        <f t="shared" si="122"/>
        <v/>
      </c>
      <c r="N967" s="48" t="str">
        <f t="shared" si="123"/>
        <v/>
      </c>
      <c r="O967" s="49" t="str">
        <f t="shared" si="124"/>
        <v/>
      </c>
      <c r="P967" s="50" t="str">
        <f t="shared" si="125"/>
        <v/>
      </c>
      <c r="Q967" s="51" t="str">
        <f t="shared" si="126"/>
        <v/>
      </c>
      <c r="R967" s="169" t="str">
        <f t="shared" si="127"/>
        <v/>
      </c>
      <c r="S967" s="248" t="str">
        <f t="shared" si="121"/>
        <v/>
      </c>
      <c r="T967" s="250" t="str">
        <f t="shared" si="120"/>
        <v/>
      </c>
    </row>
    <row r="968" spans="2:20" x14ac:dyDescent="0.25">
      <c r="B968" s="142"/>
      <c r="C968" s="23"/>
      <c r="D968" s="23"/>
      <c r="E968" s="23"/>
      <c r="F968" s="21"/>
      <c r="G968" s="21"/>
      <c r="H968" s="165"/>
      <c r="I968" s="165"/>
      <c r="J968" s="23"/>
      <c r="K968" s="27"/>
      <c r="L968" s="23"/>
      <c r="M968" s="166" t="str">
        <f t="shared" si="122"/>
        <v/>
      </c>
      <c r="N968" s="48" t="str">
        <f t="shared" si="123"/>
        <v/>
      </c>
      <c r="O968" s="49" t="str">
        <f t="shared" si="124"/>
        <v/>
      </c>
      <c r="P968" s="50" t="str">
        <f t="shared" si="125"/>
        <v/>
      </c>
      <c r="Q968" s="51" t="str">
        <f t="shared" si="126"/>
        <v/>
      </c>
      <c r="R968" s="169" t="str">
        <f t="shared" si="127"/>
        <v/>
      </c>
      <c r="S968" s="248" t="str">
        <f t="shared" si="121"/>
        <v/>
      </c>
      <c r="T968" s="250" t="str">
        <f t="shared" si="120"/>
        <v/>
      </c>
    </row>
    <row r="969" spans="2:20" x14ac:dyDescent="0.25">
      <c r="B969" s="142"/>
      <c r="C969" s="23"/>
      <c r="D969" s="23"/>
      <c r="E969" s="23"/>
      <c r="F969" s="21"/>
      <c r="G969" s="21"/>
      <c r="H969" s="165"/>
      <c r="I969" s="165"/>
      <c r="J969" s="23"/>
      <c r="K969" s="27"/>
      <c r="L969" s="23"/>
      <c r="M969" s="166" t="str">
        <f t="shared" si="122"/>
        <v/>
      </c>
      <c r="N969" s="48" t="str">
        <f t="shared" si="123"/>
        <v/>
      </c>
      <c r="O969" s="49" t="str">
        <f t="shared" si="124"/>
        <v/>
      </c>
      <c r="P969" s="50" t="str">
        <f t="shared" si="125"/>
        <v/>
      </c>
      <c r="Q969" s="51" t="str">
        <f t="shared" si="126"/>
        <v/>
      </c>
      <c r="R969" s="169" t="str">
        <f t="shared" si="127"/>
        <v/>
      </c>
      <c r="S969" s="248" t="str">
        <f t="shared" si="121"/>
        <v/>
      </c>
      <c r="T969" s="250" t="str">
        <f t="shared" si="120"/>
        <v/>
      </c>
    </row>
    <row r="970" spans="2:20" x14ac:dyDescent="0.25">
      <c r="B970" s="142"/>
      <c r="C970" s="23"/>
      <c r="D970" s="23"/>
      <c r="E970" s="23"/>
      <c r="F970" s="21"/>
      <c r="G970" s="21"/>
      <c r="H970" s="165"/>
      <c r="I970" s="165"/>
      <c r="J970" s="23"/>
      <c r="K970" s="27"/>
      <c r="L970" s="23"/>
      <c r="M970" s="166" t="str">
        <f t="shared" si="122"/>
        <v/>
      </c>
      <c r="N970" s="48" t="str">
        <f t="shared" si="123"/>
        <v/>
      </c>
      <c r="O970" s="49" t="str">
        <f t="shared" si="124"/>
        <v/>
      </c>
      <c r="P970" s="50" t="str">
        <f t="shared" si="125"/>
        <v/>
      </c>
      <c r="Q970" s="51" t="str">
        <f t="shared" si="126"/>
        <v/>
      </c>
      <c r="R970" s="169" t="str">
        <f t="shared" si="127"/>
        <v/>
      </c>
      <c r="S970" s="248" t="str">
        <f t="shared" si="121"/>
        <v/>
      </c>
      <c r="T970" s="250" t="str">
        <f t="shared" si="120"/>
        <v/>
      </c>
    </row>
    <row r="971" spans="2:20" x14ac:dyDescent="0.25">
      <c r="B971" s="142"/>
      <c r="C971" s="23"/>
      <c r="D971" s="23"/>
      <c r="E971" s="23"/>
      <c r="F971" s="21"/>
      <c r="G971" s="21"/>
      <c r="H971" s="165"/>
      <c r="I971" s="165"/>
      <c r="J971" s="23"/>
      <c r="K971" s="27"/>
      <c r="L971" s="23"/>
      <c r="M971" s="166" t="str">
        <f t="shared" si="122"/>
        <v/>
      </c>
      <c r="N971" s="48" t="str">
        <f t="shared" si="123"/>
        <v/>
      </c>
      <c r="O971" s="49" t="str">
        <f t="shared" si="124"/>
        <v/>
      </c>
      <c r="P971" s="50" t="str">
        <f t="shared" si="125"/>
        <v/>
      </c>
      <c r="Q971" s="51" t="str">
        <f t="shared" si="126"/>
        <v/>
      </c>
      <c r="R971" s="169" t="str">
        <f t="shared" si="127"/>
        <v/>
      </c>
      <c r="S971" s="248" t="str">
        <f t="shared" si="121"/>
        <v/>
      </c>
      <c r="T971" s="250" t="str">
        <f t="shared" si="120"/>
        <v/>
      </c>
    </row>
    <row r="972" spans="2:20" x14ac:dyDescent="0.25">
      <c r="B972" s="142"/>
      <c r="C972" s="23"/>
      <c r="D972" s="23"/>
      <c r="E972" s="23"/>
      <c r="F972" s="21"/>
      <c r="G972" s="21"/>
      <c r="H972" s="165"/>
      <c r="I972" s="165"/>
      <c r="J972" s="23"/>
      <c r="K972" s="27"/>
      <c r="L972" s="23"/>
      <c r="M972" s="166" t="str">
        <f t="shared" si="122"/>
        <v/>
      </c>
      <c r="N972" s="48" t="str">
        <f t="shared" si="123"/>
        <v/>
      </c>
      <c r="O972" s="49" t="str">
        <f t="shared" si="124"/>
        <v/>
      </c>
      <c r="P972" s="50" t="str">
        <f t="shared" si="125"/>
        <v/>
      </c>
      <c r="Q972" s="51" t="str">
        <f t="shared" si="126"/>
        <v/>
      </c>
      <c r="R972" s="169" t="str">
        <f t="shared" si="127"/>
        <v/>
      </c>
      <c r="S972" s="248" t="str">
        <f t="shared" si="121"/>
        <v/>
      </c>
      <c r="T972" s="250" t="str">
        <f t="shared" ref="T972:T1010" si="128">R972</f>
        <v/>
      </c>
    </row>
    <row r="973" spans="2:20" x14ac:dyDescent="0.25">
      <c r="B973" s="142"/>
      <c r="C973" s="23"/>
      <c r="D973" s="23"/>
      <c r="E973" s="23"/>
      <c r="F973" s="21"/>
      <c r="G973" s="21"/>
      <c r="H973" s="165"/>
      <c r="I973" s="165"/>
      <c r="J973" s="23"/>
      <c r="K973" s="27"/>
      <c r="L973" s="23"/>
      <c r="M973" s="166" t="str">
        <f t="shared" si="122"/>
        <v/>
      </c>
      <c r="N973" s="48" t="str">
        <f t="shared" si="123"/>
        <v/>
      </c>
      <c r="O973" s="49" t="str">
        <f t="shared" si="124"/>
        <v/>
      </c>
      <c r="P973" s="50" t="str">
        <f t="shared" si="125"/>
        <v/>
      </c>
      <c r="Q973" s="51" t="str">
        <f t="shared" si="126"/>
        <v/>
      </c>
      <c r="R973" s="169" t="str">
        <f t="shared" si="127"/>
        <v/>
      </c>
      <c r="S973" s="248" t="str">
        <f t="shared" ref="S973:S1011" si="129">IF(Q973="","",WEEKNUM(Q973,2))</f>
        <v/>
      </c>
      <c r="T973" s="250" t="str">
        <f t="shared" si="128"/>
        <v/>
      </c>
    </row>
    <row r="974" spans="2:20" x14ac:dyDescent="0.25">
      <c r="B974" s="142"/>
      <c r="C974" s="23"/>
      <c r="D974" s="23"/>
      <c r="E974" s="23"/>
      <c r="F974" s="21"/>
      <c r="G974" s="21"/>
      <c r="H974" s="165"/>
      <c r="I974" s="165"/>
      <c r="J974" s="23"/>
      <c r="K974" s="27"/>
      <c r="L974" s="23"/>
      <c r="M974" s="166" t="str">
        <f t="shared" si="122"/>
        <v/>
      </c>
      <c r="N974" s="48" t="str">
        <f t="shared" si="123"/>
        <v/>
      </c>
      <c r="O974" s="49" t="str">
        <f t="shared" si="124"/>
        <v/>
      </c>
      <c r="P974" s="50" t="str">
        <f t="shared" si="125"/>
        <v/>
      </c>
      <c r="Q974" s="51" t="str">
        <f t="shared" si="126"/>
        <v/>
      </c>
      <c r="R974" s="169" t="str">
        <f t="shared" si="127"/>
        <v/>
      </c>
      <c r="S974" s="248" t="str">
        <f t="shared" si="129"/>
        <v/>
      </c>
      <c r="T974" s="250" t="str">
        <f t="shared" si="128"/>
        <v/>
      </c>
    </row>
    <row r="975" spans="2:20" x14ac:dyDescent="0.25">
      <c r="B975" s="142"/>
      <c r="C975" s="23"/>
      <c r="D975" s="23"/>
      <c r="E975" s="23"/>
      <c r="F975" s="21"/>
      <c r="G975" s="21"/>
      <c r="H975" s="165"/>
      <c r="I975" s="165"/>
      <c r="J975" s="23"/>
      <c r="K975" s="27"/>
      <c r="L975" s="23"/>
      <c r="M975" s="166" t="str">
        <f t="shared" si="122"/>
        <v/>
      </c>
      <c r="N975" s="48" t="str">
        <f t="shared" si="123"/>
        <v/>
      </c>
      <c r="O975" s="49" t="str">
        <f t="shared" si="124"/>
        <v/>
      </c>
      <c r="P975" s="50" t="str">
        <f t="shared" si="125"/>
        <v/>
      </c>
      <c r="Q975" s="51" t="str">
        <f t="shared" si="126"/>
        <v/>
      </c>
      <c r="R975" s="169" t="str">
        <f t="shared" si="127"/>
        <v/>
      </c>
      <c r="S975" s="248" t="str">
        <f t="shared" si="129"/>
        <v/>
      </c>
      <c r="T975" s="250" t="str">
        <f t="shared" si="128"/>
        <v/>
      </c>
    </row>
    <row r="976" spans="2:20" x14ac:dyDescent="0.25">
      <c r="B976" s="142"/>
      <c r="C976" s="23"/>
      <c r="D976" s="23"/>
      <c r="E976" s="23"/>
      <c r="F976" s="21"/>
      <c r="G976" s="21"/>
      <c r="H976" s="165"/>
      <c r="I976" s="165"/>
      <c r="J976" s="23"/>
      <c r="K976" s="27"/>
      <c r="L976" s="23"/>
      <c r="M976" s="166" t="str">
        <f t="shared" si="122"/>
        <v/>
      </c>
      <c r="N976" s="48" t="str">
        <f t="shared" si="123"/>
        <v/>
      </c>
      <c r="O976" s="49" t="str">
        <f t="shared" si="124"/>
        <v/>
      </c>
      <c r="P976" s="50" t="str">
        <f t="shared" si="125"/>
        <v/>
      </c>
      <c r="Q976" s="51" t="str">
        <f t="shared" si="126"/>
        <v/>
      </c>
      <c r="R976" s="169" t="str">
        <f t="shared" si="127"/>
        <v/>
      </c>
      <c r="S976" s="248" t="str">
        <f t="shared" si="129"/>
        <v/>
      </c>
      <c r="T976" s="250" t="str">
        <f t="shared" si="128"/>
        <v/>
      </c>
    </row>
    <row r="977" spans="2:20" x14ac:dyDescent="0.25">
      <c r="B977" s="142"/>
      <c r="C977" s="23"/>
      <c r="D977" s="23"/>
      <c r="E977" s="23"/>
      <c r="F977" s="21"/>
      <c r="G977" s="21"/>
      <c r="H977" s="165"/>
      <c r="I977" s="165"/>
      <c r="J977" s="23"/>
      <c r="K977" s="27"/>
      <c r="L977" s="23"/>
      <c r="M977" s="166" t="str">
        <f t="shared" si="122"/>
        <v/>
      </c>
      <c r="N977" s="48" t="str">
        <f t="shared" si="123"/>
        <v/>
      </c>
      <c r="O977" s="49" t="str">
        <f t="shared" si="124"/>
        <v/>
      </c>
      <c r="P977" s="50" t="str">
        <f t="shared" si="125"/>
        <v/>
      </c>
      <c r="Q977" s="51" t="str">
        <f t="shared" si="126"/>
        <v/>
      </c>
      <c r="R977" s="169" t="str">
        <f t="shared" si="127"/>
        <v/>
      </c>
      <c r="S977" s="248" t="str">
        <f t="shared" si="129"/>
        <v/>
      </c>
      <c r="T977" s="250" t="str">
        <f t="shared" si="128"/>
        <v/>
      </c>
    </row>
    <row r="978" spans="2:20" x14ac:dyDescent="0.25">
      <c r="B978" s="142"/>
      <c r="C978" s="23"/>
      <c r="D978" s="23"/>
      <c r="E978" s="23"/>
      <c r="F978" s="21"/>
      <c r="G978" s="21"/>
      <c r="H978" s="165"/>
      <c r="I978" s="165"/>
      <c r="J978" s="23"/>
      <c r="K978" s="27"/>
      <c r="L978" s="23"/>
      <c r="M978" s="166" t="str">
        <f t="shared" si="122"/>
        <v/>
      </c>
      <c r="N978" s="48" t="str">
        <f t="shared" si="123"/>
        <v/>
      </c>
      <c r="O978" s="49" t="str">
        <f t="shared" si="124"/>
        <v/>
      </c>
      <c r="P978" s="50" t="str">
        <f t="shared" si="125"/>
        <v/>
      </c>
      <c r="Q978" s="51" t="str">
        <f t="shared" si="126"/>
        <v/>
      </c>
      <c r="R978" s="169" t="str">
        <f t="shared" si="127"/>
        <v/>
      </c>
      <c r="S978" s="248" t="str">
        <f t="shared" si="129"/>
        <v/>
      </c>
      <c r="T978" s="250" t="str">
        <f t="shared" si="128"/>
        <v/>
      </c>
    </row>
    <row r="979" spans="2:20" x14ac:dyDescent="0.25">
      <c r="B979" s="142"/>
      <c r="C979" s="23"/>
      <c r="D979" s="23"/>
      <c r="E979" s="23"/>
      <c r="F979" s="21"/>
      <c r="G979" s="21"/>
      <c r="H979" s="165"/>
      <c r="I979" s="165"/>
      <c r="J979" s="23"/>
      <c r="K979" s="27"/>
      <c r="L979" s="23"/>
      <c r="M979" s="166" t="str">
        <f t="shared" si="122"/>
        <v/>
      </c>
      <c r="N979" s="48" t="str">
        <f t="shared" si="123"/>
        <v/>
      </c>
      <c r="O979" s="49" t="str">
        <f t="shared" si="124"/>
        <v/>
      </c>
      <c r="P979" s="50" t="str">
        <f t="shared" si="125"/>
        <v/>
      </c>
      <c r="Q979" s="51" t="str">
        <f t="shared" si="126"/>
        <v/>
      </c>
      <c r="R979" s="169" t="str">
        <f t="shared" si="127"/>
        <v/>
      </c>
      <c r="S979" s="248" t="str">
        <f t="shared" si="129"/>
        <v/>
      </c>
      <c r="T979" s="250" t="str">
        <f t="shared" si="128"/>
        <v/>
      </c>
    </row>
    <row r="980" spans="2:20" x14ac:dyDescent="0.25">
      <c r="B980" s="142"/>
      <c r="C980" s="23"/>
      <c r="D980" s="23"/>
      <c r="E980" s="23"/>
      <c r="F980" s="21"/>
      <c r="G980" s="21"/>
      <c r="H980" s="165"/>
      <c r="I980" s="165"/>
      <c r="J980" s="23"/>
      <c r="K980" s="27"/>
      <c r="L980" s="23"/>
      <c r="M980" s="166" t="str">
        <f t="shared" si="122"/>
        <v/>
      </c>
      <c r="N980" s="48" t="str">
        <f t="shared" si="123"/>
        <v/>
      </c>
      <c r="O980" s="49" t="str">
        <f t="shared" si="124"/>
        <v/>
      </c>
      <c r="P980" s="50" t="str">
        <f t="shared" si="125"/>
        <v/>
      </c>
      <c r="Q980" s="51" t="str">
        <f t="shared" si="126"/>
        <v/>
      </c>
      <c r="R980" s="169" t="str">
        <f t="shared" si="127"/>
        <v/>
      </c>
      <c r="S980" s="248" t="str">
        <f t="shared" si="129"/>
        <v/>
      </c>
      <c r="T980" s="250" t="str">
        <f t="shared" si="128"/>
        <v/>
      </c>
    </row>
    <row r="981" spans="2:20" x14ac:dyDescent="0.25">
      <c r="B981" s="142"/>
      <c r="C981" s="23"/>
      <c r="D981" s="23"/>
      <c r="E981" s="23"/>
      <c r="F981" s="21"/>
      <c r="G981" s="21"/>
      <c r="H981" s="165"/>
      <c r="I981" s="165"/>
      <c r="J981" s="23"/>
      <c r="K981" s="27"/>
      <c r="L981" s="23"/>
      <c r="M981" s="166" t="str">
        <f t="shared" si="122"/>
        <v/>
      </c>
      <c r="N981" s="48" t="str">
        <f t="shared" si="123"/>
        <v/>
      </c>
      <c r="O981" s="49" t="str">
        <f t="shared" si="124"/>
        <v/>
      </c>
      <c r="P981" s="50" t="str">
        <f t="shared" si="125"/>
        <v/>
      </c>
      <c r="Q981" s="51" t="str">
        <f t="shared" si="126"/>
        <v/>
      </c>
      <c r="R981" s="169" t="str">
        <f t="shared" si="127"/>
        <v/>
      </c>
      <c r="S981" s="248" t="str">
        <f t="shared" si="129"/>
        <v/>
      </c>
      <c r="T981" s="250" t="str">
        <f t="shared" si="128"/>
        <v/>
      </c>
    </row>
    <row r="982" spans="2:20" x14ac:dyDescent="0.25">
      <c r="B982" s="142"/>
      <c r="C982" s="23"/>
      <c r="D982" s="23"/>
      <c r="E982" s="23"/>
      <c r="F982" s="21"/>
      <c r="G982" s="21"/>
      <c r="H982" s="165"/>
      <c r="I982" s="165"/>
      <c r="J982" s="23"/>
      <c r="K982" s="27"/>
      <c r="L982" s="23"/>
      <c r="M982" s="166" t="str">
        <f t="shared" si="122"/>
        <v/>
      </c>
      <c r="N982" s="48" t="str">
        <f t="shared" si="123"/>
        <v/>
      </c>
      <c r="O982" s="49" t="str">
        <f t="shared" si="124"/>
        <v/>
      </c>
      <c r="P982" s="50" t="str">
        <f t="shared" si="125"/>
        <v/>
      </c>
      <c r="Q982" s="51" t="str">
        <f t="shared" si="126"/>
        <v/>
      </c>
      <c r="R982" s="169" t="str">
        <f t="shared" si="127"/>
        <v/>
      </c>
      <c r="S982" s="248" t="str">
        <f t="shared" si="129"/>
        <v/>
      </c>
      <c r="T982" s="250" t="str">
        <f t="shared" si="128"/>
        <v/>
      </c>
    </row>
    <row r="983" spans="2:20" x14ac:dyDescent="0.25">
      <c r="B983" s="142"/>
      <c r="C983" s="23"/>
      <c r="D983" s="23"/>
      <c r="E983" s="23"/>
      <c r="F983" s="21"/>
      <c r="G983" s="21"/>
      <c r="H983" s="165"/>
      <c r="I983" s="165"/>
      <c r="J983" s="23"/>
      <c r="K983" s="27"/>
      <c r="L983" s="23"/>
      <c r="M983" s="166" t="str">
        <f t="shared" ref="M983:M1010" si="130">IF(H983="","",IF(I983&lt;&gt;"",I983,H983*(100-(100*K983))/100))</f>
        <v/>
      </c>
      <c r="N983" s="48" t="str">
        <f t="shared" ref="N983:N1010" si="131">IF(B983="","",IF(J983&lt;&gt;0,B983+J983,B983+L983))</f>
        <v/>
      </c>
      <c r="O983" s="49" t="str">
        <f t="shared" ref="O983:O1010" si="132">IF(B983="","",B983+L983)</f>
        <v/>
      </c>
      <c r="P983" s="50" t="str">
        <f t="shared" ref="P983:P1010" si="133">IF(B983="","",O983-$D$3)</f>
        <v/>
      </c>
      <c r="Q983" s="51" t="str">
        <f t="shared" ref="Q983:Q1010" si="134">IF(N983&lt;$D$3,IF(O983&lt;$D$3,$D$3+10,O983),N983)</f>
        <v/>
      </c>
      <c r="R983" s="169" t="str">
        <f t="shared" ref="R983:R1010" si="135">IF(E983="bez","bezahlt",IF(I983&lt;&gt;"",I983,IF(N983&lt;$D$3,H983,M983)))</f>
        <v/>
      </c>
      <c r="S983" s="248" t="str">
        <f t="shared" si="129"/>
        <v/>
      </c>
      <c r="T983" s="250" t="str">
        <f t="shared" si="128"/>
        <v/>
      </c>
    </row>
    <row r="984" spans="2:20" x14ac:dyDescent="0.25">
      <c r="B984" s="142"/>
      <c r="C984" s="23"/>
      <c r="D984" s="23"/>
      <c r="E984" s="23"/>
      <c r="F984" s="21"/>
      <c r="G984" s="21"/>
      <c r="H984" s="165"/>
      <c r="I984" s="165"/>
      <c r="J984" s="23"/>
      <c r="K984" s="27"/>
      <c r="L984" s="23"/>
      <c r="M984" s="166" t="str">
        <f t="shared" si="130"/>
        <v/>
      </c>
      <c r="N984" s="48" t="str">
        <f t="shared" si="131"/>
        <v/>
      </c>
      <c r="O984" s="49" t="str">
        <f t="shared" si="132"/>
        <v/>
      </c>
      <c r="P984" s="50" t="str">
        <f t="shared" si="133"/>
        <v/>
      </c>
      <c r="Q984" s="51" t="str">
        <f t="shared" si="134"/>
        <v/>
      </c>
      <c r="R984" s="169" t="str">
        <f t="shared" si="135"/>
        <v/>
      </c>
      <c r="S984" s="248" t="str">
        <f t="shared" si="129"/>
        <v/>
      </c>
      <c r="T984" s="250" t="str">
        <f t="shared" si="128"/>
        <v/>
      </c>
    </row>
    <row r="985" spans="2:20" x14ac:dyDescent="0.25">
      <c r="B985" s="142"/>
      <c r="C985" s="23"/>
      <c r="D985" s="23"/>
      <c r="E985" s="23"/>
      <c r="F985" s="21"/>
      <c r="G985" s="21"/>
      <c r="H985" s="165"/>
      <c r="I985" s="165"/>
      <c r="J985" s="23"/>
      <c r="K985" s="27"/>
      <c r="L985" s="23"/>
      <c r="M985" s="166" t="str">
        <f t="shared" si="130"/>
        <v/>
      </c>
      <c r="N985" s="48" t="str">
        <f t="shared" si="131"/>
        <v/>
      </c>
      <c r="O985" s="49" t="str">
        <f t="shared" si="132"/>
        <v/>
      </c>
      <c r="P985" s="50" t="str">
        <f t="shared" si="133"/>
        <v/>
      </c>
      <c r="Q985" s="51" t="str">
        <f t="shared" si="134"/>
        <v/>
      </c>
      <c r="R985" s="169" t="str">
        <f t="shared" si="135"/>
        <v/>
      </c>
      <c r="S985" s="248" t="str">
        <f t="shared" si="129"/>
        <v/>
      </c>
      <c r="T985" s="250" t="str">
        <f t="shared" si="128"/>
        <v/>
      </c>
    </row>
    <row r="986" spans="2:20" x14ac:dyDescent="0.25">
      <c r="B986" s="142"/>
      <c r="C986" s="23"/>
      <c r="D986" s="23"/>
      <c r="E986" s="23"/>
      <c r="F986" s="21"/>
      <c r="G986" s="21"/>
      <c r="H986" s="165"/>
      <c r="I986" s="165"/>
      <c r="J986" s="23"/>
      <c r="K986" s="27"/>
      <c r="L986" s="23"/>
      <c r="M986" s="166" t="str">
        <f t="shared" si="130"/>
        <v/>
      </c>
      <c r="N986" s="48" t="str">
        <f t="shared" si="131"/>
        <v/>
      </c>
      <c r="O986" s="49" t="str">
        <f t="shared" si="132"/>
        <v/>
      </c>
      <c r="P986" s="50" t="str">
        <f t="shared" si="133"/>
        <v/>
      </c>
      <c r="Q986" s="51" t="str">
        <f t="shared" si="134"/>
        <v/>
      </c>
      <c r="R986" s="169" t="str">
        <f t="shared" si="135"/>
        <v/>
      </c>
      <c r="S986" s="248" t="str">
        <f t="shared" si="129"/>
        <v/>
      </c>
      <c r="T986" s="250" t="str">
        <f t="shared" si="128"/>
        <v/>
      </c>
    </row>
    <row r="987" spans="2:20" x14ac:dyDescent="0.25">
      <c r="B987" s="142"/>
      <c r="C987" s="23"/>
      <c r="D987" s="23"/>
      <c r="E987" s="23"/>
      <c r="F987" s="21"/>
      <c r="G987" s="21"/>
      <c r="H987" s="165"/>
      <c r="I987" s="165"/>
      <c r="J987" s="23"/>
      <c r="K987" s="27"/>
      <c r="L987" s="23"/>
      <c r="M987" s="166" t="str">
        <f t="shared" si="130"/>
        <v/>
      </c>
      <c r="N987" s="48" t="str">
        <f t="shared" si="131"/>
        <v/>
      </c>
      <c r="O987" s="49" t="str">
        <f t="shared" si="132"/>
        <v/>
      </c>
      <c r="P987" s="50" t="str">
        <f t="shared" si="133"/>
        <v/>
      </c>
      <c r="Q987" s="51" t="str">
        <f t="shared" si="134"/>
        <v/>
      </c>
      <c r="R987" s="169" t="str">
        <f t="shared" si="135"/>
        <v/>
      </c>
      <c r="S987" s="248" t="str">
        <f t="shared" si="129"/>
        <v/>
      </c>
      <c r="T987" s="250" t="str">
        <f t="shared" si="128"/>
        <v/>
      </c>
    </row>
    <row r="988" spans="2:20" x14ac:dyDescent="0.25">
      <c r="B988" s="142"/>
      <c r="C988" s="23"/>
      <c r="D988" s="23"/>
      <c r="E988" s="23"/>
      <c r="F988" s="21"/>
      <c r="G988" s="21"/>
      <c r="H988" s="165"/>
      <c r="I988" s="165"/>
      <c r="J988" s="23"/>
      <c r="K988" s="27"/>
      <c r="L988" s="23"/>
      <c r="M988" s="166" t="str">
        <f t="shared" si="130"/>
        <v/>
      </c>
      <c r="N988" s="48" t="str">
        <f t="shared" si="131"/>
        <v/>
      </c>
      <c r="O988" s="49" t="str">
        <f t="shared" si="132"/>
        <v/>
      </c>
      <c r="P988" s="50" t="str">
        <f t="shared" si="133"/>
        <v/>
      </c>
      <c r="Q988" s="51" t="str">
        <f t="shared" si="134"/>
        <v/>
      </c>
      <c r="R988" s="169" t="str">
        <f t="shared" si="135"/>
        <v/>
      </c>
      <c r="S988" s="248" t="str">
        <f t="shared" si="129"/>
        <v/>
      </c>
      <c r="T988" s="250" t="str">
        <f t="shared" si="128"/>
        <v/>
      </c>
    </row>
    <row r="989" spans="2:20" x14ac:dyDescent="0.25">
      <c r="B989" s="142"/>
      <c r="C989" s="23"/>
      <c r="D989" s="23"/>
      <c r="E989" s="23"/>
      <c r="F989" s="21"/>
      <c r="G989" s="21"/>
      <c r="H989" s="165"/>
      <c r="I989" s="165"/>
      <c r="J989" s="23"/>
      <c r="K989" s="27"/>
      <c r="L989" s="23"/>
      <c r="M989" s="166" t="str">
        <f t="shared" si="130"/>
        <v/>
      </c>
      <c r="N989" s="48" t="str">
        <f t="shared" si="131"/>
        <v/>
      </c>
      <c r="O989" s="49" t="str">
        <f t="shared" si="132"/>
        <v/>
      </c>
      <c r="P989" s="50" t="str">
        <f t="shared" si="133"/>
        <v/>
      </c>
      <c r="Q989" s="51" t="str">
        <f t="shared" si="134"/>
        <v/>
      </c>
      <c r="R989" s="169" t="str">
        <f t="shared" si="135"/>
        <v/>
      </c>
      <c r="S989" s="248" t="str">
        <f t="shared" si="129"/>
        <v/>
      </c>
      <c r="T989" s="250" t="str">
        <f t="shared" si="128"/>
        <v/>
      </c>
    </row>
    <row r="990" spans="2:20" x14ac:dyDescent="0.25">
      <c r="B990" s="142"/>
      <c r="C990" s="23"/>
      <c r="D990" s="23"/>
      <c r="E990" s="23"/>
      <c r="F990" s="21"/>
      <c r="G990" s="21"/>
      <c r="H990" s="165"/>
      <c r="I990" s="165"/>
      <c r="J990" s="23"/>
      <c r="K990" s="27"/>
      <c r="L990" s="23"/>
      <c r="M990" s="166" t="str">
        <f t="shared" si="130"/>
        <v/>
      </c>
      <c r="N990" s="48" t="str">
        <f t="shared" si="131"/>
        <v/>
      </c>
      <c r="O990" s="49" t="str">
        <f t="shared" si="132"/>
        <v/>
      </c>
      <c r="P990" s="50" t="str">
        <f t="shared" si="133"/>
        <v/>
      </c>
      <c r="Q990" s="51" t="str">
        <f t="shared" si="134"/>
        <v/>
      </c>
      <c r="R990" s="169" t="str">
        <f t="shared" si="135"/>
        <v/>
      </c>
      <c r="S990" s="248" t="str">
        <f t="shared" si="129"/>
        <v/>
      </c>
      <c r="T990" s="250" t="str">
        <f t="shared" si="128"/>
        <v/>
      </c>
    </row>
    <row r="991" spans="2:20" x14ac:dyDescent="0.25">
      <c r="B991" s="142"/>
      <c r="C991" s="23"/>
      <c r="D991" s="23"/>
      <c r="E991" s="23"/>
      <c r="F991" s="21"/>
      <c r="G991" s="21"/>
      <c r="H991" s="165"/>
      <c r="I991" s="165"/>
      <c r="J991" s="23"/>
      <c r="K991" s="27"/>
      <c r="L991" s="23"/>
      <c r="M991" s="166" t="str">
        <f t="shared" si="130"/>
        <v/>
      </c>
      <c r="N991" s="48" t="str">
        <f t="shared" si="131"/>
        <v/>
      </c>
      <c r="O991" s="49" t="str">
        <f t="shared" si="132"/>
        <v/>
      </c>
      <c r="P991" s="50" t="str">
        <f t="shared" si="133"/>
        <v/>
      </c>
      <c r="Q991" s="51" t="str">
        <f t="shared" si="134"/>
        <v/>
      </c>
      <c r="R991" s="169" t="str">
        <f t="shared" si="135"/>
        <v/>
      </c>
      <c r="S991" s="248" t="str">
        <f t="shared" si="129"/>
        <v/>
      </c>
      <c r="T991" s="250" t="str">
        <f t="shared" si="128"/>
        <v/>
      </c>
    </row>
    <row r="992" spans="2:20" x14ac:dyDescent="0.25">
      <c r="B992" s="142"/>
      <c r="C992" s="23"/>
      <c r="D992" s="23"/>
      <c r="E992" s="23"/>
      <c r="F992" s="21"/>
      <c r="G992" s="21"/>
      <c r="H992" s="165"/>
      <c r="I992" s="165"/>
      <c r="J992" s="23"/>
      <c r="K992" s="27"/>
      <c r="L992" s="23"/>
      <c r="M992" s="166" t="str">
        <f t="shared" si="130"/>
        <v/>
      </c>
      <c r="N992" s="48" t="str">
        <f t="shared" si="131"/>
        <v/>
      </c>
      <c r="O992" s="49" t="str">
        <f t="shared" si="132"/>
        <v/>
      </c>
      <c r="P992" s="50" t="str">
        <f t="shared" si="133"/>
        <v/>
      </c>
      <c r="Q992" s="51" t="str">
        <f t="shared" si="134"/>
        <v/>
      </c>
      <c r="R992" s="169" t="str">
        <f t="shared" si="135"/>
        <v/>
      </c>
      <c r="S992" s="248" t="str">
        <f t="shared" si="129"/>
        <v/>
      </c>
      <c r="T992" s="250" t="str">
        <f t="shared" si="128"/>
        <v/>
      </c>
    </row>
    <row r="993" spans="2:20" x14ac:dyDescent="0.25">
      <c r="B993" s="142"/>
      <c r="C993" s="23"/>
      <c r="D993" s="23"/>
      <c r="E993" s="23"/>
      <c r="F993" s="21"/>
      <c r="G993" s="21"/>
      <c r="H993" s="165"/>
      <c r="I993" s="165"/>
      <c r="J993" s="23"/>
      <c r="K993" s="27"/>
      <c r="L993" s="23"/>
      <c r="M993" s="166" t="str">
        <f t="shared" si="130"/>
        <v/>
      </c>
      <c r="N993" s="48" t="str">
        <f t="shared" si="131"/>
        <v/>
      </c>
      <c r="O993" s="49" t="str">
        <f t="shared" si="132"/>
        <v/>
      </c>
      <c r="P993" s="50" t="str">
        <f t="shared" si="133"/>
        <v/>
      </c>
      <c r="Q993" s="51" t="str">
        <f t="shared" si="134"/>
        <v/>
      </c>
      <c r="R993" s="169" t="str">
        <f t="shared" si="135"/>
        <v/>
      </c>
      <c r="S993" s="248" t="str">
        <f t="shared" si="129"/>
        <v/>
      </c>
      <c r="T993" s="250" t="str">
        <f t="shared" si="128"/>
        <v/>
      </c>
    </row>
    <row r="994" spans="2:20" x14ac:dyDescent="0.25">
      <c r="B994" s="142"/>
      <c r="C994" s="23"/>
      <c r="D994" s="23"/>
      <c r="E994" s="23"/>
      <c r="F994" s="21"/>
      <c r="G994" s="21"/>
      <c r="H994" s="165"/>
      <c r="I994" s="165"/>
      <c r="J994" s="23"/>
      <c r="K994" s="27"/>
      <c r="L994" s="23"/>
      <c r="M994" s="166" t="str">
        <f t="shared" si="130"/>
        <v/>
      </c>
      <c r="N994" s="48" t="str">
        <f t="shared" si="131"/>
        <v/>
      </c>
      <c r="O994" s="49" t="str">
        <f t="shared" si="132"/>
        <v/>
      </c>
      <c r="P994" s="50" t="str">
        <f t="shared" si="133"/>
        <v/>
      </c>
      <c r="Q994" s="51" t="str">
        <f t="shared" si="134"/>
        <v/>
      </c>
      <c r="R994" s="169" t="str">
        <f t="shared" si="135"/>
        <v/>
      </c>
      <c r="S994" s="248" t="str">
        <f t="shared" si="129"/>
        <v/>
      </c>
      <c r="T994" s="250" t="str">
        <f t="shared" si="128"/>
        <v/>
      </c>
    </row>
    <row r="995" spans="2:20" x14ac:dyDescent="0.25">
      <c r="B995" s="142"/>
      <c r="C995" s="23"/>
      <c r="D995" s="23"/>
      <c r="E995" s="23"/>
      <c r="F995" s="21"/>
      <c r="G995" s="21"/>
      <c r="H995" s="165"/>
      <c r="I995" s="165"/>
      <c r="J995" s="23"/>
      <c r="K995" s="27"/>
      <c r="L995" s="23"/>
      <c r="M995" s="166" t="str">
        <f t="shared" si="130"/>
        <v/>
      </c>
      <c r="N995" s="48" t="str">
        <f t="shared" si="131"/>
        <v/>
      </c>
      <c r="O995" s="49" t="str">
        <f t="shared" si="132"/>
        <v/>
      </c>
      <c r="P995" s="50" t="str">
        <f t="shared" si="133"/>
        <v/>
      </c>
      <c r="Q995" s="51" t="str">
        <f t="shared" si="134"/>
        <v/>
      </c>
      <c r="R995" s="169" t="str">
        <f t="shared" si="135"/>
        <v/>
      </c>
      <c r="S995" s="248" t="str">
        <f t="shared" si="129"/>
        <v/>
      </c>
      <c r="T995" s="250" t="str">
        <f t="shared" si="128"/>
        <v/>
      </c>
    </row>
    <row r="996" spans="2:20" x14ac:dyDescent="0.25">
      <c r="B996" s="142"/>
      <c r="C996" s="23"/>
      <c r="D996" s="23"/>
      <c r="E996" s="23"/>
      <c r="F996" s="21"/>
      <c r="G996" s="21"/>
      <c r="H996" s="165"/>
      <c r="I996" s="165"/>
      <c r="J996" s="23"/>
      <c r="K996" s="27"/>
      <c r="L996" s="23"/>
      <c r="M996" s="166" t="str">
        <f t="shared" si="130"/>
        <v/>
      </c>
      <c r="N996" s="48" t="str">
        <f t="shared" si="131"/>
        <v/>
      </c>
      <c r="O996" s="49" t="str">
        <f t="shared" si="132"/>
        <v/>
      </c>
      <c r="P996" s="50" t="str">
        <f t="shared" si="133"/>
        <v/>
      </c>
      <c r="Q996" s="51" t="str">
        <f t="shared" si="134"/>
        <v/>
      </c>
      <c r="R996" s="169" t="str">
        <f t="shared" si="135"/>
        <v/>
      </c>
      <c r="S996" s="248" t="str">
        <f t="shared" si="129"/>
        <v/>
      </c>
      <c r="T996" s="250" t="str">
        <f t="shared" si="128"/>
        <v/>
      </c>
    </row>
    <row r="997" spans="2:20" x14ac:dyDescent="0.25">
      <c r="B997" s="142"/>
      <c r="C997" s="23"/>
      <c r="D997" s="23"/>
      <c r="E997" s="23"/>
      <c r="F997" s="21"/>
      <c r="G997" s="21"/>
      <c r="H997" s="165"/>
      <c r="I997" s="165"/>
      <c r="J997" s="23"/>
      <c r="K997" s="27"/>
      <c r="L997" s="23"/>
      <c r="M997" s="166" t="str">
        <f t="shared" si="130"/>
        <v/>
      </c>
      <c r="N997" s="48" t="str">
        <f t="shared" si="131"/>
        <v/>
      </c>
      <c r="O997" s="49" t="str">
        <f t="shared" si="132"/>
        <v/>
      </c>
      <c r="P997" s="50" t="str">
        <f t="shared" si="133"/>
        <v/>
      </c>
      <c r="Q997" s="51" t="str">
        <f t="shared" si="134"/>
        <v/>
      </c>
      <c r="R997" s="169" t="str">
        <f t="shared" si="135"/>
        <v/>
      </c>
      <c r="S997" s="248" t="str">
        <f t="shared" si="129"/>
        <v/>
      </c>
      <c r="T997" s="250" t="str">
        <f t="shared" si="128"/>
        <v/>
      </c>
    </row>
    <row r="998" spans="2:20" x14ac:dyDescent="0.25">
      <c r="B998" s="142"/>
      <c r="C998" s="23"/>
      <c r="D998" s="23"/>
      <c r="E998" s="23"/>
      <c r="F998" s="21"/>
      <c r="G998" s="21"/>
      <c r="H998" s="165"/>
      <c r="I998" s="165"/>
      <c r="J998" s="23"/>
      <c r="K998" s="27"/>
      <c r="L998" s="23"/>
      <c r="M998" s="166" t="str">
        <f t="shared" si="130"/>
        <v/>
      </c>
      <c r="N998" s="48" t="str">
        <f t="shared" si="131"/>
        <v/>
      </c>
      <c r="O998" s="49" t="str">
        <f t="shared" si="132"/>
        <v/>
      </c>
      <c r="P998" s="50" t="str">
        <f t="shared" si="133"/>
        <v/>
      </c>
      <c r="Q998" s="51" t="str">
        <f t="shared" si="134"/>
        <v/>
      </c>
      <c r="R998" s="169" t="str">
        <f t="shared" si="135"/>
        <v/>
      </c>
      <c r="S998" s="248" t="str">
        <f t="shared" si="129"/>
        <v/>
      </c>
      <c r="T998" s="250" t="str">
        <f t="shared" si="128"/>
        <v/>
      </c>
    </row>
    <row r="999" spans="2:20" x14ac:dyDescent="0.25">
      <c r="B999" s="142"/>
      <c r="C999" s="23"/>
      <c r="D999" s="23"/>
      <c r="E999" s="23"/>
      <c r="F999" s="21"/>
      <c r="G999" s="21"/>
      <c r="H999" s="165"/>
      <c r="I999" s="165"/>
      <c r="J999" s="23"/>
      <c r="K999" s="27"/>
      <c r="L999" s="23"/>
      <c r="M999" s="166" t="str">
        <f t="shared" si="130"/>
        <v/>
      </c>
      <c r="N999" s="48" t="str">
        <f t="shared" si="131"/>
        <v/>
      </c>
      <c r="O999" s="49" t="str">
        <f t="shared" si="132"/>
        <v/>
      </c>
      <c r="P999" s="50" t="str">
        <f t="shared" si="133"/>
        <v/>
      </c>
      <c r="Q999" s="51" t="str">
        <f t="shared" si="134"/>
        <v/>
      </c>
      <c r="R999" s="169" t="str">
        <f t="shared" si="135"/>
        <v/>
      </c>
      <c r="S999" s="248" t="str">
        <f t="shared" si="129"/>
        <v/>
      </c>
      <c r="T999" s="250" t="str">
        <f t="shared" si="128"/>
        <v/>
      </c>
    </row>
    <row r="1000" spans="2:20" x14ac:dyDescent="0.25">
      <c r="B1000" s="142"/>
      <c r="C1000" s="23"/>
      <c r="D1000" s="23"/>
      <c r="E1000" s="23"/>
      <c r="F1000" s="21"/>
      <c r="G1000" s="21"/>
      <c r="H1000" s="165"/>
      <c r="I1000" s="165"/>
      <c r="J1000" s="23"/>
      <c r="K1000" s="27"/>
      <c r="L1000" s="23"/>
      <c r="M1000" s="166" t="str">
        <f t="shared" si="130"/>
        <v/>
      </c>
      <c r="N1000" s="48" t="str">
        <f t="shared" si="131"/>
        <v/>
      </c>
      <c r="O1000" s="49" t="str">
        <f t="shared" si="132"/>
        <v/>
      </c>
      <c r="P1000" s="50" t="str">
        <f t="shared" si="133"/>
        <v/>
      </c>
      <c r="Q1000" s="51" t="str">
        <f t="shared" si="134"/>
        <v/>
      </c>
      <c r="R1000" s="169" t="str">
        <f t="shared" si="135"/>
        <v/>
      </c>
      <c r="S1000" s="248" t="str">
        <f t="shared" si="129"/>
        <v/>
      </c>
      <c r="T1000" s="250" t="str">
        <f t="shared" si="128"/>
        <v/>
      </c>
    </row>
    <row r="1001" spans="2:20" x14ac:dyDescent="0.25">
      <c r="B1001" s="142"/>
      <c r="C1001" s="23"/>
      <c r="D1001" s="23"/>
      <c r="E1001" s="23"/>
      <c r="F1001" s="21"/>
      <c r="G1001" s="21"/>
      <c r="H1001" s="165"/>
      <c r="I1001" s="165"/>
      <c r="J1001" s="23"/>
      <c r="K1001" s="27"/>
      <c r="L1001" s="23"/>
      <c r="M1001" s="166" t="str">
        <f t="shared" si="130"/>
        <v/>
      </c>
      <c r="N1001" s="48" t="str">
        <f t="shared" si="131"/>
        <v/>
      </c>
      <c r="O1001" s="49" t="str">
        <f t="shared" si="132"/>
        <v/>
      </c>
      <c r="P1001" s="50" t="str">
        <f t="shared" si="133"/>
        <v/>
      </c>
      <c r="Q1001" s="51" t="str">
        <f t="shared" si="134"/>
        <v/>
      </c>
      <c r="R1001" s="169" t="str">
        <f t="shared" si="135"/>
        <v/>
      </c>
      <c r="S1001" s="248" t="str">
        <f t="shared" si="129"/>
        <v/>
      </c>
      <c r="T1001" s="250" t="str">
        <f t="shared" si="128"/>
        <v/>
      </c>
    </row>
    <row r="1002" spans="2:20" x14ac:dyDescent="0.25">
      <c r="B1002" s="142"/>
      <c r="C1002" s="23"/>
      <c r="D1002" s="23"/>
      <c r="E1002" s="23"/>
      <c r="F1002" s="21"/>
      <c r="G1002" s="21"/>
      <c r="H1002" s="165"/>
      <c r="I1002" s="165"/>
      <c r="J1002" s="23"/>
      <c r="K1002" s="27"/>
      <c r="L1002" s="23"/>
      <c r="M1002" s="166" t="str">
        <f t="shared" si="130"/>
        <v/>
      </c>
      <c r="N1002" s="48" t="str">
        <f t="shared" si="131"/>
        <v/>
      </c>
      <c r="O1002" s="49" t="str">
        <f t="shared" si="132"/>
        <v/>
      </c>
      <c r="P1002" s="50" t="str">
        <f t="shared" si="133"/>
        <v/>
      </c>
      <c r="Q1002" s="51" t="str">
        <f t="shared" si="134"/>
        <v/>
      </c>
      <c r="R1002" s="169" t="str">
        <f t="shared" si="135"/>
        <v/>
      </c>
      <c r="S1002" s="248" t="str">
        <f t="shared" si="129"/>
        <v/>
      </c>
      <c r="T1002" s="250" t="str">
        <f t="shared" si="128"/>
        <v/>
      </c>
    </row>
    <row r="1003" spans="2:20" x14ac:dyDescent="0.25">
      <c r="B1003" s="142"/>
      <c r="C1003" s="23"/>
      <c r="D1003" s="23"/>
      <c r="E1003" s="23"/>
      <c r="F1003" s="21"/>
      <c r="G1003" s="21"/>
      <c r="H1003" s="165"/>
      <c r="I1003" s="165"/>
      <c r="J1003" s="23"/>
      <c r="K1003" s="27"/>
      <c r="L1003" s="23"/>
      <c r="M1003" s="166" t="str">
        <f t="shared" si="130"/>
        <v/>
      </c>
      <c r="N1003" s="48" t="str">
        <f t="shared" si="131"/>
        <v/>
      </c>
      <c r="O1003" s="49" t="str">
        <f t="shared" si="132"/>
        <v/>
      </c>
      <c r="P1003" s="50" t="str">
        <f t="shared" si="133"/>
        <v/>
      </c>
      <c r="Q1003" s="51" t="str">
        <f t="shared" si="134"/>
        <v/>
      </c>
      <c r="R1003" s="169" t="str">
        <f t="shared" si="135"/>
        <v/>
      </c>
      <c r="S1003" s="248" t="str">
        <f t="shared" si="129"/>
        <v/>
      </c>
      <c r="T1003" s="250" t="str">
        <f t="shared" si="128"/>
        <v/>
      </c>
    </row>
    <row r="1004" spans="2:20" x14ac:dyDescent="0.25">
      <c r="B1004" s="142"/>
      <c r="C1004" s="23"/>
      <c r="D1004" s="23"/>
      <c r="E1004" s="23"/>
      <c r="F1004" s="21"/>
      <c r="G1004" s="21"/>
      <c r="H1004" s="165"/>
      <c r="I1004" s="165"/>
      <c r="J1004" s="23"/>
      <c r="K1004" s="27"/>
      <c r="L1004" s="23"/>
      <c r="M1004" s="166" t="str">
        <f t="shared" si="130"/>
        <v/>
      </c>
      <c r="N1004" s="48" t="str">
        <f t="shared" si="131"/>
        <v/>
      </c>
      <c r="O1004" s="49" t="str">
        <f t="shared" si="132"/>
        <v/>
      </c>
      <c r="P1004" s="50" t="str">
        <f t="shared" si="133"/>
        <v/>
      </c>
      <c r="Q1004" s="51" t="str">
        <f t="shared" si="134"/>
        <v/>
      </c>
      <c r="R1004" s="169" t="str">
        <f t="shared" si="135"/>
        <v/>
      </c>
      <c r="S1004" s="248" t="str">
        <f t="shared" si="129"/>
        <v/>
      </c>
      <c r="T1004" s="250" t="str">
        <f t="shared" si="128"/>
        <v/>
      </c>
    </row>
    <row r="1005" spans="2:20" x14ac:dyDescent="0.25">
      <c r="B1005" s="142"/>
      <c r="C1005" s="23"/>
      <c r="D1005" s="23"/>
      <c r="E1005" s="23"/>
      <c r="F1005" s="21"/>
      <c r="G1005" s="21"/>
      <c r="H1005" s="165"/>
      <c r="I1005" s="165"/>
      <c r="J1005" s="23"/>
      <c r="K1005" s="27"/>
      <c r="L1005" s="23"/>
      <c r="M1005" s="166" t="str">
        <f t="shared" si="130"/>
        <v/>
      </c>
      <c r="N1005" s="48" t="str">
        <f t="shared" si="131"/>
        <v/>
      </c>
      <c r="O1005" s="49" t="str">
        <f t="shared" si="132"/>
        <v/>
      </c>
      <c r="P1005" s="50" t="str">
        <f t="shared" si="133"/>
        <v/>
      </c>
      <c r="Q1005" s="51" t="str">
        <f t="shared" si="134"/>
        <v/>
      </c>
      <c r="R1005" s="169" t="str">
        <f t="shared" si="135"/>
        <v/>
      </c>
      <c r="S1005" s="248" t="str">
        <f t="shared" si="129"/>
        <v/>
      </c>
      <c r="T1005" s="250" t="str">
        <f t="shared" si="128"/>
        <v/>
      </c>
    </row>
    <row r="1006" spans="2:20" x14ac:dyDescent="0.25">
      <c r="B1006" s="142"/>
      <c r="C1006" s="23"/>
      <c r="D1006" s="23"/>
      <c r="E1006" s="23"/>
      <c r="F1006" s="21"/>
      <c r="G1006" s="21"/>
      <c r="H1006" s="165"/>
      <c r="I1006" s="165"/>
      <c r="J1006" s="23"/>
      <c r="K1006" s="27"/>
      <c r="L1006" s="23"/>
      <c r="M1006" s="166" t="str">
        <f t="shared" si="130"/>
        <v/>
      </c>
      <c r="N1006" s="48" t="str">
        <f t="shared" si="131"/>
        <v/>
      </c>
      <c r="O1006" s="49" t="str">
        <f t="shared" si="132"/>
        <v/>
      </c>
      <c r="P1006" s="50" t="str">
        <f t="shared" si="133"/>
        <v/>
      </c>
      <c r="Q1006" s="51" t="str">
        <f t="shared" si="134"/>
        <v/>
      </c>
      <c r="R1006" s="169" t="str">
        <f t="shared" si="135"/>
        <v/>
      </c>
      <c r="S1006" s="248" t="str">
        <f t="shared" si="129"/>
        <v/>
      </c>
      <c r="T1006" s="250" t="str">
        <f t="shared" si="128"/>
        <v/>
      </c>
    </row>
    <row r="1007" spans="2:20" x14ac:dyDescent="0.25">
      <c r="B1007" s="142"/>
      <c r="C1007" s="23"/>
      <c r="D1007" s="23"/>
      <c r="E1007" s="23"/>
      <c r="F1007" s="21"/>
      <c r="G1007" s="21"/>
      <c r="H1007" s="165"/>
      <c r="I1007" s="165"/>
      <c r="J1007" s="23"/>
      <c r="K1007" s="27"/>
      <c r="L1007" s="23"/>
      <c r="M1007" s="166" t="str">
        <f t="shared" si="130"/>
        <v/>
      </c>
      <c r="N1007" s="48" t="str">
        <f t="shared" si="131"/>
        <v/>
      </c>
      <c r="O1007" s="49" t="str">
        <f t="shared" si="132"/>
        <v/>
      </c>
      <c r="P1007" s="50" t="str">
        <f t="shared" si="133"/>
        <v/>
      </c>
      <c r="Q1007" s="51" t="str">
        <f t="shared" si="134"/>
        <v/>
      </c>
      <c r="R1007" s="169" t="str">
        <f t="shared" si="135"/>
        <v/>
      </c>
      <c r="S1007" s="248" t="str">
        <f t="shared" si="129"/>
        <v/>
      </c>
      <c r="T1007" s="250" t="str">
        <f t="shared" si="128"/>
        <v/>
      </c>
    </row>
    <row r="1008" spans="2:20" x14ac:dyDescent="0.25">
      <c r="B1008" s="142"/>
      <c r="C1008" s="23"/>
      <c r="D1008" s="23"/>
      <c r="E1008" s="23"/>
      <c r="F1008" s="21"/>
      <c r="G1008" s="21"/>
      <c r="H1008" s="165"/>
      <c r="I1008" s="165"/>
      <c r="J1008" s="23"/>
      <c r="K1008" s="27"/>
      <c r="L1008" s="23"/>
      <c r="M1008" s="166" t="str">
        <f t="shared" si="130"/>
        <v/>
      </c>
      <c r="N1008" s="48" t="str">
        <f t="shared" si="131"/>
        <v/>
      </c>
      <c r="O1008" s="49" t="str">
        <f t="shared" si="132"/>
        <v/>
      </c>
      <c r="P1008" s="50" t="str">
        <f t="shared" si="133"/>
        <v/>
      </c>
      <c r="Q1008" s="51" t="str">
        <f t="shared" si="134"/>
        <v/>
      </c>
      <c r="R1008" s="169" t="str">
        <f t="shared" si="135"/>
        <v/>
      </c>
      <c r="S1008" s="248" t="str">
        <f t="shared" si="129"/>
        <v/>
      </c>
      <c r="T1008" s="250" t="str">
        <f t="shared" si="128"/>
        <v/>
      </c>
    </row>
    <row r="1009" spans="2:21" x14ac:dyDescent="0.25">
      <c r="B1009" s="142"/>
      <c r="C1009" s="23"/>
      <c r="D1009" s="23"/>
      <c r="E1009" s="23"/>
      <c r="F1009" s="21"/>
      <c r="G1009" s="21"/>
      <c r="H1009" s="165"/>
      <c r="I1009" s="165"/>
      <c r="J1009" s="23"/>
      <c r="K1009" s="27"/>
      <c r="L1009" s="23"/>
      <c r="M1009" s="166" t="str">
        <f t="shared" si="130"/>
        <v/>
      </c>
      <c r="N1009" s="48" t="str">
        <f t="shared" si="131"/>
        <v/>
      </c>
      <c r="O1009" s="49" t="str">
        <f t="shared" si="132"/>
        <v/>
      </c>
      <c r="P1009" s="50" t="str">
        <f t="shared" si="133"/>
        <v/>
      </c>
      <c r="Q1009" s="51" t="str">
        <f t="shared" si="134"/>
        <v/>
      </c>
      <c r="R1009" s="169" t="str">
        <f t="shared" si="135"/>
        <v/>
      </c>
      <c r="S1009" s="248" t="str">
        <f t="shared" si="129"/>
        <v/>
      </c>
      <c r="T1009" s="250" t="str">
        <f t="shared" si="128"/>
        <v/>
      </c>
    </row>
    <row r="1010" spans="2:21" x14ac:dyDescent="0.25">
      <c r="B1010" s="142"/>
      <c r="C1010" s="23"/>
      <c r="D1010" s="23"/>
      <c r="E1010" s="23"/>
      <c r="F1010" s="21"/>
      <c r="G1010" s="21"/>
      <c r="H1010" s="165"/>
      <c r="I1010" s="165"/>
      <c r="J1010" s="23"/>
      <c r="K1010" s="27"/>
      <c r="L1010" s="23"/>
      <c r="M1010" s="166" t="str">
        <f t="shared" si="130"/>
        <v/>
      </c>
      <c r="N1010" s="48" t="str">
        <f t="shared" si="131"/>
        <v/>
      </c>
      <c r="O1010" s="49" t="str">
        <f t="shared" si="132"/>
        <v/>
      </c>
      <c r="P1010" s="50" t="str">
        <f t="shared" si="133"/>
        <v/>
      </c>
      <c r="Q1010" s="51" t="str">
        <f t="shared" si="134"/>
        <v/>
      </c>
      <c r="R1010" s="169" t="str">
        <f t="shared" si="135"/>
        <v/>
      </c>
      <c r="S1010" s="248" t="str">
        <f t="shared" si="129"/>
        <v/>
      </c>
      <c r="T1010" s="250" t="str">
        <f t="shared" si="128"/>
        <v/>
      </c>
    </row>
    <row r="1011" spans="2:21" ht="7.5" customHeight="1" x14ac:dyDescent="0.25">
      <c r="B1011" s="142"/>
      <c r="C1011" s="23"/>
      <c r="D1011" s="23"/>
      <c r="E1011" s="23"/>
      <c r="F1011" s="21"/>
      <c r="G1011" s="21"/>
      <c r="H1011" s="165"/>
      <c r="I1011" s="165"/>
      <c r="J1011" s="23"/>
      <c r="K1011" s="27"/>
      <c r="L1011" s="23"/>
      <c r="M1011" s="167" t="str">
        <f t="shared" ref="M1011" si="136">IF(H1011="","",H1011*(100-(100*K1011))/100)</f>
        <v/>
      </c>
      <c r="N1011" s="25" t="str">
        <f t="shared" ref="N1011" si="137">IF(B1011="","",IF(J1011&lt;&gt;0,B1011+J1011,B1011+L1011))</f>
        <v/>
      </c>
      <c r="O1011" s="26" t="str">
        <f t="shared" ref="O1011" si="138">IF(B1011="","",B1011+L1011)</f>
        <v/>
      </c>
      <c r="P1011" s="34" t="str">
        <f t="shared" ref="P1011" si="139">IF(B1011="","",O1011-$D$3)</f>
        <v/>
      </c>
      <c r="Q1011" s="46" t="str">
        <f t="shared" ref="Q1011" si="140">IF(N1011&lt;$D$3,IF(O1011&lt;$D$3,$D$3+10,O1011),N1011)</f>
        <v/>
      </c>
      <c r="R1011" s="170" t="str">
        <f>IF(N1011&lt;$D$3,H1011,M1011)</f>
        <v/>
      </c>
      <c r="S1011" s="251" t="str">
        <f t="shared" si="129"/>
        <v/>
      </c>
      <c r="T1011" s="252" t="str">
        <f>R1011</f>
        <v/>
      </c>
    </row>
    <row r="1012" spans="2:21" s="20" customFormat="1" x14ac:dyDescent="0.25">
      <c r="B1012" s="126" t="s">
        <v>78</v>
      </c>
      <c r="C1012" s="28" t="s">
        <v>81</v>
      </c>
      <c r="D1012" s="28"/>
      <c r="E1012" s="28"/>
      <c r="F1012" s="28"/>
      <c r="G1012" s="28"/>
      <c r="H1012" s="29">
        <f>SUM(H11:H1011)</f>
        <v>35670.016000000003</v>
      </c>
      <c r="I1012" s="29"/>
      <c r="J1012" s="28"/>
      <c r="K1012" s="28"/>
      <c r="L1012" s="28"/>
      <c r="M1012" s="29">
        <f>SUM(M11:M1011)</f>
        <v>26368.439679999999</v>
      </c>
      <c r="N1012" s="28"/>
      <c r="O1012" s="28"/>
      <c r="P1012" s="28"/>
      <c r="Q1012" s="47"/>
      <c r="R1012" s="35">
        <f>SUM(R11:R1011)</f>
        <v>21885.498639999998</v>
      </c>
      <c r="S1012" s="253"/>
      <c r="T1012" s="254">
        <f>SUM(T11:T1011)</f>
        <v>21885.498639999998</v>
      </c>
    </row>
    <row r="1013" spans="2:21" ht="15.75" thickBot="1" x14ac:dyDescent="0.3">
      <c r="B1013" s="156"/>
      <c r="C1013" s="156"/>
      <c r="D1013" s="156"/>
      <c r="E1013" s="161" t="s">
        <v>235</v>
      </c>
      <c r="F1013" s="156"/>
      <c r="G1013" s="156"/>
      <c r="H1013" s="157"/>
      <c r="I1013" s="157"/>
      <c r="J1013" s="156"/>
      <c r="K1013" s="158"/>
      <c r="L1013" s="156"/>
      <c r="M1013" s="156"/>
      <c r="N1013" s="156"/>
      <c r="O1013" s="156"/>
      <c r="P1013" s="156"/>
      <c r="Q1013" s="156"/>
      <c r="R1013" s="156"/>
      <c r="S1013" s="255"/>
      <c r="T1013" s="156"/>
    </row>
    <row r="1014" spans="2:21" ht="15.75" thickTop="1" x14ac:dyDescent="0.25">
      <c r="E1014" s="162" t="s">
        <v>235</v>
      </c>
      <c r="H1014" s="18"/>
      <c r="I1014" s="18"/>
      <c r="K1014" s="19"/>
      <c r="S1014" s="220"/>
    </row>
    <row r="1015" spans="2:21" x14ac:dyDescent="0.25">
      <c r="B1015" s="144" t="s">
        <v>241</v>
      </c>
      <c r="C1015" s="128"/>
      <c r="D1015" s="128"/>
      <c r="E1015" s="128"/>
      <c r="F1015" s="128"/>
      <c r="G1015" s="128"/>
      <c r="H1015" s="129"/>
      <c r="I1015" s="129"/>
      <c r="J1015" s="128"/>
      <c r="K1015" s="128"/>
      <c r="L1015" s="128"/>
      <c r="M1015" s="129"/>
      <c r="N1015" s="128"/>
      <c r="O1015" s="128"/>
      <c r="P1015" s="128"/>
      <c r="Q1015" s="128"/>
      <c r="R1015" s="131"/>
      <c r="S1015" s="256"/>
      <c r="T1015" s="203"/>
    </row>
    <row r="1016" spans="2:21" ht="9" customHeight="1" x14ac:dyDescent="0.25">
      <c r="E1016" s="162" t="s">
        <v>235</v>
      </c>
      <c r="H1016" s="18"/>
      <c r="I1016" s="18"/>
      <c r="S1016" s="220"/>
    </row>
    <row r="1017" spans="2:21" x14ac:dyDescent="0.25">
      <c r="B1017" s="145">
        <v>72662</v>
      </c>
      <c r="C1017" s="146">
        <v>1001256</v>
      </c>
      <c r="D1017" s="146"/>
      <c r="E1017" s="146" t="s">
        <v>235</v>
      </c>
      <c r="F1017" s="147">
        <v>72669</v>
      </c>
      <c r="G1017" s="143" t="s">
        <v>62</v>
      </c>
      <c r="H1017" s="148">
        <v>3219</v>
      </c>
      <c r="I1017" s="148"/>
      <c r="J1017" s="146">
        <v>10</v>
      </c>
      <c r="K1017" s="159">
        <v>0.02</v>
      </c>
      <c r="L1017" s="146">
        <v>30</v>
      </c>
      <c r="M1017" s="150">
        <f t="shared" ref="M1017" si="141">IF(H1017="","",IF(I1017&lt;&gt;"",I1017,H1017*(100-(100*K1017))/100))</f>
        <v>3154.62</v>
      </c>
      <c r="N1017" s="151">
        <f t="shared" ref="N1017" si="142">IF(B1017="","",IF(J1017&lt;&gt;0,B1017+J1017,B1017+L1017))</f>
        <v>72672</v>
      </c>
      <c r="O1017" s="152">
        <f t="shared" ref="O1017" si="143">IF(B1017="","",B1017+L1017)</f>
        <v>72692</v>
      </c>
      <c r="P1017" s="153">
        <f t="shared" ref="P1017" si="144">IF(B1017="","",O1017-$D$3)</f>
        <v>6</v>
      </c>
      <c r="Q1017" s="154">
        <f t="shared" ref="Q1017" si="145">IF(N1017&lt;$D$3,IF(O1017&lt;$D$3,$D$3+10,O1017),N1017)</f>
        <v>72692</v>
      </c>
      <c r="R1017" s="160" t="str">
        <f t="shared" ref="R1017" si="146">IF(E1017="bez","bezahlt",IF(I1017&lt;&gt;"",I1017,IF(N1017&lt;$D$3,H1017,M1017)))</f>
        <v>bezahlt</v>
      </c>
      <c r="S1017" s="257">
        <f>IF(Q1017="","",WEEKNUM(Q1017,2))</f>
        <v>2</v>
      </c>
      <c r="T1017" s="258" t="str">
        <f>R1017</f>
        <v>bezahlt</v>
      </c>
      <c r="U1017" s="24"/>
    </row>
    <row r="1018" spans="2:21" x14ac:dyDescent="0.25">
      <c r="H1018" s="18"/>
      <c r="I1018" s="18"/>
    </row>
    <row r="1019" spans="2:21" x14ac:dyDescent="0.25">
      <c r="H1019" s="18"/>
      <c r="I1019" s="18"/>
    </row>
    <row r="1020" spans="2:21" x14ac:dyDescent="0.25">
      <c r="H1020" s="18"/>
      <c r="I1020" s="18"/>
    </row>
    <row r="1021" spans="2:21" x14ac:dyDescent="0.25">
      <c r="H1021" s="18"/>
      <c r="I1021" s="18"/>
    </row>
    <row r="1022" spans="2:21" x14ac:dyDescent="0.25">
      <c r="H1022" s="18"/>
      <c r="I1022" s="18"/>
    </row>
    <row r="1023" spans="2:21" x14ac:dyDescent="0.25">
      <c r="H1023" s="18"/>
      <c r="I1023" s="18"/>
    </row>
    <row r="1024" spans="2:21" x14ac:dyDescent="0.25">
      <c r="H1024" s="18"/>
      <c r="I1024" s="18"/>
    </row>
    <row r="1025" spans="8:9" x14ac:dyDescent="0.25">
      <c r="H1025" s="18"/>
      <c r="I1025" s="18"/>
    </row>
    <row r="1026" spans="8:9" x14ac:dyDescent="0.25">
      <c r="H1026" s="18"/>
      <c r="I1026" s="18"/>
    </row>
    <row r="1027" spans="8:9" x14ac:dyDescent="0.25">
      <c r="H1027" s="18"/>
      <c r="I1027" s="18"/>
    </row>
    <row r="2000" spans="5:7" x14ac:dyDescent="0.25">
      <c r="E2000" s="162" t="s">
        <v>235</v>
      </c>
      <c r="G2000" s="17" t="s">
        <v>242</v>
      </c>
    </row>
  </sheetData>
  <sheetProtection password="E981" sheet="1" objects="1" scenarios="1" selectLockedCells="1"/>
  <autoFilter ref="B10:R2000"/>
  <mergeCells count="4">
    <mergeCell ref="J8:L8"/>
    <mergeCell ref="N8:O8"/>
    <mergeCell ref="D3:E3"/>
    <mergeCell ref="S6:T6"/>
  </mergeCells>
  <conditionalFormatting sqref="B11:D2000 G11:Q2000">
    <cfRule type="expression" dxfId="5" priority="7">
      <formula>$E11="bez"</formula>
    </cfRule>
  </conditionalFormatting>
  <conditionalFormatting sqref="S11:S2000">
    <cfRule type="expression" dxfId="4" priority="1">
      <formula>$E11="bez"</formula>
    </cfRule>
  </conditionalFormatting>
  <pageMargins left="0.7" right="0.7" top="0.78740157499999996" bottom="0.78740157499999996"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1070"/>
  <sheetViews>
    <sheetView workbookViewId="0">
      <pane ySplit="10" topLeftCell="A11" activePane="bottomLeft" state="frozen"/>
      <selection pane="bottomLeft" activeCell="C11" sqref="C11"/>
    </sheetView>
  </sheetViews>
  <sheetFormatPr baseColWidth="10" defaultColWidth="11.42578125" defaultRowHeight="15" x14ac:dyDescent="0.25"/>
  <cols>
    <col min="1" max="1" width="0.7109375" style="17" customWidth="1"/>
    <col min="2" max="2" width="4.140625" style="17" customWidth="1"/>
    <col min="3" max="3" width="24.42578125" style="17" customWidth="1"/>
    <col min="4" max="4" width="18.140625" style="17" customWidth="1"/>
    <col min="5" max="5" width="13.5703125" style="17" customWidth="1"/>
    <col min="6" max="7" width="10" style="17" customWidth="1"/>
    <col min="8" max="8" width="13.140625" style="17" customWidth="1"/>
    <col min="9" max="20" width="4.7109375" style="17" customWidth="1"/>
    <col min="21" max="21" width="8.28515625" style="17" customWidth="1"/>
    <col min="22" max="22" width="8" style="17" customWidth="1"/>
    <col min="23" max="24" width="10.85546875" style="17" customWidth="1"/>
    <col min="25" max="25" width="2.140625" style="17" customWidth="1"/>
    <col min="26" max="26" width="11" style="17" customWidth="1"/>
    <col min="27" max="27" width="11.42578125" style="17"/>
    <col min="28" max="39" width="10.28515625" style="17" customWidth="1"/>
    <col min="40" max="16384" width="11.42578125" style="17"/>
  </cols>
  <sheetData>
    <row r="1" spans="2:41" ht="2.25" customHeight="1" x14ac:dyDescent="0.25"/>
    <row r="2" spans="2:41" ht="21" x14ac:dyDescent="0.35">
      <c r="B2" s="12" t="s">
        <v>278</v>
      </c>
      <c r="C2" s="12"/>
      <c r="D2" s="12"/>
      <c r="E2" s="13"/>
      <c r="F2" s="13"/>
      <c r="G2" s="13"/>
      <c r="H2" s="13"/>
      <c r="I2" s="13"/>
      <c r="J2" s="13"/>
      <c r="K2" s="13"/>
      <c r="L2" s="13"/>
      <c r="M2" s="13"/>
      <c r="N2" s="13"/>
      <c r="O2" s="13"/>
      <c r="P2" s="13"/>
      <c r="Q2" s="13"/>
      <c r="R2" s="13"/>
      <c r="S2" s="13"/>
      <c r="T2" s="13"/>
      <c r="U2" s="13"/>
      <c r="V2" s="13"/>
      <c r="W2" s="13"/>
      <c r="X2" s="13"/>
      <c r="AB2" s="195">
        <v>45292</v>
      </c>
      <c r="AC2" s="195">
        <v>45292</v>
      </c>
      <c r="AD2" s="195">
        <v>45292</v>
      </c>
      <c r="AE2" s="195">
        <v>45292</v>
      </c>
      <c r="AF2" s="195">
        <v>45292</v>
      </c>
      <c r="AG2" s="195">
        <v>45292</v>
      </c>
      <c r="AH2" s="195">
        <v>45292</v>
      </c>
      <c r="AI2" s="195">
        <v>45292</v>
      </c>
      <c r="AJ2" s="195">
        <v>45292</v>
      </c>
      <c r="AK2" s="195">
        <v>45292</v>
      </c>
      <c r="AL2" s="195">
        <v>45292</v>
      </c>
      <c r="AM2" s="195">
        <v>45292</v>
      </c>
      <c r="AO2" s="162" t="s">
        <v>279</v>
      </c>
    </row>
    <row r="3" spans="2:41" ht="15.75" x14ac:dyDescent="0.25">
      <c r="B3" s="10" t="s">
        <v>19</v>
      </c>
      <c r="C3" s="10"/>
      <c r="D3" s="196">
        <v>45292</v>
      </c>
      <c r="E3" s="197"/>
      <c r="F3" s="10"/>
      <c r="G3" s="3"/>
      <c r="H3" s="196"/>
      <c r="I3" s="196"/>
      <c r="J3" s="196"/>
      <c r="K3" s="196"/>
      <c r="L3" s="196"/>
      <c r="M3" s="196"/>
      <c r="N3" s="196"/>
      <c r="O3" s="196"/>
      <c r="P3" s="196"/>
      <c r="Q3" s="196"/>
      <c r="R3" s="196"/>
      <c r="S3" s="196"/>
      <c r="T3" s="196"/>
      <c r="U3" s="3"/>
      <c r="V3" s="3"/>
      <c r="W3" s="3"/>
      <c r="X3" s="3"/>
      <c r="AB3" s="195">
        <v>45292</v>
      </c>
      <c r="AC3" s="195">
        <v>45323</v>
      </c>
      <c r="AD3" s="195">
        <v>45352</v>
      </c>
      <c r="AE3" s="195">
        <v>45383</v>
      </c>
      <c r="AF3" s="195">
        <v>45413</v>
      </c>
      <c r="AG3" s="195">
        <v>45444</v>
      </c>
      <c r="AH3" s="195">
        <v>45474</v>
      </c>
      <c r="AI3" s="195">
        <v>45505</v>
      </c>
      <c r="AJ3" s="195">
        <v>45536</v>
      </c>
      <c r="AK3" s="195">
        <v>45566</v>
      </c>
      <c r="AL3" s="195">
        <v>45597</v>
      </c>
      <c r="AM3" s="195">
        <v>45627</v>
      </c>
      <c r="AO3" s="162" t="s">
        <v>280</v>
      </c>
    </row>
    <row r="4" spans="2:41" ht="12.75" customHeight="1" x14ac:dyDescent="0.25">
      <c r="B4" s="16"/>
      <c r="C4" s="9"/>
      <c r="D4" s="9"/>
      <c r="E4" s="32"/>
      <c r="F4" s="198"/>
      <c r="G4" s="9"/>
      <c r="H4" s="32"/>
      <c r="I4" s="32"/>
      <c r="J4" s="32"/>
      <c r="K4" s="32"/>
      <c r="L4" s="32"/>
      <c r="M4" s="32"/>
      <c r="N4" s="32"/>
      <c r="O4" s="32"/>
      <c r="P4" s="32"/>
      <c r="Q4" s="32"/>
      <c r="R4" s="32"/>
      <c r="S4" s="32"/>
      <c r="T4" s="32"/>
      <c r="U4" s="6"/>
      <c r="V4" s="6"/>
      <c r="W4" s="6"/>
      <c r="X4" s="6"/>
      <c r="AO4" s="162" t="s">
        <v>281</v>
      </c>
    </row>
    <row r="5" spans="2:41" ht="6" customHeight="1" x14ac:dyDescent="0.25">
      <c r="AO5" s="162" t="s">
        <v>282</v>
      </c>
    </row>
    <row r="6" spans="2:41" s="20" customFormat="1" x14ac:dyDescent="0.25">
      <c r="B6" s="199" t="s">
        <v>78</v>
      </c>
      <c r="C6" s="200" t="s">
        <v>283</v>
      </c>
      <c r="D6" s="200"/>
      <c r="E6" s="201">
        <v>13200</v>
      </c>
      <c r="F6" s="200"/>
      <c r="G6" s="202"/>
      <c r="H6" s="200"/>
      <c r="I6" s="200"/>
      <c r="J6" s="200"/>
      <c r="K6" s="200"/>
      <c r="L6" s="200"/>
      <c r="M6" s="200"/>
      <c r="N6" s="200"/>
      <c r="O6" s="200"/>
      <c r="P6" s="200"/>
      <c r="Q6" s="200"/>
      <c r="R6" s="200"/>
      <c r="S6" s="200"/>
      <c r="T6" s="200"/>
      <c r="U6" s="200"/>
      <c r="V6" s="200"/>
      <c r="W6" s="202"/>
      <c r="X6" s="203"/>
      <c r="AB6" s="20" t="s">
        <v>284</v>
      </c>
    </row>
    <row r="7" spans="2:41" ht="6" customHeight="1" x14ac:dyDescent="0.25"/>
    <row r="8" spans="2:41" ht="15" customHeight="1" x14ac:dyDescent="0.25">
      <c r="B8" s="204" t="s">
        <v>285</v>
      </c>
      <c r="C8" s="205" t="s">
        <v>61</v>
      </c>
      <c r="D8" s="205" t="s">
        <v>286</v>
      </c>
      <c r="E8" s="205" t="s">
        <v>63</v>
      </c>
      <c r="F8" s="205" t="s">
        <v>287</v>
      </c>
      <c r="G8" s="205" t="s">
        <v>288</v>
      </c>
      <c r="H8" s="204" t="s">
        <v>289</v>
      </c>
      <c r="I8" s="206">
        <v>1</v>
      </c>
      <c r="J8" s="206">
        <v>32</v>
      </c>
      <c r="K8" s="206">
        <v>61</v>
      </c>
      <c r="L8" s="206">
        <v>92</v>
      </c>
      <c r="M8" s="206">
        <v>122</v>
      </c>
      <c r="N8" s="206">
        <v>153</v>
      </c>
      <c r="O8" s="206">
        <v>183</v>
      </c>
      <c r="P8" s="206">
        <v>214</v>
      </c>
      <c r="Q8" s="206">
        <v>245</v>
      </c>
      <c r="R8" s="206">
        <v>275</v>
      </c>
      <c r="S8" s="206">
        <v>306</v>
      </c>
      <c r="T8" s="207">
        <v>45627</v>
      </c>
      <c r="U8" s="208" t="s">
        <v>290</v>
      </c>
      <c r="V8" s="209" t="s">
        <v>291</v>
      </c>
      <c r="W8" s="205" t="s">
        <v>292</v>
      </c>
      <c r="X8" s="210" t="s">
        <v>293</v>
      </c>
      <c r="Y8" s="30"/>
      <c r="AB8" s="209" t="s">
        <v>294</v>
      </c>
      <c r="AC8" s="209" t="s">
        <v>294</v>
      </c>
      <c r="AD8" s="209" t="s">
        <v>294</v>
      </c>
      <c r="AE8" s="209" t="s">
        <v>294</v>
      </c>
      <c r="AF8" s="209" t="s">
        <v>294</v>
      </c>
      <c r="AG8" s="209" t="s">
        <v>294</v>
      </c>
      <c r="AH8" s="209" t="s">
        <v>294</v>
      </c>
      <c r="AI8" s="209" t="s">
        <v>294</v>
      </c>
      <c r="AJ8" s="209" t="s">
        <v>294</v>
      </c>
      <c r="AK8" s="209" t="s">
        <v>294</v>
      </c>
      <c r="AL8" s="209" t="s">
        <v>294</v>
      </c>
      <c r="AM8" s="209" t="s">
        <v>294</v>
      </c>
      <c r="AN8" s="209" t="s">
        <v>83</v>
      </c>
    </row>
    <row r="9" spans="2:41" x14ac:dyDescent="0.25">
      <c r="B9" s="211" t="s">
        <v>295</v>
      </c>
      <c r="C9" s="212"/>
      <c r="D9" s="212"/>
      <c r="E9" s="212" t="s">
        <v>0</v>
      </c>
      <c r="F9" s="212" t="s">
        <v>291</v>
      </c>
      <c r="G9" s="212" t="s">
        <v>291</v>
      </c>
      <c r="H9" s="211"/>
      <c r="I9" s="270" t="s">
        <v>296</v>
      </c>
      <c r="J9" s="271"/>
      <c r="K9" s="271"/>
      <c r="L9" s="271"/>
      <c r="M9" s="271"/>
      <c r="N9" s="271"/>
      <c r="O9" s="271"/>
      <c r="P9" s="271"/>
      <c r="Q9" s="271"/>
      <c r="R9" s="271"/>
      <c r="S9" s="271"/>
      <c r="T9" s="272"/>
      <c r="U9" s="212" t="s">
        <v>297</v>
      </c>
      <c r="V9" s="213" t="s">
        <v>298</v>
      </c>
      <c r="W9" s="212" t="s">
        <v>299</v>
      </c>
      <c r="X9" s="212" t="s">
        <v>299</v>
      </c>
      <c r="Y9" s="30"/>
      <c r="AB9" s="214">
        <v>45292</v>
      </c>
      <c r="AC9" s="214">
        <v>45323</v>
      </c>
      <c r="AD9" s="214">
        <v>45352</v>
      </c>
      <c r="AE9" s="214">
        <v>45383</v>
      </c>
      <c r="AF9" s="214">
        <v>45413</v>
      </c>
      <c r="AG9" s="214">
        <v>45444</v>
      </c>
      <c r="AH9" s="214">
        <v>45474</v>
      </c>
      <c r="AI9" s="214">
        <v>45505</v>
      </c>
      <c r="AJ9" s="214">
        <v>45536</v>
      </c>
      <c r="AK9" s="214">
        <v>45566</v>
      </c>
      <c r="AL9" s="214">
        <v>45597</v>
      </c>
      <c r="AM9" s="214">
        <v>45627</v>
      </c>
      <c r="AN9" s="214" t="s">
        <v>84</v>
      </c>
    </row>
    <row r="10" spans="2:41" ht="7.5" customHeight="1" x14ac:dyDescent="0.25">
      <c r="B10" s="141"/>
      <c r="H10" s="143"/>
    </row>
    <row r="11" spans="2:41" x14ac:dyDescent="0.25">
      <c r="B11" s="215" t="s">
        <v>5</v>
      </c>
      <c r="C11" s="17" t="s">
        <v>77</v>
      </c>
      <c r="D11" s="216" t="s">
        <v>300</v>
      </c>
      <c r="E11" s="217">
        <v>150</v>
      </c>
      <c r="F11" s="218">
        <v>45292</v>
      </c>
      <c r="G11" s="219">
        <v>47118</v>
      </c>
      <c r="H11" s="220" t="s">
        <v>279</v>
      </c>
      <c r="I11" s="221">
        <v>30</v>
      </c>
      <c r="J11" s="221">
        <v>28</v>
      </c>
      <c r="K11" s="221">
        <v>30</v>
      </c>
      <c r="L11" s="221">
        <v>30</v>
      </c>
      <c r="M11" s="221">
        <v>10</v>
      </c>
      <c r="N11" s="221">
        <v>30</v>
      </c>
      <c r="O11" s="221">
        <v>30</v>
      </c>
      <c r="P11" s="221">
        <v>30</v>
      </c>
      <c r="Q11" s="221">
        <v>30</v>
      </c>
      <c r="R11" s="221">
        <v>30</v>
      </c>
      <c r="S11" s="221">
        <v>30</v>
      </c>
      <c r="T11" s="221">
        <v>30</v>
      </c>
      <c r="U11" s="222">
        <v>12</v>
      </c>
      <c r="V11" s="223">
        <v>5.0027397260273974</v>
      </c>
      <c r="W11" s="224">
        <v>45321</v>
      </c>
      <c r="X11" s="225">
        <v>47117</v>
      </c>
      <c r="Y11" s="18"/>
      <c r="AB11" s="226">
        <v>45321</v>
      </c>
      <c r="AC11" s="226">
        <v>45350</v>
      </c>
      <c r="AD11" s="226">
        <v>45381</v>
      </c>
      <c r="AE11" s="226">
        <v>45412</v>
      </c>
      <c r="AF11" s="226">
        <v>45422</v>
      </c>
      <c r="AG11" s="226">
        <v>45473</v>
      </c>
      <c r="AH11" s="226">
        <v>45503</v>
      </c>
      <c r="AI11" s="226">
        <v>45534</v>
      </c>
      <c r="AJ11" s="226">
        <v>45565</v>
      </c>
      <c r="AK11" s="226">
        <v>45595</v>
      </c>
      <c r="AL11" s="226">
        <v>45626</v>
      </c>
      <c r="AM11" s="226">
        <v>45656</v>
      </c>
      <c r="AN11" s="227">
        <v>150</v>
      </c>
    </row>
    <row r="12" spans="2:41" x14ac:dyDescent="0.25">
      <c r="B12" s="215" t="s">
        <v>6</v>
      </c>
      <c r="C12" s="17" t="s">
        <v>301</v>
      </c>
      <c r="D12" s="216" t="s">
        <v>302</v>
      </c>
      <c r="E12" s="217">
        <v>500</v>
      </c>
      <c r="F12" s="218">
        <v>45292</v>
      </c>
      <c r="G12" s="219">
        <v>47118</v>
      </c>
      <c r="H12" s="220" t="s">
        <v>280</v>
      </c>
      <c r="I12" s="221">
        <v>31</v>
      </c>
      <c r="J12" s="221"/>
      <c r="K12" s="221"/>
      <c r="L12" s="221">
        <v>30</v>
      </c>
      <c r="M12" s="221"/>
      <c r="N12" s="221"/>
      <c r="O12" s="221">
        <v>31</v>
      </c>
      <c r="P12" s="221"/>
      <c r="Q12" s="221"/>
      <c r="R12" s="221">
        <v>31</v>
      </c>
      <c r="S12" s="221"/>
      <c r="T12" s="221"/>
      <c r="U12" s="222">
        <v>4</v>
      </c>
      <c r="V12" s="223">
        <v>5.0027397260273974</v>
      </c>
      <c r="W12" s="224">
        <v>45322</v>
      </c>
      <c r="X12" s="225">
        <v>47118</v>
      </c>
      <c r="Y12" s="18"/>
      <c r="AB12" s="226">
        <v>45322</v>
      </c>
      <c r="AC12" s="226" t="s">
        <v>545</v>
      </c>
      <c r="AD12" s="226" t="s">
        <v>545</v>
      </c>
      <c r="AE12" s="226">
        <v>45412</v>
      </c>
      <c r="AF12" s="226" t="s">
        <v>545</v>
      </c>
      <c r="AG12" s="226" t="s">
        <v>545</v>
      </c>
      <c r="AH12" s="226">
        <v>45504</v>
      </c>
      <c r="AI12" s="226" t="s">
        <v>545</v>
      </c>
      <c r="AJ12" s="226" t="s">
        <v>545</v>
      </c>
      <c r="AK12" s="226">
        <v>45596</v>
      </c>
      <c r="AL12" s="226" t="s">
        <v>545</v>
      </c>
      <c r="AM12" s="226" t="s">
        <v>545</v>
      </c>
      <c r="AN12" s="227">
        <v>500</v>
      </c>
    </row>
    <row r="13" spans="2:41" x14ac:dyDescent="0.25">
      <c r="B13" s="215" t="s">
        <v>7</v>
      </c>
      <c r="C13" s="17" t="s">
        <v>303</v>
      </c>
      <c r="D13" s="216" t="s">
        <v>304</v>
      </c>
      <c r="E13" s="217">
        <v>2000</v>
      </c>
      <c r="F13" s="218">
        <v>45566</v>
      </c>
      <c r="G13" s="219">
        <v>46752</v>
      </c>
      <c r="H13" s="220" t="s">
        <v>281</v>
      </c>
      <c r="I13" s="221"/>
      <c r="J13" s="221"/>
      <c r="K13" s="221">
        <v>31</v>
      </c>
      <c r="L13" s="221"/>
      <c r="M13" s="221"/>
      <c r="N13" s="221"/>
      <c r="O13" s="221"/>
      <c r="P13" s="228"/>
      <c r="Q13" s="221"/>
      <c r="R13" s="221">
        <v>31</v>
      </c>
      <c r="S13" s="221"/>
      <c r="T13" s="221"/>
      <c r="U13" s="222">
        <v>2</v>
      </c>
      <c r="V13" s="223">
        <v>3.2493150684931509</v>
      </c>
      <c r="W13" s="224">
        <v>45596</v>
      </c>
      <c r="X13" s="225">
        <v>46752</v>
      </c>
      <c r="Y13" s="18"/>
      <c r="AB13" s="226" t="s">
        <v>545</v>
      </c>
      <c r="AC13" s="226" t="s">
        <v>545</v>
      </c>
      <c r="AD13" s="226" t="s">
        <v>545</v>
      </c>
      <c r="AE13" s="226" t="s">
        <v>545</v>
      </c>
      <c r="AF13" s="226" t="s">
        <v>545</v>
      </c>
      <c r="AG13" s="226" t="s">
        <v>545</v>
      </c>
      <c r="AH13" s="226" t="s">
        <v>545</v>
      </c>
      <c r="AI13" s="226" t="s">
        <v>545</v>
      </c>
      <c r="AJ13" s="226" t="s">
        <v>545</v>
      </c>
      <c r="AK13" s="226">
        <v>45596</v>
      </c>
      <c r="AL13" s="226" t="s">
        <v>545</v>
      </c>
      <c r="AM13" s="226" t="s">
        <v>545</v>
      </c>
      <c r="AN13" s="227">
        <v>2000</v>
      </c>
    </row>
    <row r="14" spans="2:41" x14ac:dyDescent="0.25">
      <c r="B14" s="215" t="s">
        <v>194</v>
      </c>
      <c r="C14" s="17" t="s">
        <v>305</v>
      </c>
      <c r="D14" s="216" t="s">
        <v>306</v>
      </c>
      <c r="E14" s="217">
        <v>3000</v>
      </c>
      <c r="F14" s="218">
        <v>45413</v>
      </c>
      <c r="G14" s="219">
        <v>46873</v>
      </c>
      <c r="H14" s="220" t="s">
        <v>282</v>
      </c>
      <c r="I14" s="221"/>
      <c r="J14" s="221"/>
      <c r="K14" s="221"/>
      <c r="L14" s="221"/>
      <c r="M14" s="221">
        <v>15</v>
      </c>
      <c r="N14" s="221"/>
      <c r="O14" s="221"/>
      <c r="P14" s="221"/>
      <c r="Q14" s="221"/>
      <c r="R14" s="221"/>
      <c r="S14" s="221"/>
      <c r="T14" s="221"/>
      <c r="U14" s="222">
        <v>1</v>
      </c>
      <c r="V14" s="223">
        <v>4</v>
      </c>
      <c r="W14" s="224">
        <v>45427</v>
      </c>
      <c r="X14" s="225">
        <v>46858</v>
      </c>
      <c r="Y14" s="18"/>
      <c r="AB14" s="226" t="s">
        <v>545</v>
      </c>
      <c r="AC14" s="226" t="s">
        <v>545</v>
      </c>
      <c r="AD14" s="226" t="s">
        <v>545</v>
      </c>
      <c r="AE14" s="226" t="s">
        <v>545</v>
      </c>
      <c r="AF14" s="226">
        <v>45427</v>
      </c>
      <c r="AG14" s="226" t="s">
        <v>545</v>
      </c>
      <c r="AH14" s="226" t="s">
        <v>545</v>
      </c>
      <c r="AI14" s="226" t="s">
        <v>545</v>
      </c>
      <c r="AJ14" s="226" t="s">
        <v>545</v>
      </c>
      <c r="AK14" s="226" t="s">
        <v>545</v>
      </c>
      <c r="AL14" s="226" t="s">
        <v>545</v>
      </c>
      <c r="AM14" s="226" t="s">
        <v>545</v>
      </c>
      <c r="AN14" s="227">
        <v>3000</v>
      </c>
    </row>
    <row r="15" spans="2:41" x14ac:dyDescent="0.25">
      <c r="B15" s="215" t="s">
        <v>307</v>
      </c>
      <c r="C15" s="17" t="s">
        <v>308</v>
      </c>
      <c r="D15" s="216" t="s">
        <v>309</v>
      </c>
      <c r="E15" s="217">
        <v>200</v>
      </c>
      <c r="F15" s="218">
        <v>45809</v>
      </c>
      <c r="G15" s="219"/>
      <c r="H15" s="220" t="s">
        <v>279</v>
      </c>
      <c r="I15" s="221">
        <v>2</v>
      </c>
      <c r="J15" s="221">
        <v>2</v>
      </c>
      <c r="K15" s="221">
        <v>2</v>
      </c>
      <c r="L15" s="221">
        <v>2</v>
      </c>
      <c r="M15" s="228">
        <v>2</v>
      </c>
      <c r="N15" s="221">
        <v>5</v>
      </c>
      <c r="O15" s="221">
        <v>2</v>
      </c>
      <c r="P15" s="221">
        <v>2</v>
      </c>
      <c r="Q15" s="221">
        <v>2</v>
      </c>
      <c r="R15" s="221">
        <v>2</v>
      </c>
      <c r="S15" s="221">
        <v>2</v>
      </c>
      <c r="T15" s="221">
        <v>2</v>
      </c>
      <c r="U15" s="222">
        <v>12</v>
      </c>
      <c r="V15" s="223" t="s">
        <v>546</v>
      </c>
      <c r="W15" s="224">
        <v>45813</v>
      </c>
      <c r="X15" s="225" t="s">
        <v>546</v>
      </c>
      <c r="Y15" s="18"/>
      <c r="AB15" s="226" t="s">
        <v>545</v>
      </c>
      <c r="AC15" s="226" t="s">
        <v>545</v>
      </c>
      <c r="AD15" s="226" t="s">
        <v>545</v>
      </c>
      <c r="AE15" s="226" t="s">
        <v>545</v>
      </c>
      <c r="AF15" s="226" t="s">
        <v>545</v>
      </c>
      <c r="AG15" s="226">
        <v>45448</v>
      </c>
      <c r="AH15" s="226">
        <v>45475</v>
      </c>
      <c r="AI15" s="226">
        <v>45506</v>
      </c>
      <c r="AJ15" s="226">
        <v>45537</v>
      </c>
      <c r="AK15" s="226">
        <v>45567</v>
      </c>
      <c r="AL15" s="226">
        <v>45598</v>
      </c>
      <c r="AM15" s="226">
        <v>45628</v>
      </c>
      <c r="AN15" s="227">
        <v>200</v>
      </c>
    </row>
    <row r="16" spans="2:41" x14ac:dyDescent="0.25">
      <c r="B16" s="215" t="s">
        <v>310</v>
      </c>
      <c r="D16" s="216"/>
      <c r="E16" s="217"/>
      <c r="F16" s="218"/>
      <c r="G16" s="219"/>
      <c r="H16" s="220"/>
      <c r="I16" s="221"/>
      <c r="J16" s="221"/>
      <c r="K16" s="221"/>
      <c r="L16" s="221"/>
      <c r="M16" s="228"/>
      <c r="N16" s="221"/>
      <c r="O16" s="221"/>
      <c r="P16" s="221"/>
      <c r="Q16" s="221"/>
      <c r="R16" s="221"/>
      <c r="S16" s="221"/>
      <c r="T16" s="221"/>
      <c r="U16" s="222" t="s">
        <v>545</v>
      </c>
      <c r="V16" s="223"/>
      <c r="W16" s="224"/>
      <c r="X16" s="225"/>
      <c r="Y16" s="18"/>
      <c r="AB16" s="226" t="s">
        <v>545</v>
      </c>
      <c r="AC16" s="226" t="s">
        <v>545</v>
      </c>
      <c r="AD16" s="226" t="s">
        <v>545</v>
      </c>
      <c r="AE16" s="226" t="s">
        <v>545</v>
      </c>
      <c r="AF16" s="226" t="s">
        <v>545</v>
      </c>
      <c r="AG16" s="226" t="s">
        <v>545</v>
      </c>
      <c r="AH16" s="226" t="s">
        <v>545</v>
      </c>
      <c r="AI16" s="226" t="s">
        <v>545</v>
      </c>
      <c r="AJ16" s="226" t="s">
        <v>545</v>
      </c>
      <c r="AK16" s="226" t="s">
        <v>545</v>
      </c>
      <c r="AL16" s="226" t="s">
        <v>545</v>
      </c>
      <c r="AM16" s="226" t="s">
        <v>545</v>
      </c>
      <c r="AN16" s="227">
        <v>0</v>
      </c>
    </row>
    <row r="17" spans="2:40" x14ac:dyDescent="0.25">
      <c r="B17" s="215" t="s">
        <v>311</v>
      </c>
      <c r="D17" s="216"/>
      <c r="E17" s="217"/>
      <c r="F17" s="218"/>
      <c r="G17" s="219"/>
      <c r="H17" s="220"/>
      <c r="I17" s="221"/>
      <c r="J17" s="221"/>
      <c r="K17" s="221"/>
      <c r="L17" s="221"/>
      <c r="M17" s="228"/>
      <c r="N17" s="221"/>
      <c r="O17" s="221"/>
      <c r="P17" s="221"/>
      <c r="Q17" s="221"/>
      <c r="R17" s="221"/>
      <c r="S17" s="221"/>
      <c r="T17" s="221"/>
      <c r="U17" s="222" t="s">
        <v>545</v>
      </c>
      <c r="V17" s="223"/>
      <c r="W17" s="224"/>
      <c r="X17" s="225"/>
      <c r="Y17" s="18"/>
      <c r="AB17" s="226" t="s">
        <v>545</v>
      </c>
      <c r="AC17" s="226" t="s">
        <v>545</v>
      </c>
      <c r="AD17" s="226" t="s">
        <v>545</v>
      </c>
      <c r="AE17" s="226" t="s">
        <v>545</v>
      </c>
      <c r="AF17" s="226" t="s">
        <v>545</v>
      </c>
      <c r="AG17" s="226" t="s">
        <v>545</v>
      </c>
      <c r="AH17" s="226" t="s">
        <v>545</v>
      </c>
      <c r="AI17" s="226" t="s">
        <v>545</v>
      </c>
      <c r="AJ17" s="226" t="s">
        <v>545</v>
      </c>
      <c r="AK17" s="226" t="s">
        <v>545</v>
      </c>
      <c r="AL17" s="226" t="s">
        <v>545</v>
      </c>
      <c r="AM17" s="226" t="s">
        <v>545</v>
      </c>
      <c r="AN17" s="227">
        <v>0</v>
      </c>
    </row>
    <row r="18" spans="2:40" x14ac:dyDescent="0.25">
      <c r="B18" s="215" t="s">
        <v>312</v>
      </c>
      <c r="D18" s="216"/>
      <c r="E18" s="217"/>
      <c r="F18" s="218"/>
      <c r="G18" s="219"/>
      <c r="H18" s="220"/>
      <c r="I18" s="221"/>
      <c r="J18" s="221"/>
      <c r="K18" s="221"/>
      <c r="L18" s="221"/>
      <c r="M18" s="228"/>
      <c r="N18" s="221"/>
      <c r="O18" s="221"/>
      <c r="P18" s="221"/>
      <c r="Q18" s="221"/>
      <c r="R18" s="221"/>
      <c r="S18" s="221"/>
      <c r="T18" s="221"/>
      <c r="U18" s="222" t="s">
        <v>545</v>
      </c>
      <c r="V18" s="223"/>
      <c r="W18" s="224"/>
      <c r="X18" s="225"/>
      <c r="Y18" s="18"/>
      <c r="AB18" s="226" t="s">
        <v>545</v>
      </c>
      <c r="AC18" s="226" t="s">
        <v>545</v>
      </c>
      <c r="AD18" s="226" t="s">
        <v>545</v>
      </c>
      <c r="AE18" s="226" t="s">
        <v>545</v>
      </c>
      <c r="AF18" s="226" t="s">
        <v>545</v>
      </c>
      <c r="AG18" s="226" t="s">
        <v>545</v>
      </c>
      <c r="AH18" s="226" t="s">
        <v>545</v>
      </c>
      <c r="AI18" s="226" t="s">
        <v>545</v>
      </c>
      <c r="AJ18" s="226" t="s">
        <v>545</v>
      </c>
      <c r="AK18" s="226" t="s">
        <v>545</v>
      </c>
      <c r="AL18" s="226" t="s">
        <v>545</v>
      </c>
      <c r="AM18" s="226" t="s">
        <v>545</v>
      </c>
      <c r="AN18" s="227">
        <v>0</v>
      </c>
    </row>
    <row r="19" spans="2:40" x14ac:dyDescent="0.25">
      <c r="B19" s="215" t="s">
        <v>313</v>
      </c>
      <c r="D19" s="216"/>
      <c r="E19" s="217"/>
      <c r="F19" s="218"/>
      <c r="G19" s="219"/>
      <c r="H19" s="220"/>
      <c r="I19" s="221"/>
      <c r="J19" s="221"/>
      <c r="K19" s="221"/>
      <c r="L19" s="221"/>
      <c r="M19" s="228"/>
      <c r="N19" s="221"/>
      <c r="O19" s="221"/>
      <c r="P19" s="221"/>
      <c r="Q19" s="221"/>
      <c r="R19" s="221"/>
      <c r="S19" s="221"/>
      <c r="T19" s="221"/>
      <c r="U19" s="222" t="s">
        <v>545</v>
      </c>
      <c r="V19" s="223"/>
      <c r="W19" s="224"/>
      <c r="X19" s="225"/>
      <c r="Y19" s="18"/>
      <c r="AB19" s="226" t="s">
        <v>545</v>
      </c>
      <c r="AC19" s="226" t="s">
        <v>545</v>
      </c>
      <c r="AD19" s="226" t="s">
        <v>545</v>
      </c>
      <c r="AE19" s="226" t="s">
        <v>545</v>
      </c>
      <c r="AF19" s="226" t="s">
        <v>545</v>
      </c>
      <c r="AG19" s="226" t="s">
        <v>545</v>
      </c>
      <c r="AH19" s="226" t="s">
        <v>545</v>
      </c>
      <c r="AI19" s="226" t="s">
        <v>545</v>
      </c>
      <c r="AJ19" s="226" t="s">
        <v>545</v>
      </c>
      <c r="AK19" s="226" t="s">
        <v>545</v>
      </c>
      <c r="AL19" s="226" t="s">
        <v>545</v>
      </c>
      <c r="AM19" s="226" t="s">
        <v>545</v>
      </c>
      <c r="AN19" s="227">
        <v>0</v>
      </c>
    </row>
    <row r="20" spans="2:40" x14ac:dyDescent="0.25">
      <c r="B20" s="215" t="s">
        <v>314</v>
      </c>
      <c r="D20" s="216"/>
      <c r="E20" s="217"/>
      <c r="F20" s="218"/>
      <c r="G20" s="219"/>
      <c r="H20" s="220"/>
      <c r="I20" s="221"/>
      <c r="J20" s="221"/>
      <c r="K20" s="221"/>
      <c r="L20" s="221"/>
      <c r="M20" s="228"/>
      <c r="N20" s="221"/>
      <c r="O20" s="221"/>
      <c r="P20" s="221"/>
      <c r="Q20" s="221"/>
      <c r="R20" s="221"/>
      <c r="S20" s="221"/>
      <c r="T20" s="221"/>
      <c r="U20" s="222" t="s">
        <v>545</v>
      </c>
      <c r="V20" s="223"/>
      <c r="W20" s="224"/>
      <c r="X20" s="225"/>
      <c r="Y20" s="18"/>
      <c r="AB20" s="226" t="s">
        <v>545</v>
      </c>
      <c r="AC20" s="226" t="s">
        <v>545</v>
      </c>
      <c r="AD20" s="226" t="s">
        <v>545</v>
      </c>
      <c r="AE20" s="226" t="s">
        <v>545</v>
      </c>
      <c r="AF20" s="226" t="s">
        <v>545</v>
      </c>
      <c r="AG20" s="226" t="s">
        <v>545</v>
      </c>
      <c r="AH20" s="226" t="s">
        <v>545</v>
      </c>
      <c r="AI20" s="226" t="s">
        <v>545</v>
      </c>
      <c r="AJ20" s="226" t="s">
        <v>545</v>
      </c>
      <c r="AK20" s="226" t="s">
        <v>545</v>
      </c>
      <c r="AL20" s="226" t="s">
        <v>545</v>
      </c>
      <c r="AM20" s="226" t="s">
        <v>545</v>
      </c>
      <c r="AN20" s="227">
        <v>0</v>
      </c>
    </row>
    <row r="21" spans="2:40" x14ac:dyDescent="0.25">
      <c r="B21" s="215" t="s">
        <v>315</v>
      </c>
      <c r="D21" s="216"/>
      <c r="E21" s="217"/>
      <c r="F21" s="218"/>
      <c r="G21" s="219"/>
      <c r="H21" s="220"/>
      <c r="I21" s="221"/>
      <c r="J21" s="221"/>
      <c r="K21" s="221"/>
      <c r="L21" s="221"/>
      <c r="M21" s="228"/>
      <c r="N21" s="221"/>
      <c r="O21" s="221"/>
      <c r="P21" s="221"/>
      <c r="Q21" s="221"/>
      <c r="R21" s="221"/>
      <c r="S21" s="221"/>
      <c r="T21" s="221"/>
      <c r="U21" s="222" t="s">
        <v>545</v>
      </c>
      <c r="V21" s="223"/>
      <c r="W21" s="224"/>
      <c r="X21" s="225"/>
      <c r="Y21" s="18"/>
      <c r="AB21" s="226" t="s">
        <v>545</v>
      </c>
      <c r="AC21" s="226" t="s">
        <v>545</v>
      </c>
      <c r="AD21" s="226" t="s">
        <v>545</v>
      </c>
      <c r="AE21" s="226" t="s">
        <v>545</v>
      </c>
      <c r="AF21" s="226" t="s">
        <v>545</v>
      </c>
      <c r="AG21" s="226" t="s">
        <v>545</v>
      </c>
      <c r="AH21" s="226" t="s">
        <v>545</v>
      </c>
      <c r="AI21" s="226" t="s">
        <v>545</v>
      </c>
      <c r="AJ21" s="226" t="s">
        <v>545</v>
      </c>
      <c r="AK21" s="226" t="s">
        <v>545</v>
      </c>
      <c r="AL21" s="226" t="s">
        <v>545</v>
      </c>
      <c r="AM21" s="226" t="s">
        <v>545</v>
      </c>
      <c r="AN21" s="227">
        <v>0</v>
      </c>
    </row>
    <row r="22" spans="2:40" x14ac:dyDescent="0.25">
      <c r="B22" s="215" t="s">
        <v>316</v>
      </c>
      <c r="D22" s="216"/>
      <c r="E22" s="217"/>
      <c r="F22" s="218"/>
      <c r="G22" s="219"/>
      <c r="H22" s="220"/>
      <c r="I22" s="221"/>
      <c r="J22" s="221"/>
      <c r="K22" s="221"/>
      <c r="L22" s="221"/>
      <c r="M22" s="228"/>
      <c r="N22" s="221"/>
      <c r="O22" s="221"/>
      <c r="P22" s="221"/>
      <c r="Q22" s="221"/>
      <c r="R22" s="221"/>
      <c r="S22" s="221"/>
      <c r="T22" s="221"/>
      <c r="U22" s="222" t="s">
        <v>545</v>
      </c>
      <c r="V22" s="223"/>
      <c r="W22" s="224"/>
      <c r="X22" s="225"/>
      <c r="Y22" s="18"/>
      <c r="AB22" s="226" t="s">
        <v>545</v>
      </c>
      <c r="AC22" s="226" t="s">
        <v>545</v>
      </c>
      <c r="AD22" s="226" t="s">
        <v>545</v>
      </c>
      <c r="AE22" s="226" t="s">
        <v>545</v>
      </c>
      <c r="AF22" s="226" t="s">
        <v>545</v>
      </c>
      <c r="AG22" s="226" t="s">
        <v>545</v>
      </c>
      <c r="AH22" s="226" t="s">
        <v>545</v>
      </c>
      <c r="AI22" s="226" t="s">
        <v>545</v>
      </c>
      <c r="AJ22" s="226" t="s">
        <v>545</v>
      </c>
      <c r="AK22" s="226" t="s">
        <v>545</v>
      </c>
      <c r="AL22" s="226" t="s">
        <v>545</v>
      </c>
      <c r="AM22" s="226" t="s">
        <v>545</v>
      </c>
      <c r="AN22" s="227">
        <v>0</v>
      </c>
    </row>
    <row r="23" spans="2:40" x14ac:dyDescent="0.25">
      <c r="B23" s="215" t="s">
        <v>317</v>
      </c>
      <c r="D23" s="216"/>
      <c r="E23" s="217"/>
      <c r="F23" s="218"/>
      <c r="G23" s="219"/>
      <c r="H23" s="220"/>
      <c r="I23" s="221"/>
      <c r="J23" s="221"/>
      <c r="K23" s="221"/>
      <c r="L23" s="221"/>
      <c r="M23" s="228"/>
      <c r="N23" s="221"/>
      <c r="O23" s="221"/>
      <c r="P23" s="221"/>
      <c r="Q23" s="221"/>
      <c r="R23" s="221"/>
      <c r="S23" s="221"/>
      <c r="T23" s="221"/>
      <c r="U23" s="222" t="s">
        <v>545</v>
      </c>
      <c r="V23" s="223"/>
      <c r="W23" s="224"/>
      <c r="X23" s="225"/>
      <c r="AB23" s="226" t="s">
        <v>545</v>
      </c>
      <c r="AC23" s="226" t="s">
        <v>545</v>
      </c>
      <c r="AD23" s="226" t="s">
        <v>545</v>
      </c>
      <c r="AE23" s="226" t="s">
        <v>545</v>
      </c>
      <c r="AF23" s="226" t="s">
        <v>545</v>
      </c>
      <c r="AG23" s="226" t="s">
        <v>545</v>
      </c>
      <c r="AH23" s="226" t="s">
        <v>545</v>
      </c>
      <c r="AI23" s="226" t="s">
        <v>545</v>
      </c>
      <c r="AJ23" s="226" t="s">
        <v>545</v>
      </c>
      <c r="AK23" s="226" t="s">
        <v>545</v>
      </c>
      <c r="AL23" s="226" t="s">
        <v>545</v>
      </c>
      <c r="AM23" s="226" t="s">
        <v>545</v>
      </c>
      <c r="AN23" s="227">
        <v>0</v>
      </c>
    </row>
    <row r="24" spans="2:40" x14ac:dyDescent="0.25">
      <c r="B24" s="215" t="s">
        <v>318</v>
      </c>
      <c r="D24" s="216"/>
      <c r="E24" s="217"/>
      <c r="F24" s="218"/>
      <c r="G24" s="219"/>
      <c r="H24" s="220"/>
      <c r="I24" s="221"/>
      <c r="J24" s="221"/>
      <c r="K24" s="221"/>
      <c r="L24" s="221"/>
      <c r="M24" s="228"/>
      <c r="N24" s="221"/>
      <c r="O24" s="221"/>
      <c r="P24" s="221"/>
      <c r="Q24" s="221"/>
      <c r="R24" s="221"/>
      <c r="S24" s="221"/>
      <c r="T24" s="221"/>
      <c r="U24" s="222" t="s">
        <v>545</v>
      </c>
      <c r="V24" s="223"/>
      <c r="W24" s="224"/>
      <c r="X24" s="225"/>
      <c r="AB24" s="226" t="s">
        <v>545</v>
      </c>
      <c r="AC24" s="226" t="s">
        <v>545</v>
      </c>
      <c r="AD24" s="226" t="s">
        <v>545</v>
      </c>
      <c r="AE24" s="226" t="s">
        <v>545</v>
      </c>
      <c r="AF24" s="226" t="s">
        <v>545</v>
      </c>
      <c r="AG24" s="226" t="s">
        <v>545</v>
      </c>
      <c r="AH24" s="226" t="s">
        <v>545</v>
      </c>
      <c r="AI24" s="226" t="s">
        <v>545</v>
      </c>
      <c r="AJ24" s="226" t="s">
        <v>545</v>
      </c>
      <c r="AK24" s="226" t="s">
        <v>545</v>
      </c>
      <c r="AL24" s="226" t="s">
        <v>545</v>
      </c>
      <c r="AM24" s="226" t="s">
        <v>545</v>
      </c>
      <c r="AN24" s="227">
        <v>0</v>
      </c>
    </row>
    <row r="25" spans="2:40" x14ac:dyDescent="0.25">
      <c r="B25" s="215" t="s">
        <v>319</v>
      </c>
      <c r="D25" s="216"/>
      <c r="E25" s="217"/>
      <c r="F25" s="218"/>
      <c r="G25" s="219"/>
      <c r="H25" s="220"/>
      <c r="I25" s="221"/>
      <c r="J25" s="221"/>
      <c r="K25" s="221"/>
      <c r="L25" s="221"/>
      <c r="M25" s="228"/>
      <c r="N25" s="221"/>
      <c r="O25" s="221"/>
      <c r="P25" s="221"/>
      <c r="Q25" s="221"/>
      <c r="R25" s="221"/>
      <c r="S25" s="221"/>
      <c r="T25" s="221"/>
      <c r="U25" s="222" t="s">
        <v>545</v>
      </c>
      <c r="V25" s="223"/>
      <c r="W25" s="224"/>
      <c r="X25" s="225"/>
      <c r="AB25" s="226" t="s">
        <v>545</v>
      </c>
      <c r="AC25" s="226" t="s">
        <v>545</v>
      </c>
      <c r="AD25" s="226" t="s">
        <v>545</v>
      </c>
      <c r="AE25" s="226" t="s">
        <v>545</v>
      </c>
      <c r="AF25" s="226" t="s">
        <v>545</v>
      </c>
      <c r="AG25" s="226" t="s">
        <v>545</v>
      </c>
      <c r="AH25" s="226" t="s">
        <v>545</v>
      </c>
      <c r="AI25" s="226" t="s">
        <v>545</v>
      </c>
      <c r="AJ25" s="226" t="s">
        <v>545</v>
      </c>
      <c r="AK25" s="226" t="s">
        <v>545</v>
      </c>
      <c r="AL25" s="226" t="s">
        <v>545</v>
      </c>
      <c r="AM25" s="226" t="s">
        <v>545</v>
      </c>
      <c r="AN25" s="227">
        <v>0</v>
      </c>
    </row>
    <row r="26" spans="2:40" x14ac:dyDescent="0.25">
      <c r="B26" s="215" t="s">
        <v>320</v>
      </c>
      <c r="D26" s="216"/>
      <c r="E26" s="217"/>
      <c r="F26" s="218"/>
      <c r="G26" s="219"/>
      <c r="H26" s="220"/>
      <c r="I26" s="221"/>
      <c r="J26" s="221"/>
      <c r="K26" s="221"/>
      <c r="L26" s="221"/>
      <c r="M26" s="228"/>
      <c r="N26" s="221"/>
      <c r="O26" s="221"/>
      <c r="P26" s="221"/>
      <c r="Q26" s="221"/>
      <c r="R26" s="221"/>
      <c r="S26" s="221"/>
      <c r="T26" s="221"/>
      <c r="U26" s="222" t="s">
        <v>545</v>
      </c>
      <c r="V26" s="223"/>
      <c r="W26" s="224"/>
      <c r="X26" s="225"/>
      <c r="AB26" s="226" t="s">
        <v>545</v>
      </c>
      <c r="AC26" s="226" t="s">
        <v>545</v>
      </c>
      <c r="AD26" s="226" t="s">
        <v>545</v>
      </c>
      <c r="AE26" s="226" t="s">
        <v>545</v>
      </c>
      <c r="AF26" s="226" t="s">
        <v>545</v>
      </c>
      <c r="AG26" s="226" t="s">
        <v>545</v>
      </c>
      <c r="AH26" s="226" t="s">
        <v>545</v>
      </c>
      <c r="AI26" s="226" t="s">
        <v>545</v>
      </c>
      <c r="AJ26" s="226" t="s">
        <v>545</v>
      </c>
      <c r="AK26" s="226" t="s">
        <v>545</v>
      </c>
      <c r="AL26" s="226" t="s">
        <v>545</v>
      </c>
      <c r="AM26" s="226" t="s">
        <v>545</v>
      </c>
      <c r="AN26" s="227">
        <v>0</v>
      </c>
    </row>
    <row r="27" spans="2:40" x14ac:dyDescent="0.25">
      <c r="B27" s="215" t="s">
        <v>321</v>
      </c>
      <c r="D27" s="216"/>
      <c r="E27" s="217"/>
      <c r="F27" s="218"/>
      <c r="G27" s="219"/>
      <c r="H27" s="220"/>
      <c r="I27" s="221"/>
      <c r="J27" s="221"/>
      <c r="K27" s="221"/>
      <c r="L27" s="221"/>
      <c r="M27" s="228"/>
      <c r="N27" s="221"/>
      <c r="O27" s="221"/>
      <c r="P27" s="221"/>
      <c r="Q27" s="221"/>
      <c r="R27" s="221"/>
      <c r="S27" s="221"/>
      <c r="T27" s="221"/>
      <c r="U27" s="222" t="s">
        <v>545</v>
      </c>
      <c r="V27" s="223"/>
      <c r="W27" s="224"/>
      <c r="X27" s="225"/>
      <c r="AB27" s="226" t="s">
        <v>545</v>
      </c>
      <c r="AC27" s="226" t="s">
        <v>545</v>
      </c>
      <c r="AD27" s="226" t="s">
        <v>545</v>
      </c>
      <c r="AE27" s="226" t="s">
        <v>545</v>
      </c>
      <c r="AF27" s="226" t="s">
        <v>545</v>
      </c>
      <c r="AG27" s="226" t="s">
        <v>545</v>
      </c>
      <c r="AH27" s="226" t="s">
        <v>545</v>
      </c>
      <c r="AI27" s="226" t="s">
        <v>545</v>
      </c>
      <c r="AJ27" s="226" t="s">
        <v>545</v>
      </c>
      <c r="AK27" s="226" t="s">
        <v>545</v>
      </c>
      <c r="AL27" s="226" t="s">
        <v>545</v>
      </c>
      <c r="AM27" s="226" t="s">
        <v>545</v>
      </c>
      <c r="AN27" s="227">
        <v>0</v>
      </c>
    </row>
    <row r="28" spans="2:40" x14ac:dyDescent="0.25">
      <c r="B28" s="215" t="s">
        <v>322</v>
      </c>
      <c r="D28" s="216"/>
      <c r="E28" s="217"/>
      <c r="F28" s="218"/>
      <c r="G28" s="219"/>
      <c r="H28" s="220"/>
      <c r="I28" s="221"/>
      <c r="J28" s="221"/>
      <c r="K28" s="221"/>
      <c r="L28" s="221"/>
      <c r="M28" s="228"/>
      <c r="N28" s="221"/>
      <c r="O28" s="221"/>
      <c r="P28" s="221"/>
      <c r="Q28" s="221"/>
      <c r="R28" s="221"/>
      <c r="S28" s="221"/>
      <c r="T28" s="221"/>
      <c r="U28" s="222" t="s">
        <v>545</v>
      </c>
      <c r="V28" s="223"/>
      <c r="W28" s="224"/>
      <c r="X28" s="225"/>
      <c r="AB28" s="226" t="s">
        <v>545</v>
      </c>
      <c r="AC28" s="226" t="s">
        <v>545</v>
      </c>
      <c r="AD28" s="226" t="s">
        <v>545</v>
      </c>
      <c r="AE28" s="226" t="s">
        <v>545</v>
      </c>
      <c r="AF28" s="226" t="s">
        <v>545</v>
      </c>
      <c r="AG28" s="226" t="s">
        <v>545</v>
      </c>
      <c r="AH28" s="226" t="s">
        <v>545</v>
      </c>
      <c r="AI28" s="226" t="s">
        <v>545</v>
      </c>
      <c r="AJ28" s="226" t="s">
        <v>545</v>
      </c>
      <c r="AK28" s="226" t="s">
        <v>545</v>
      </c>
      <c r="AL28" s="226" t="s">
        <v>545</v>
      </c>
      <c r="AM28" s="226" t="s">
        <v>545</v>
      </c>
      <c r="AN28" s="227">
        <v>0</v>
      </c>
    </row>
    <row r="29" spans="2:40" x14ac:dyDescent="0.25">
      <c r="B29" s="215" t="s">
        <v>323</v>
      </c>
      <c r="D29" s="216"/>
      <c r="E29" s="217"/>
      <c r="F29" s="218"/>
      <c r="G29" s="219"/>
      <c r="H29" s="220"/>
      <c r="I29" s="221"/>
      <c r="J29" s="221"/>
      <c r="K29" s="221"/>
      <c r="L29" s="221"/>
      <c r="M29" s="228"/>
      <c r="N29" s="221"/>
      <c r="O29" s="221"/>
      <c r="P29" s="221"/>
      <c r="Q29" s="221"/>
      <c r="R29" s="221"/>
      <c r="S29" s="221"/>
      <c r="T29" s="221"/>
      <c r="U29" s="222" t="s">
        <v>545</v>
      </c>
      <c r="V29" s="223"/>
      <c r="W29" s="224"/>
      <c r="X29" s="225"/>
      <c r="AB29" s="226" t="s">
        <v>545</v>
      </c>
      <c r="AC29" s="226" t="s">
        <v>545</v>
      </c>
      <c r="AD29" s="226" t="s">
        <v>545</v>
      </c>
      <c r="AE29" s="226" t="s">
        <v>545</v>
      </c>
      <c r="AF29" s="226" t="s">
        <v>545</v>
      </c>
      <c r="AG29" s="226" t="s">
        <v>545</v>
      </c>
      <c r="AH29" s="226" t="s">
        <v>545</v>
      </c>
      <c r="AI29" s="226" t="s">
        <v>545</v>
      </c>
      <c r="AJ29" s="226" t="s">
        <v>545</v>
      </c>
      <c r="AK29" s="226" t="s">
        <v>545</v>
      </c>
      <c r="AL29" s="226" t="s">
        <v>545</v>
      </c>
      <c r="AM29" s="226" t="s">
        <v>545</v>
      </c>
      <c r="AN29" s="227">
        <v>0</v>
      </c>
    </row>
    <row r="30" spans="2:40" x14ac:dyDescent="0.25">
      <c r="B30" s="215" t="s">
        <v>324</v>
      </c>
      <c r="D30" s="216"/>
      <c r="E30" s="217"/>
      <c r="F30" s="218"/>
      <c r="G30" s="219"/>
      <c r="H30" s="220"/>
      <c r="I30" s="221"/>
      <c r="J30" s="221"/>
      <c r="K30" s="221"/>
      <c r="L30" s="221"/>
      <c r="M30" s="228"/>
      <c r="N30" s="221"/>
      <c r="O30" s="221"/>
      <c r="P30" s="221"/>
      <c r="Q30" s="221"/>
      <c r="R30" s="221"/>
      <c r="S30" s="221"/>
      <c r="T30" s="221"/>
      <c r="U30" s="222" t="s">
        <v>545</v>
      </c>
      <c r="V30" s="223"/>
      <c r="W30" s="224"/>
      <c r="X30" s="225"/>
      <c r="AB30" s="226" t="s">
        <v>545</v>
      </c>
      <c r="AC30" s="226" t="s">
        <v>545</v>
      </c>
      <c r="AD30" s="226" t="s">
        <v>545</v>
      </c>
      <c r="AE30" s="226" t="s">
        <v>545</v>
      </c>
      <c r="AF30" s="226" t="s">
        <v>545</v>
      </c>
      <c r="AG30" s="226" t="s">
        <v>545</v>
      </c>
      <c r="AH30" s="226" t="s">
        <v>545</v>
      </c>
      <c r="AI30" s="226" t="s">
        <v>545</v>
      </c>
      <c r="AJ30" s="226" t="s">
        <v>545</v>
      </c>
      <c r="AK30" s="226" t="s">
        <v>545</v>
      </c>
      <c r="AL30" s="226" t="s">
        <v>545</v>
      </c>
      <c r="AM30" s="226" t="s">
        <v>545</v>
      </c>
      <c r="AN30" s="227">
        <v>0</v>
      </c>
    </row>
    <row r="31" spans="2:40" x14ac:dyDescent="0.25">
      <c r="B31" s="215" t="s">
        <v>325</v>
      </c>
      <c r="D31" s="216"/>
      <c r="E31" s="217"/>
      <c r="F31" s="218"/>
      <c r="G31" s="219"/>
      <c r="H31" s="220"/>
      <c r="I31" s="221"/>
      <c r="J31" s="221"/>
      <c r="K31" s="221"/>
      <c r="L31" s="221"/>
      <c r="M31" s="228"/>
      <c r="N31" s="221"/>
      <c r="O31" s="221"/>
      <c r="P31" s="221"/>
      <c r="Q31" s="221"/>
      <c r="R31" s="221"/>
      <c r="S31" s="221"/>
      <c r="T31" s="221"/>
      <c r="U31" s="222" t="s">
        <v>545</v>
      </c>
      <c r="V31" s="223"/>
      <c r="W31" s="224"/>
      <c r="X31" s="225"/>
      <c r="AB31" s="226" t="s">
        <v>545</v>
      </c>
      <c r="AC31" s="226" t="s">
        <v>545</v>
      </c>
      <c r="AD31" s="226" t="s">
        <v>545</v>
      </c>
      <c r="AE31" s="226" t="s">
        <v>545</v>
      </c>
      <c r="AF31" s="226" t="s">
        <v>545</v>
      </c>
      <c r="AG31" s="226" t="s">
        <v>545</v>
      </c>
      <c r="AH31" s="226" t="s">
        <v>545</v>
      </c>
      <c r="AI31" s="226" t="s">
        <v>545</v>
      </c>
      <c r="AJ31" s="226" t="s">
        <v>545</v>
      </c>
      <c r="AK31" s="226" t="s">
        <v>545</v>
      </c>
      <c r="AL31" s="226" t="s">
        <v>545</v>
      </c>
      <c r="AM31" s="226" t="s">
        <v>545</v>
      </c>
      <c r="AN31" s="227">
        <v>0</v>
      </c>
    </row>
    <row r="32" spans="2:40" x14ac:dyDescent="0.25">
      <c r="B32" s="215" t="s">
        <v>326</v>
      </c>
      <c r="D32" s="216"/>
      <c r="E32" s="217"/>
      <c r="F32" s="218"/>
      <c r="G32" s="219"/>
      <c r="H32" s="220"/>
      <c r="I32" s="221"/>
      <c r="J32" s="221"/>
      <c r="K32" s="221"/>
      <c r="L32" s="221"/>
      <c r="M32" s="228"/>
      <c r="N32" s="221"/>
      <c r="O32" s="221"/>
      <c r="P32" s="221"/>
      <c r="Q32" s="221"/>
      <c r="R32" s="221"/>
      <c r="S32" s="221"/>
      <c r="T32" s="221"/>
      <c r="U32" s="222" t="s">
        <v>545</v>
      </c>
      <c r="V32" s="223"/>
      <c r="W32" s="224"/>
      <c r="X32" s="225"/>
      <c r="AB32" s="226" t="s">
        <v>545</v>
      </c>
      <c r="AC32" s="226" t="s">
        <v>545</v>
      </c>
      <c r="AD32" s="226" t="s">
        <v>545</v>
      </c>
      <c r="AE32" s="226" t="s">
        <v>545</v>
      </c>
      <c r="AF32" s="226" t="s">
        <v>545</v>
      </c>
      <c r="AG32" s="226" t="s">
        <v>545</v>
      </c>
      <c r="AH32" s="226" t="s">
        <v>545</v>
      </c>
      <c r="AI32" s="226" t="s">
        <v>545</v>
      </c>
      <c r="AJ32" s="226" t="s">
        <v>545</v>
      </c>
      <c r="AK32" s="226" t="s">
        <v>545</v>
      </c>
      <c r="AL32" s="226" t="s">
        <v>545</v>
      </c>
      <c r="AM32" s="226" t="s">
        <v>545</v>
      </c>
      <c r="AN32" s="227">
        <v>0</v>
      </c>
    </row>
    <row r="33" spans="2:40" x14ac:dyDescent="0.25">
      <c r="B33" s="215" t="s">
        <v>327</v>
      </c>
      <c r="D33" s="216"/>
      <c r="E33" s="217"/>
      <c r="F33" s="218"/>
      <c r="G33" s="219"/>
      <c r="H33" s="220"/>
      <c r="I33" s="221"/>
      <c r="J33" s="221"/>
      <c r="K33" s="221"/>
      <c r="L33" s="221"/>
      <c r="M33" s="228"/>
      <c r="N33" s="221"/>
      <c r="O33" s="221"/>
      <c r="P33" s="221"/>
      <c r="Q33" s="221"/>
      <c r="R33" s="221"/>
      <c r="S33" s="221"/>
      <c r="T33" s="221"/>
      <c r="U33" s="222" t="s">
        <v>545</v>
      </c>
      <c r="V33" s="223"/>
      <c r="W33" s="224"/>
      <c r="X33" s="225"/>
      <c r="AB33" s="226" t="s">
        <v>545</v>
      </c>
      <c r="AC33" s="226" t="s">
        <v>545</v>
      </c>
      <c r="AD33" s="226" t="s">
        <v>545</v>
      </c>
      <c r="AE33" s="226" t="s">
        <v>545</v>
      </c>
      <c r="AF33" s="226" t="s">
        <v>545</v>
      </c>
      <c r="AG33" s="226" t="s">
        <v>545</v>
      </c>
      <c r="AH33" s="226" t="s">
        <v>545</v>
      </c>
      <c r="AI33" s="226" t="s">
        <v>545</v>
      </c>
      <c r="AJ33" s="226" t="s">
        <v>545</v>
      </c>
      <c r="AK33" s="226" t="s">
        <v>545</v>
      </c>
      <c r="AL33" s="226" t="s">
        <v>545</v>
      </c>
      <c r="AM33" s="226" t="s">
        <v>545</v>
      </c>
      <c r="AN33" s="227">
        <v>0</v>
      </c>
    </row>
    <row r="34" spans="2:40" x14ac:dyDescent="0.25">
      <c r="B34" s="215" t="s">
        <v>328</v>
      </c>
      <c r="D34" s="216"/>
      <c r="E34" s="217"/>
      <c r="F34" s="218"/>
      <c r="G34" s="219"/>
      <c r="H34" s="220"/>
      <c r="I34" s="221"/>
      <c r="J34" s="221"/>
      <c r="K34" s="221"/>
      <c r="L34" s="221"/>
      <c r="M34" s="228"/>
      <c r="N34" s="221"/>
      <c r="O34" s="221"/>
      <c r="P34" s="221"/>
      <c r="Q34" s="221"/>
      <c r="R34" s="221"/>
      <c r="S34" s="221"/>
      <c r="T34" s="221"/>
      <c r="U34" s="222" t="s">
        <v>545</v>
      </c>
      <c r="V34" s="223"/>
      <c r="W34" s="224"/>
      <c r="X34" s="225"/>
      <c r="AB34" s="226" t="s">
        <v>545</v>
      </c>
      <c r="AC34" s="226" t="s">
        <v>545</v>
      </c>
      <c r="AD34" s="226" t="s">
        <v>545</v>
      </c>
      <c r="AE34" s="226" t="s">
        <v>545</v>
      </c>
      <c r="AF34" s="226" t="s">
        <v>545</v>
      </c>
      <c r="AG34" s="226" t="s">
        <v>545</v>
      </c>
      <c r="AH34" s="226" t="s">
        <v>545</v>
      </c>
      <c r="AI34" s="226" t="s">
        <v>545</v>
      </c>
      <c r="AJ34" s="226" t="s">
        <v>545</v>
      </c>
      <c r="AK34" s="226" t="s">
        <v>545</v>
      </c>
      <c r="AL34" s="226" t="s">
        <v>545</v>
      </c>
      <c r="AM34" s="226" t="s">
        <v>545</v>
      </c>
      <c r="AN34" s="227">
        <v>0</v>
      </c>
    </row>
    <row r="35" spans="2:40" x14ac:dyDescent="0.25">
      <c r="B35" s="215" t="s">
        <v>329</v>
      </c>
      <c r="D35" s="216"/>
      <c r="E35" s="217"/>
      <c r="F35" s="218"/>
      <c r="G35" s="219"/>
      <c r="H35" s="220"/>
      <c r="I35" s="221"/>
      <c r="J35" s="221"/>
      <c r="K35" s="221"/>
      <c r="L35" s="221"/>
      <c r="M35" s="228"/>
      <c r="N35" s="221"/>
      <c r="O35" s="221"/>
      <c r="P35" s="221"/>
      <c r="Q35" s="221"/>
      <c r="R35" s="221"/>
      <c r="S35" s="221"/>
      <c r="T35" s="221"/>
      <c r="U35" s="222" t="s">
        <v>545</v>
      </c>
      <c r="V35" s="223"/>
      <c r="W35" s="224"/>
      <c r="X35" s="225"/>
      <c r="AB35" s="226" t="s">
        <v>545</v>
      </c>
      <c r="AC35" s="226" t="s">
        <v>545</v>
      </c>
      <c r="AD35" s="226" t="s">
        <v>545</v>
      </c>
      <c r="AE35" s="226" t="s">
        <v>545</v>
      </c>
      <c r="AF35" s="226" t="s">
        <v>545</v>
      </c>
      <c r="AG35" s="226" t="s">
        <v>545</v>
      </c>
      <c r="AH35" s="226" t="s">
        <v>545</v>
      </c>
      <c r="AI35" s="226" t="s">
        <v>545</v>
      </c>
      <c r="AJ35" s="226" t="s">
        <v>545</v>
      </c>
      <c r="AK35" s="226" t="s">
        <v>545</v>
      </c>
      <c r="AL35" s="226" t="s">
        <v>545</v>
      </c>
      <c r="AM35" s="226" t="s">
        <v>545</v>
      </c>
      <c r="AN35" s="227">
        <v>0</v>
      </c>
    </row>
    <row r="36" spans="2:40" x14ac:dyDescent="0.25">
      <c r="B36" s="215" t="s">
        <v>330</v>
      </c>
      <c r="D36" s="216"/>
      <c r="E36" s="217"/>
      <c r="F36" s="218"/>
      <c r="G36" s="219"/>
      <c r="H36" s="220"/>
      <c r="I36" s="221"/>
      <c r="J36" s="221"/>
      <c r="K36" s="221"/>
      <c r="L36" s="221"/>
      <c r="M36" s="228"/>
      <c r="N36" s="221"/>
      <c r="O36" s="221"/>
      <c r="P36" s="221"/>
      <c r="Q36" s="221"/>
      <c r="R36" s="221"/>
      <c r="S36" s="221"/>
      <c r="T36" s="221"/>
      <c r="U36" s="222" t="s">
        <v>545</v>
      </c>
      <c r="V36" s="223"/>
      <c r="W36" s="224"/>
      <c r="X36" s="225"/>
      <c r="AB36" s="226" t="s">
        <v>545</v>
      </c>
      <c r="AC36" s="226" t="s">
        <v>545</v>
      </c>
      <c r="AD36" s="226" t="s">
        <v>545</v>
      </c>
      <c r="AE36" s="226" t="s">
        <v>545</v>
      </c>
      <c r="AF36" s="226" t="s">
        <v>545</v>
      </c>
      <c r="AG36" s="226" t="s">
        <v>545</v>
      </c>
      <c r="AH36" s="226" t="s">
        <v>545</v>
      </c>
      <c r="AI36" s="226" t="s">
        <v>545</v>
      </c>
      <c r="AJ36" s="226" t="s">
        <v>545</v>
      </c>
      <c r="AK36" s="226" t="s">
        <v>545</v>
      </c>
      <c r="AL36" s="226" t="s">
        <v>545</v>
      </c>
      <c r="AM36" s="226" t="s">
        <v>545</v>
      </c>
      <c r="AN36" s="227">
        <v>0</v>
      </c>
    </row>
    <row r="37" spans="2:40" x14ac:dyDescent="0.25">
      <c r="B37" s="215" t="s">
        <v>331</v>
      </c>
      <c r="D37" s="216"/>
      <c r="E37" s="217"/>
      <c r="F37" s="218"/>
      <c r="G37" s="219"/>
      <c r="H37" s="220"/>
      <c r="I37" s="221"/>
      <c r="J37" s="221"/>
      <c r="K37" s="221"/>
      <c r="L37" s="221"/>
      <c r="M37" s="228"/>
      <c r="N37" s="221"/>
      <c r="O37" s="221"/>
      <c r="P37" s="221"/>
      <c r="Q37" s="221"/>
      <c r="R37" s="221"/>
      <c r="S37" s="221"/>
      <c r="T37" s="221"/>
      <c r="U37" s="222" t="s">
        <v>545</v>
      </c>
      <c r="V37" s="223"/>
      <c r="W37" s="224"/>
      <c r="X37" s="225"/>
      <c r="AB37" s="226" t="s">
        <v>545</v>
      </c>
      <c r="AC37" s="226" t="s">
        <v>545</v>
      </c>
      <c r="AD37" s="226" t="s">
        <v>545</v>
      </c>
      <c r="AE37" s="226" t="s">
        <v>545</v>
      </c>
      <c r="AF37" s="226" t="s">
        <v>545</v>
      </c>
      <c r="AG37" s="226" t="s">
        <v>545</v>
      </c>
      <c r="AH37" s="226" t="s">
        <v>545</v>
      </c>
      <c r="AI37" s="226" t="s">
        <v>545</v>
      </c>
      <c r="AJ37" s="226" t="s">
        <v>545</v>
      </c>
      <c r="AK37" s="226" t="s">
        <v>545</v>
      </c>
      <c r="AL37" s="226" t="s">
        <v>545</v>
      </c>
      <c r="AM37" s="226" t="s">
        <v>545</v>
      </c>
      <c r="AN37" s="227">
        <v>0</v>
      </c>
    </row>
    <row r="38" spans="2:40" x14ac:dyDescent="0.25">
      <c r="B38" s="215" t="s">
        <v>332</v>
      </c>
      <c r="D38" s="216"/>
      <c r="E38" s="217"/>
      <c r="F38" s="218"/>
      <c r="G38" s="219"/>
      <c r="H38" s="220"/>
      <c r="I38" s="221"/>
      <c r="J38" s="221"/>
      <c r="K38" s="221"/>
      <c r="L38" s="221"/>
      <c r="M38" s="228"/>
      <c r="N38" s="221"/>
      <c r="O38" s="221"/>
      <c r="P38" s="221"/>
      <c r="Q38" s="221"/>
      <c r="R38" s="221"/>
      <c r="S38" s="221"/>
      <c r="T38" s="221"/>
      <c r="U38" s="222" t="s">
        <v>545</v>
      </c>
      <c r="V38" s="223"/>
      <c r="W38" s="224"/>
      <c r="X38" s="225"/>
      <c r="AB38" s="226" t="s">
        <v>545</v>
      </c>
      <c r="AC38" s="226" t="s">
        <v>545</v>
      </c>
      <c r="AD38" s="226" t="s">
        <v>545</v>
      </c>
      <c r="AE38" s="226" t="s">
        <v>545</v>
      </c>
      <c r="AF38" s="226" t="s">
        <v>545</v>
      </c>
      <c r="AG38" s="226" t="s">
        <v>545</v>
      </c>
      <c r="AH38" s="226" t="s">
        <v>545</v>
      </c>
      <c r="AI38" s="226" t="s">
        <v>545</v>
      </c>
      <c r="AJ38" s="226" t="s">
        <v>545</v>
      </c>
      <c r="AK38" s="226" t="s">
        <v>545</v>
      </c>
      <c r="AL38" s="226" t="s">
        <v>545</v>
      </c>
      <c r="AM38" s="226" t="s">
        <v>545</v>
      </c>
      <c r="AN38" s="227">
        <v>0</v>
      </c>
    </row>
    <row r="39" spans="2:40" x14ac:dyDescent="0.25">
      <c r="B39" s="215" t="s">
        <v>333</v>
      </c>
      <c r="D39" s="216"/>
      <c r="E39" s="217"/>
      <c r="F39" s="218"/>
      <c r="G39" s="219"/>
      <c r="H39" s="220"/>
      <c r="I39" s="221"/>
      <c r="J39" s="221"/>
      <c r="K39" s="221"/>
      <c r="L39" s="221"/>
      <c r="M39" s="228"/>
      <c r="N39" s="221"/>
      <c r="O39" s="221"/>
      <c r="P39" s="221"/>
      <c r="Q39" s="221"/>
      <c r="R39" s="221"/>
      <c r="S39" s="221"/>
      <c r="T39" s="221"/>
      <c r="U39" s="222" t="s">
        <v>545</v>
      </c>
      <c r="V39" s="223"/>
      <c r="W39" s="224"/>
      <c r="X39" s="225"/>
      <c r="AB39" s="226" t="s">
        <v>545</v>
      </c>
      <c r="AC39" s="226" t="s">
        <v>545</v>
      </c>
      <c r="AD39" s="226" t="s">
        <v>545</v>
      </c>
      <c r="AE39" s="226" t="s">
        <v>545</v>
      </c>
      <c r="AF39" s="226" t="s">
        <v>545</v>
      </c>
      <c r="AG39" s="226" t="s">
        <v>545</v>
      </c>
      <c r="AH39" s="226" t="s">
        <v>545</v>
      </c>
      <c r="AI39" s="226" t="s">
        <v>545</v>
      </c>
      <c r="AJ39" s="226" t="s">
        <v>545</v>
      </c>
      <c r="AK39" s="226" t="s">
        <v>545</v>
      </c>
      <c r="AL39" s="226" t="s">
        <v>545</v>
      </c>
      <c r="AM39" s="226" t="s">
        <v>545</v>
      </c>
      <c r="AN39" s="227">
        <v>0</v>
      </c>
    </row>
    <row r="40" spans="2:40" x14ac:dyDescent="0.25">
      <c r="B40" s="215" t="s">
        <v>334</v>
      </c>
      <c r="D40" s="216"/>
      <c r="E40" s="217"/>
      <c r="F40" s="218"/>
      <c r="G40" s="219"/>
      <c r="H40" s="220"/>
      <c r="I40" s="221"/>
      <c r="J40" s="221"/>
      <c r="K40" s="221"/>
      <c r="L40" s="221"/>
      <c r="M40" s="228"/>
      <c r="N40" s="221"/>
      <c r="O40" s="221"/>
      <c r="P40" s="221"/>
      <c r="Q40" s="221"/>
      <c r="R40" s="221"/>
      <c r="S40" s="221"/>
      <c r="T40" s="221"/>
      <c r="U40" s="222" t="s">
        <v>545</v>
      </c>
      <c r="V40" s="223"/>
      <c r="W40" s="224"/>
      <c r="X40" s="225"/>
      <c r="AB40" s="226" t="s">
        <v>545</v>
      </c>
      <c r="AC40" s="226" t="s">
        <v>545</v>
      </c>
      <c r="AD40" s="226" t="s">
        <v>545</v>
      </c>
      <c r="AE40" s="226" t="s">
        <v>545</v>
      </c>
      <c r="AF40" s="226" t="s">
        <v>545</v>
      </c>
      <c r="AG40" s="226" t="s">
        <v>545</v>
      </c>
      <c r="AH40" s="226" t="s">
        <v>545</v>
      </c>
      <c r="AI40" s="226" t="s">
        <v>545</v>
      </c>
      <c r="AJ40" s="226" t="s">
        <v>545</v>
      </c>
      <c r="AK40" s="226" t="s">
        <v>545</v>
      </c>
      <c r="AL40" s="226" t="s">
        <v>545</v>
      </c>
      <c r="AM40" s="226" t="s">
        <v>545</v>
      </c>
      <c r="AN40" s="227">
        <v>0</v>
      </c>
    </row>
    <row r="41" spans="2:40" x14ac:dyDescent="0.25">
      <c r="B41" s="215" t="s">
        <v>335</v>
      </c>
      <c r="D41" s="216"/>
      <c r="E41" s="217"/>
      <c r="F41" s="218"/>
      <c r="G41" s="219"/>
      <c r="H41" s="220"/>
      <c r="I41" s="221"/>
      <c r="J41" s="221"/>
      <c r="K41" s="221"/>
      <c r="L41" s="221"/>
      <c r="M41" s="228"/>
      <c r="N41" s="221"/>
      <c r="O41" s="221"/>
      <c r="P41" s="221"/>
      <c r="Q41" s="221"/>
      <c r="R41" s="221"/>
      <c r="S41" s="221"/>
      <c r="T41" s="221"/>
      <c r="U41" s="222" t="s">
        <v>545</v>
      </c>
      <c r="V41" s="223"/>
      <c r="W41" s="224"/>
      <c r="X41" s="225"/>
      <c r="AB41" s="226" t="s">
        <v>545</v>
      </c>
      <c r="AC41" s="226" t="s">
        <v>545</v>
      </c>
      <c r="AD41" s="226" t="s">
        <v>545</v>
      </c>
      <c r="AE41" s="226" t="s">
        <v>545</v>
      </c>
      <c r="AF41" s="226" t="s">
        <v>545</v>
      </c>
      <c r="AG41" s="226" t="s">
        <v>545</v>
      </c>
      <c r="AH41" s="226" t="s">
        <v>545</v>
      </c>
      <c r="AI41" s="226" t="s">
        <v>545</v>
      </c>
      <c r="AJ41" s="226" t="s">
        <v>545</v>
      </c>
      <c r="AK41" s="226" t="s">
        <v>545</v>
      </c>
      <c r="AL41" s="226" t="s">
        <v>545</v>
      </c>
      <c r="AM41" s="226" t="s">
        <v>545</v>
      </c>
      <c r="AN41" s="227">
        <v>0</v>
      </c>
    </row>
    <row r="42" spans="2:40" x14ac:dyDescent="0.25">
      <c r="B42" s="215" t="s">
        <v>336</v>
      </c>
      <c r="D42" s="216"/>
      <c r="E42" s="217"/>
      <c r="F42" s="218"/>
      <c r="G42" s="219"/>
      <c r="H42" s="220"/>
      <c r="I42" s="221"/>
      <c r="J42" s="221"/>
      <c r="K42" s="221"/>
      <c r="L42" s="221"/>
      <c r="M42" s="228"/>
      <c r="N42" s="221"/>
      <c r="O42" s="221"/>
      <c r="P42" s="221"/>
      <c r="Q42" s="221"/>
      <c r="R42" s="221"/>
      <c r="S42" s="221"/>
      <c r="T42" s="221"/>
      <c r="U42" s="222" t="s">
        <v>545</v>
      </c>
      <c r="V42" s="223"/>
      <c r="W42" s="224"/>
      <c r="X42" s="225"/>
      <c r="AB42" s="226" t="s">
        <v>545</v>
      </c>
      <c r="AC42" s="226" t="s">
        <v>545</v>
      </c>
      <c r="AD42" s="226" t="s">
        <v>545</v>
      </c>
      <c r="AE42" s="226" t="s">
        <v>545</v>
      </c>
      <c r="AF42" s="226" t="s">
        <v>545</v>
      </c>
      <c r="AG42" s="226" t="s">
        <v>545</v>
      </c>
      <c r="AH42" s="226" t="s">
        <v>545</v>
      </c>
      <c r="AI42" s="226" t="s">
        <v>545</v>
      </c>
      <c r="AJ42" s="226" t="s">
        <v>545</v>
      </c>
      <c r="AK42" s="226" t="s">
        <v>545</v>
      </c>
      <c r="AL42" s="226" t="s">
        <v>545</v>
      </c>
      <c r="AM42" s="226" t="s">
        <v>545</v>
      </c>
      <c r="AN42" s="227">
        <v>0</v>
      </c>
    </row>
    <row r="43" spans="2:40" x14ac:dyDescent="0.25">
      <c r="B43" s="215" t="s">
        <v>337</v>
      </c>
      <c r="D43" s="216"/>
      <c r="E43" s="217"/>
      <c r="F43" s="218"/>
      <c r="G43" s="219"/>
      <c r="H43" s="220"/>
      <c r="I43" s="221"/>
      <c r="J43" s="221"/>
      <c r="K43" s="221"/>
      <c r="L43" s="221"/>
      <c r="M43" s="228"/>
      <c r="N43" s="221"/>
      <c r="O43" s="221"/>
      <c r="P43" s="221"/>
      <c r="Q43" s="221"/>
      <c r="R43" s="221"/>
      <c r="S43" s="221"/>
      <c r="T43" s="221"/>
      <c r="U43" s="222" t="s">
        <v>545</v>
      </c>
      <c r="V43" s="223"/>
      <c r="W43" s="224"/>
      <c r="X43" s="225"/>
      <c r="AB43" s="226" t="s">
        <v>545</v>
      </c>
      <c r="AC43" s="226" t="s">
        <v>545</v>
      </c>
      <c r="AD43" s="226" t="s">
        <v>545</v>
      </c>
      <c r="AE43" s="226" t="s">
        <v>545</v>
      </c>
      <c r="AF43" s="226" t="s">
        <v>545</v>
      </c>
      <c r="AG43" s="226" t="s">
        <v>545</v>
      </c>
      <c r="AH43" s="226" t="s">
        <v>545</v>
      </c>
      <c r="AI43" s="226" t="s">
        <v>545</v>
      </c>
      <c r="AJ43" s="226" t="s">
        <v>545</v>
      </c>
      <c r="AK43" s="226" t="s">
        <v>545</v>
      </c>
      <c r="AL43" s="226" t="s">
        <v>545</v>
      </c>
      <c r="AM43" s="226" t="s">
        <v>545</v>
      </c>
      <c r="AN43" s="227">
        <v>0</v>
      </c>
    </row>
    <row r="44" spans="2:40" x14ac:dyDescent="0.25">
      <c r="B44" s="215" t="s">
        <v>338</v>
      </c>
      <c r="D44" s="216"/>
      <c r="E44" s="217"/>
      <c r="F44" s="218"/>
      <c r="G44" s="219"/>
      <c r="H44" s="220"/>
      <c r="I44" s="221"/>
      <c r="J44" s="221"/>
      <c r="K44" s="221"/>
      <c r="L44" s="221"/>
      <c r="M44" s="228"/>
      <c r="N44" s="221"/>
      <c r="O44" s="221"/>
      <c r="P44" s="221"/>
      <c r="Q44" s="221"/>
      <c r="R44" s="221"/>
      <c r="S44" s="221"/>
      <c r="T44" s="221"/>
      <c r="U44" s="222" t="s">
        <v>545</v>
      </c>
      <c r="V44" s="223"/>
      <c r="W44" s="224"/>
      <c r="X44" s="225"/>
      <c r="AB44" s="226" t="s">
        <v>545</v>
      </c>
      <c r="AC44" s="226" t="s">
        <v>545</v>
      </c>
      <c r="AD44" s="226" t="s">
        <v>545</v>
      </c>
      <c r="AE44" s="226" t="s">
        <v>545</v>
      </c>
      <c r="AF44" s="226" t="s">
        <v>545</v>
      </c>
      <c r="AG44" s="226" t="s">
        <v>545</v>
      </c>
      <c r="AH44" s="226" t="s">
        <v>545</v>
      </c>
      <c r="AI44" s="226" t="s">
        <v>545</v>
      </c>
      <c r="AJ44" s="226" t="s">
        <v>545</v>
      </c>
      <c r="AK44" s="226" t="s">
        <v>545</v>
      </c>
      <c r="AL44" s="226" t="s">
        <v>545</v>
      </c>
      <c r="AM44" s="226" t="s">
        <v>545</v>
      </c>
      <c r="AN44" s="227">
        <v>0</v>
      </c>
    </row>
    <row r="45" spans="2:40" x14ac:dyDescent="0.25">
      <c r="B45" s="215" t="s">
        <v>339</v>
      </c>
      <c r="D45" s="216"/>
      <c r="E45" s="217"/>
      <c r="F45" s="218"/>
      <c r="G45" s="219"/>
      <c r="H45" s="220"/>
      <c r="I45" s="221"/>
      <c r="J45" s="221"/>
      <c r="K45" s="221"/>
      <c r="L45" s="221"/>
      <c r="M45" s="228"/>
      <c r="N45" s="221"/>
      <c r="O45" s="221"/>
      <c r="P45" s="221"/>
      <c r="Q45" s="221"/>
      <c r="R45" s="221"/>
      <c r="S45" s="221"/>
      <c r="T45" s="221"/>
      <c r="U45" s="222" t="s">
        <v>545</v>
      </c>
      <c r="V45" s="223"/>
      <c r="W45" s="224"/>
      <c r="X45" s="225"/>
      <c r="AB45" s="226" t="s">
        <v>545</v>
      </c>
      <c r="AC45" s="226" t="s">
        <v>545</v>
      </c>
      <c r="AD45" s="226" t="s">
        <v>545</v>
      </c>
      <c r="AE45" s="226" t="s">
        <v>545</v>
      </c>
      <c r="AF45" s="226" t="s">
        <v>545</v>
      </c>
      <c r="AG45" s="226" t="s">
        <v>545</v>
      </c>
      <c r="AH45" s="226" t="s">
        <v>545</v>
      </c>
      <c r="AI45" s="226" t="s">
        <v>545</v>
      </c>
      <c r="AJ45" s="226" t="s">
        <v>545</v>
      </c>
      <c r="AK45" s="226" t="s">
        <v>545</v>
      </c>
      <c r="AL45" s="226" t="s">
        <v>545</v>
      </c>
      <c r="AM45" s="226" t="s">
        <v>545</v>
      </c>
      <c r="AN45" s="227">
        <v>0</v>
      </c>
    </row>
    <row r="46" spans="2:40" x14ac:dyDescent="0.25">
      <c r="B46" s="215" t="s">
        <v>340</v>
      </c>
      <c r="D46" s="216"/>
      <c r="E46" s="217"/>
      <c r="F46" s="218"/>
      <c r="G46" s="219"/>
      <c r="H46" s="220"/>
      <c r="I46" s="221"/>
      <c r="J46" s="221"/>
      <c r="K46" s="221"/>
      <c r="L46" s="221"/>
      <c r="M46" s="228"/>
      <c r="N46" s="221"/>
      <c r="O46" s="221"/>
      <c r="P46" s="221"/>
      <c r="Q46" s="221"/>
      <c r="R46" s="221"/>
      <c r="S46" s="221"/>
      <c r="T46" s="221"/>
      <c r="U46" s="222" t="s">
        <v>545</v>
      </c>
      <c r="V46" s="223"/>
      <c r="W46" s="224"/>
      <c r="X46" s="225"/>
      <c r="AB46" s="226" t="s">
        <v>545</v>
      </c>
      <c r="AC46" s="226" t="s">
        <v>545</v>
      </c>
      <c r="AD46" s="226" t="s">
        <v>545</v>
      </c>
      <c r="AE46" s="226" t="s">
        <v>545</v>
      </c>
      <c r="AF46" s="226" t="s">
        <v>545</v>
      </c>
      <c r="AG46" s="226" t="s">
        <v>545</v>
      </c>
      <c r="AH46" s="226" t="s">
        <v>545</v>
      </c>
      <c r="AI46" s="226" t="s">
        <v>545</v>
      </c>
      <c r="AJ46" s="226" t="s">
        <v>545</v>
      </c>
      <c r="AK46" s="226" t="s">
        <v>545</v>
      </c>
      <c r="AL46" s="226" t="s">
        <v>545</v>
      </c>
      <c r="AM46" s="226" t="s">
        <v>545</v>
      </c>
      <c r="AN46" s="227">
        <v>0</v>
      </c>
    </row>
    <row r="47" spans="2:40" x14ac:dyDescent="0.25">
      <c r="B47" s="215" t="s">
        <v>341</v>
      </c>
      <c r="D47" s="216"/>
      <c r="E47" s="217"/>
      <c r="F47" s="218"/>
      <c r="G47" s="219"/>
      <c r="H47" s="220"/>
      <c r="I47" s="221"/>
      <c r="J47" s="221"/>
      <c r="K47" s="221"/>
      <c r="L47" s="221"/>
      <c r="M47" s="228"/>
      <c r="N47" s="221"/>
      <c r="O47" s="221"/>
      <c r="P47" s="221"/>
      <c r="Q47" s="221"/>
      <c r="R47" s="221"/>
      <c r="S47" s="221"/>
      <c r="T47" s="221"/>
      <c r="U47" s="222" t="s">
        <v>545</v>
      </c>
      <c r="V47" s="223"/>
      <c r="W47" s="224"/>
      <c r="X47" s="225"/>
      <c r="AB47" s="226" t="s">
        <v>545</v>
      </c>
      <c r="AC47" s="226" t="s">
        <v>545</v>
      </c>
      <c r="AD47" s="226" t="s">
        <v>545</v>
      </c>
      <c r="AE47" s="226" t="s">
        <v>545</v>
      </c>
      <c r="AF47" s="226" t="s">
        <v>545</v>
      </c>
      <c r="AG47" s="226" t="s">
        <v>545</v>
      </c>
      <c r="AH47" s="226" t="s">
        <v>545</v>
      </c>
      <c r="AI47" s="226" t="s">
        <v>545</v>
      </c>
      <c r="AJ47" s="226" t="s">
        <v>545</v>
      </c>
      <c r="AK47" s="226" t="s">
        <v>545</v>
      </c>
      <c r="AL47" s="226" t="s">
        <v>545</v>
      </c>
      <c r="AM47" s="226" t="s">
        <v>545</v>
      </c>
      <c r="AN47" s="227">
        <v>0</v>
      </c>
    </row>
    <row r="48" spans="2:40" x14ac:dyDescent="0.25">
      <c r="B48" s="215" t="s">
        <v>342</v>
      </c>
      <c r="D48" s="216"/>
      <c r="E48" s="217"/>
      <c r="F48" s="218"/>
      <c r="G48" s="219"/>
      <c r="H48" s="220"/>
      <c r="I48" s="221"/>
      <c r="J48" s="221"/>
      <c r="K48" s="221"/>
      <c r="L48" s="221"/>
      <c r="M48" s="228"/>
      <c r="N48" s="221"/>
      <c r="O48" s="221"/>
      <c r="P48" s="221"/>
      <c r="Q48" s="221"/>
      <c r="R48" s="221"/>
      <c r="S48" s="221"/>
      <c r="T48" s="221"/>
      <c r="U48" s="222" t="s">
        <v>545</v>
      </c>
      <c r="V48" s="223"/>
      <c r="W48" s="224"/>
      <c r="X48" s="225"/>
      <c r="AB48" s="226" t="s">
        <v>545</v>
      </c>
      <c r="AC48" s="226" t="s">
        <v>545</v>
      </c>
      <c r="AD48" s="226" t="s">
        <v>545</v>
      </c>
      <c r="AE48" s="226" t="s">
        <v>545</v>
      </c>
      <c r="AF48" s="226" t="s">
        <v>545</v>
      </c>
      <c r="AG48" s="226" t="s">
        <v>545</v>
      </c>
      <c r="AH48" s="226" t="s">
        <v>545</v>
      </c>
      <c r="AI48" s="226" t="s">
        <v>545</v>
      </c>
      <c r="AJ48" s="226" t="s">
        <v>545</v>
      </c>
      <c r="AK48" s="226" t="s">
        <v>545</v>
      </c>
      <c r="AL48" s="226" t="s">
        <v>545</v>
      </c>
      <c r="AM48" s="226" t="s">
        <v>545</v>
      </c>
      <c r="AN48" s="227">
        <v>0</v>
      </c>
    </row>
    <row r="49" spans="2:40" x14ac:dyDescent="0.25">
      <c r="B49" s="215" t="s">
        <v>343</v>
      </c>
      <c r="D49" s="216"/>
      <c r="E49" s="217"/>
      <c r="F49" s="218"/>
      <c r="G49" s="219"/>
      <c r="H49" s="220"/>
      <c r="I49" s="221"/>
      <c r="J49" s="221"/>
      <c r="K49" s="221"/>
      <c r="L49" s="221"/>
      <c r="M49" s="228"/>
      <c r="N49" s="221"/>
      <c r="O49" s="221"/>
      <c r="P49" s="221"/>
      <c r="Q49" s="221"/>
      <c r="R49" s="221"/>
      <c r="S49" s="221"/>
      <c r="T49" s="221"/>
      <c r="U49" s="222" t="s">
        <v>545</v>
      </c>
      <c r="V49" s="223"/>
      <c r="W49" s="224"/>
      <c r="X49" s="225"/>
      <c r="AB49" s="226" t="s">
        <v>545</v>
      </c>
      <c r="AC49" s="226" t="s">
        <v>545</v>
      </c>
      <c r="AD49" s="226" t="s">
        <v>545</v>
      </c>
      <c r="AE49" s="226" t="s">
        <v>545</v>
      </c>
      <c r="AF49" s="226" t="s">
        <v>545</v>
      </c>
      <c r="AG49" s="226" t="s">
        <v>545</v>
      </c>
      <c r="AH49" s="226" t="s">
        <v>545</v>
      </c>
      <c r="AI49" s="226" t="s">
        <v>545</v>
      </c>
      <c r="AJ49" s="226" t="s">
        <v>545</v>
      </c>
      <c r="AK49" s="226" t="s">
        <v>545</v>
      </c>
      <c r="AL49" s="226" t="s">
        <v>545</v>
      </c>
      <c r="AM49" s="226" t="s">
        <v>545</v>
      </c>
      <c r="AN49" s="227">
        <v>0</v>
      </c>
    </row>
    <row r="50" spans="2:40" x14ac:dyDescent="0.25">
      <c r="B50" s="215" t="s">
        <v>344</v>
      </c>
      <c r="D50" s="216"/>
      <c r="E50" s="217"/>
      <c r="F50" s="218"/>
      <c r="G50" s="219"/>
      <c r="H50" s="220"/>
      <c r="I50" s="221"/>
      <c r="J50" s="221"/>
      <c r="K50" s="221"/>
      <c r="L50" s="221"/>
      <c r="M50" s="228"/>
      <c r="N50" s="221"/>
      <c r="O50" s="221"/>
      <c r="P50" s="221"/>
      <c r="Q50" s="221"/>
      <c r="R50" s="221"/>
      <c r="S50" s="221"/>
      <c r="T50" s="221"/>
      <c r="U50" s="222" t="s">
        <v>545</v>
      </c>
      <c r="V50" s="223"/>
      <c r="W50" s="224"/>
      <c r="X50" s="225"/>
      <c r="AB50" s="226" t="s">
        <v>545</v>
      </c>
      <c r="AC50" s="226" t="s">
        <v>545</v>
      </c>
      <c r="AD50" s="226" t="s">
        <v>545</v>
      </c>
      <c r="AE50" s="226" t="s">
        <v>545</v>
      </c>
      <c r="AF50" s="226" t="s">
        <v>545</v>
      </c>
      <c r="AG50" s="226" t="s">
        <v>545</v>
      </c>
      <c r="AH50" s="226" t="s">
        <v>545</v>
      </c>
      <c r="AI50" s="226" t="s">
        <v>545</v>
      </c>
      <c r="AJ50" s="226" t="s">
        <v>545</v>
      </c>
      <c r="AK50" s="226" t="s">
        <v>545</v>
      </c>
      <c r="AL50" s="226" t="s">
        <v>545</v>
      </c>
      <c r="AM50" s="226" t="s">
        <v>545</v>
      </c>
      <c r="AN50" s="227">
        <v>0</v>
      </c>
    </row>
    <row r="51" spans="2:40" x14ac:dyDescent="0.25">
      <c r="B51" s="215" t="s">
        <v>345</v>
      </c>
      <c r="D51" s="216"/>
      <c r="E51" s="217"/>
      <c r="F51" s="218"/>
      <c r="G51" s="219"/>
      <c r="H51" s="220"/>
      <c r="I51" s="221"/>
      <c r="J51" s="221"/>
      <c r="K51" s="221"/>
      <c r="L51" s="221"/>
      <c r="M51" s="228"/>
      <c r="N51" s="221"/>
      <c r="O51" s="221"/>
      <c r="P51" s="221"/>
      <c r="Q51" s="221"/>
      <c r="R51" s="221"/>
      <c r="S51" s="221"/>
      <c r="T51" s="221"/>
      <c r="U51" s="222" t="s">
        <v>545</v>
      </c>
      <c r="V51" s="223"/>
      <c r="W51" s="224"/>
      <c r="X51" s="225"/>
      <c r="AB51" s="226" t="s">
        <v>545</v>
      </c>
      <c r="AC51" s="226" t="s">
        <v>545</v>
      </c>
      <c r="AD51" s="226" t="s">
        <v>545</v>
      </c>
      <c r="AE51" s="226" t="s">
        <v>545</v>
      </c>
      <c r="AF51" s="226" t="s">
        <v>545</v>
      </c>
      <c r="AG51" s="226" t="s">
        <v>545</v>
      </c>
      <c r="AH51" s="226" t="s">
        <v>545</v>
      </c>
      <c r="AI51" s="226" t="s">
        <v>545</v>
      </c>
      <c r="AJ51" s="226" t="s">
        <v>545</v>
      </c>
      <c r="AK51" s="226" t="s">
        <v>545</v>
      </c>
      <c r="AL51" s="226" t="s">
        <v>545</v>
      </c>
      <c r="AM51" s="226" t="s">
        <v>545</v>
      </c>
      <c r="AN51" s="227">
        <v>0</v>
      </c>
    </row>
    <row r="52" spans="2:40" x14ac:dyDescent="0.25">
      <c r="B52" s="215" t="s">
        <v>346</v>
      </c>
      <c r="D52" s="216"/>
      <c r="E52" s="217"/>
      <c r="F52" s="218"/>
      <c r="G52" s="219"/>
      <c r="H52" s="220"/>
      <c r="I52" s="221"/>
      <c r="J52" s="221"/>
      <c r="K52" s="221"/>
      <c r="L52" s="221"/>
      <c r="M52" s="228"/>
      <c r="N52" s="221"/>
      <c r="O52" s="221"/>
      <c r="P52" s="221"/>
      <c r="Q52" s="221"/>
      <c r="R52" s="221"/>
      <c r="S52" s="221"/>
      <c r="T52" s="221"/>
      <c r="U52" s="222" t="s">
        <v>545</v>
      </c>
      <c r="V52" s="223"/>
      <c r="W52" s="224"/>
      <c r="X52" s="225"/>
      <c r="AB52" s="226" t="s">
        <v>545</v>
      </c>
      <c r="AC52" s="226" t="s">
        <v>545</v>
      </c>
      <c r="AD52" s="226" t="s">
        <v>545</v>
      </c>
      <c r="AE52" s="226" t="s">
        <v>545</v>
      </c>
      <c r="AF52" s="226" t="s">
        <v>545</v>
      </c>
      <c r="AG52" s="226" t="s">
        <v>545</v>
      </c>
      <c r="AH52" s="226" t="s">
        <v>545</v>
      </c>
      <c r="AI52" s="226" t="s">
        <v>545</v>
      </c>
      <c r="AJ52" s="226" t="s">
        <v>545</v>
      </c>
      <c r="AK52" s="226" t="s">
        <v>545</v>
      </c>
      <c r="AL52" s="226" t="s">
        <v>545</v>
      </c>
      <c r="AM52" s="226" t="s">
        <v>545</v>
      </c>
      <c r="AN52" s="227">
        <v>0</v>
      </c>
    </row>
    <row r="53" spans="2:40" x14ac:dyDescent="0.25">
      <c r="B53" s="215" t="s">
        <v>347</v>
      </c>
      <c r="D53" s="216"/>
      <c r="E53" s="217"/>
      <c r="F53" s="218"/>
      <c r="G53" s="219"/>
      <c r="H53" s="220"/>
      <c r="I53" s="221"/>
      <c r="J53" s="221"/>
      <c r="K53" s="221"/>
      <c r="L53" s="221"/>
      <c r="M53" s="228"/>
      <c r="N53" s="221"/>
      <c r="O53" s="221"/>
      <c r="P53" s="221"/>
      <c r="Q53" s="221"/>
      <c r="R53" s="221"/>
      <c r="S53" s="221"/>
      <c r="T53" s="221"/>
      <c r="U53" s="222" t="s">
        <v>545</v>
      </c>
      <c r="V53" s="223"/>
      <c r="W53" s="224"/>
      <c r="X53" s="225"/>
      <c r="AB53" s="226" t="s">
        <v>545</v>
      </c>
      <c r="AC53" s="226" t="s">
        <v>545</v>
      </c>
      <c r="AD53" s="226" t="s">
        <v>545</v>
      </c>
      <c r="AE53" s="226" t="s">
        <v>545</v>
      </c>
      <c r="AF53" s="226" t="s">
        <v>545</v>
      </c>
      <c r="AG53" s="226" t="s">
        <v>545</v>
      </c>
      <c r="AH53" s="226" t="s">
        <v>545</v>
      </c>
      <c r="AI53" s="226" t="s">
        <v>545</v>
      </c>
      <c r="AJ53" s="226" t="s">
        <v>545</v>
      </c>
      <c r="AK53" s="226" t="s">
        <v>545</v>
      </c>
      <c r="AL53" s="226" t="s">
        <v>545</v>
      </c>
      <c r="AM53" s="226" t="s">
        <v>545</v>
      </c>
      <c r="AN53" s="227">
        <v>0</v>
      </c>
    </row>
    <row r="54" spans="2:40" x14ac:dyDescent="0.25">
      <c r="B54" s="215" t="s">
        <v>348</v>
      </c>
      <c r="D54" s="216"/>
      <c r="E54" s="217"/>
      <c r="F54" s="218"/>
      <c r="G54" s="219"/>
      <c r="H54" s="220"/>
      <c r="I54" s="221"/>
      <c r="J54" s="221"/>
      <c r="K54" s="221"/>
      <c r="L54" s="221"/>
      <c r="M54" s="228"/>
      <c r="N54" s="221"/>
      <c r="O54" s="221"/>
      <c r="P54" s="221"/>
      <c r="Q54" s="221"/>
      <c r="R54" s="221"/>
      <c r="S54" s="221"/>
      <c r="T54" s="221"/>
      <c r="U54" s="222" t="s">
        <v>545</v>
      </c>
      <c r="V54" s="223"/>
      <c r="W54" s="224"/>
      <c r="X54" s="225"/>
      <c r="AB54" s="226" t="s">
        <v>545</v>
      </c>
      <c r="AC54" s="226" t="s">
        <v>545</v>
      </c>
      <c r="AD54" s="226" t="s">
        <v>545</v>
      </c>
      <c r="AE54" s="226" t="s">
        <v>545</v>
      </c>
      <c r="AF54" s="226" t="s">
        <v>545</v>
      </c>
      <c r="AG54" s="226" t="s">
        <v>545</v>
      </c>
      <c r="AH54" s="226" t="s">
        <v>545</v>
      </c>
      <c r="AI54" s="226" t="s">
        <v>545</v>
      </c>
      <c r="AJ54" s="226" t="s">
        <v>545</v>
      </c>
      <c r="AK54" s="226" t="s">
        <v>545</v>
      </c>
      <c r="AL54" s="226" t="s">
        <v>545</v>
      </c>
      <c r="AM54" s="226" t="s">
        <v>545</v>
      </c>
      <c r="AN54" s="227">
        <v>0</v>
      </c>
    </row>
    <row r="55" spans="2:40" x14ac:dyDescent="0.25">
      <c r="B55" s="215" t="s">
        <v>349</v>
      </c>
      <c r="D55" s="216"/>
      <c r="E55" s="217"/>
      <c r="F55" s="218"/>
      <c r="G55" s="219"/>
      <c r="H55" s="220"/>
      <c r="I55" s="221"/>
      <c r="J55" s="221"/>
      <c r="K55" s="221"/>
      <c r="L55" s="221"/>
      <c r="M55" s="228"/>
      <c r="N55" s="221"/>
      <c r="O55" s="221"/>
      <c r="P55" s="221"/>
      <c r="Q55" s="221"/>
      <c r="R55" s="221"/>
      <c r="S55" s="221"/>
      <c r="T55" s="221"/>
      <c r="U55" s="222" t="s">
        <v>545</v>
      </c>
      <c r="V55" s="223"/>
      <c r="W55" s="224"/>
      <c r="X55" s="225"/>
      <c r="AB55" s="226" t="s">
        <v>545</v>
      </c>
      <c r="AC55" s="226" t="s">
        <v>545</v>
      </c>
      <c r="AD55" s="226" t="s">
        <v>545</v>
      </c>
      <c r="AE55" s="226" t="s">
        <v>545</v>
      </c>
      <c r="AF55" s="226" t="s">
        <v>545</v>
      </c>
      <c r="AG55" s="226" t="s">
        <v>545</v>
      </c>
      <c r="AH55" s="226" t="s">
        <v>545</v>
      </c>
      <c r="AI55" s="226" t="s">
        <v>545</v>
      </c>
      <c r="AJ55" s="226" t="s">
        <v>545</v>
      </c>
      <c r="AK55" s="226" t="s">
        <v>545</v>
      </c>
      <c r="AL55" s="226" t="s">
        <v>545</v>
      </c>
      <c r="AM55" s="226" t="s">
        <v>545</v>
      </c>
      <c r="AN55" s="227">
        <v>0</v>
      </c>
    </row>
    <row r="56" spans="2:40" x14ac:dyDescent="0.25">
      <c r="B56" s="215" t="s">
        <v>350</v>
      </c>
      <c r="D56" s="216"/>
      <c r="E56" s="217"/>
      <c r="F56" s="218"/>
      <c r="G56" s="219"/>
      <c r="H56" s="220"/>
      <c r="I56" s="221"/>
      <c r="J56" s="221"/>
      <c r="K56" s="221"/>
      <c r="L56" s="221"/>
      <c r="M56" s="228"/>
      <c r="N56" s="221"/>
      <c r="O56" s="221"/>
      <c r="P56" s="221"/>
      <c r="Q56" s="221"/>
      <c r="R56" s="221"/>
      <c r="S56" s="221"/>
      <c r="T56" s="221"/>
      <c r="U56" s="222" t="s">
        <v>545</v>
      </c>
      <c r="V56" s="223"/>
      <c r="W56" s="224"/>
      <c r="X56" s="225"/>
      <c r="AB56" s="226" t="s">
        <v>545</v>
      </c>
      <c r="AC56" s="226" t="s">
        <v>545</v>
      </c>
      <c r="AD56" s="226" t="s">
        <v>545</v>
      </c>
      <c r="AE56" s="226" t="s">
        <v>545</v>
      </c>
      <c r="AF56" s="226" t="s">
        <v>545</v>
      </c>
      <c r="AG56" s="226" t="s">
        <v>545</v>
      </c>
      <c r="AH56" s="226" t="s">
        <v>545</v>
      </c>
      <c r="AI56" s="226" t="s">
        <v>545</v>
      </c>
      <c r="AJ56" s="226" t="s">
        <v>545</v>
      </c>
      <c r="AK56" s="226" t="s">
        <v>545</v>
      </c>
      <c r="AL56" s="226" t="s">
        <v>545</v>
      </c>
      <c r="AM56" s="226" t="s">
        <v>545</v>
      </c>
      <c r="AN56" s="227">
        <v>0</v>
      </c>
    </row>
    <row r="57" spans="2:40" x14ac:dyDescent="0.25">
      <c r="B57" s="215" t="s">
        <v>351</v>
      </c>
      <c r="D57" s="216"/>
      <c r="E57" s="217"/>
      <c r="F57" s="218"/>
      <c r="G57" s="219"/>
      <c r="H57" s="220"/>
      <c r="I57" s="221"/>
      <c r="J57" s="221"/>
      <c r="K57" s="221"/>
      <c r="L57" s="221"/>
      <c r="M57" s="228"/>
      <c r="N57" s="221"/>
      <c r="O57" s="221"/>
      <c r="P57" s="221"/>
      <c r="Q57" s="221"/>
      <c r="R57" s="221"/>
      <c r="S57" s="221"/>
      <c r="T57" s="221"/>
      <c r="U57" s="222" t="s">
        <v>545</v>
      </c>
      <c r="V57" s="223"/>
      <c r="W57" s="224"/>
      <c r="X57" s="225"/>
      <c r="AB57" s="226" t="s">
        <v>545</v>
      </c>
      <c r="AC57" s="226" t="s">
        <v>545</v>
      </c>
      <c r="AD57" s="226" t="s">
        <v>545</v>
      </c>
      <c r="AE57" s="226" t="s">
        <v>545</v>
      </c>
      <c r="AF57" s="226" t="s">
        <v>545</v>
      </c>
      <c r="AG57" s="226" t="s">
        <v>545</v>
      </c>
      <c r="AH57" s="226" t="s">
        <v>545</v>
      </c>
      <c r="AI57" s="226" t="s">
        <v>545</v>
      </c>
      <c r="AJ57" s="226" t="s">
        <v>545</v>
      </c>
      <c r="AK57" s="226" t="s">
        <v>545</v>
      </c>
      <c r="AL57" s="226" t="s">
        <v>545</v>
      </c>
      <c r="AM57" s="226" t="s">
        <v>545</v>
      </c>
      <c r="AN57" s="227">
        <v>0</v>
      </c>
    </row>
    <row r="58" spans="2:40" x14ac:dyDescent="0.25">
      <c r="B58" s="215" t="s">
        <v>352</v>
      </c>
      <c r="D58" s="216"/>
      <c r="E58" s="217"/>
      <c r="F58" s="218"/>
      <c r="G58" s="219"/>
      <c r="H58" s="220"/>
      <c r="I58" s="221"/>
      <c r="J58" s="221"/>
      <c r="K58" s="221"/>
      <c r="L58" s="221"/>
      <c r="M58" s="228"/>
      <c r="N58" s="221"/>
      <c r="O58" s="221"/>
      <c r="P58" s="221"/>
      <c r="Q58" s="221"/>
      <c r="R58" s="221"/>
      <c r="S58" s="221"/>
      <c r="T58" s="221"/>
      <c r="U58" s="222" t="s">
        <v>545</v>
      </c>
      <c r="V58" s="223"/>
      <c r="W58" s="224"/>
      <c r="X58" s="225"/>
      <c r="AB58" s="226" t="s">
        <v>545</v>
      </c>
      <c r="AC58" s="226" t="s">
        <v>545</v>
      </c>
      <c r="AD58" s="226" t="s">
        <v>545</v>
      </c>
      <c r="AE58" s="226" t="s">
        <v>545</v>
      </c>
      <c r="AF58" s="226" t="s">
        <v>545</v>
      </c>
      <c r="AG58" s="226" t="s">
        <v>545</v>
      </c>
      <c r="AH58" s="226" t="s">
        <v>545</v>
      </c>
      <c r="AI58" s="226" t="s">
        <v>545</v>
      </c>
      <c r="AJ58" s="226" t="s">
        <v>545</v>
      </c>
      <c r="AK58" s="226" t="s">
        <v>545</v>
      </c>
      <c r="AL58" s="226" t="s">
        <v>545</v>
      </c>
      <c r="AM58" s="226" t="s">
        <v>545</v>
      </c>
      <c r="AN58" s="227">
        <v>0</v>
      </c>
    </row>
    <row r="59" spans="2:40" x14ac:dyDescent="0.25">
      <c r="B59" s="215" t="s">
        <v>353</v>
      </c>
      <c r="D59" s="216"/>
      <c r="E59" s="217"/>
      <c r="F59" s="218"/>
      <c r="G59" s="219"/>
      <c r="H59" s="220"/>
      <c r="I59" s="221"/>
      <c r="J59" s="221"/>
      <c r="K59" s="221"/>
      <c r="L59" s="221"/>
      <c r="M59" s="228"/>
      <c r="N59" s="221"/>
      <c r="O59" s="221"/>
      <c r="P59" s="221"/>
      <c r="Q59" s="221"/>
      <c r="R59" s="221"/>
      <c r="S59" s="221"/>
      <c r="T59" s="221"/>
      <c r="U59" s="222" t="s">
        <v>545</v>
      </c>
      <c r="V59" s="223"/>
      <c r="W59" s="224"/>
      <c r="X59" s="225"/>
      <c r="AB59" s="226" t="s">
        <v>545</v>
      </c>
      <c r="AC59" s="226" t="s">
        <v>545</v>
      </c>
      <c r="AD59" s="226" t="s">
        <v>545</v>
      </c>
      <c r="AE59" s="226" t="s">
        <v>545</v>
      </c>
      <c r="AF59" s="226" t="s">
        <v>545</v>
      </c>
      <c r="AG59" s="226" t="s">
        <v>545</v>
      </c>
      <c r="AH59" s="226" t="s">
        <v>545</v>
      </c>
      <c r="AI59" s="226" t="s">
        <v>545</v>
      </c>
      <c r="AJ59" s="226" t="s">
        <v>545</v>
      </c>
      <c r="AK59" s="226" t="s">
        <v>545</v>
      </c>
      <c r="AL59" s="226" t="s">
        <v>545</v>
      </c>
      <c r="AM59" s="226" t="s">
        <v>545</v>
      </c>
      <c r="AN59" s="227">
        <v>0</v>
      </c>
    </row>
    <row r="60" spans="2:40" x14ac:dyDescent="0.25">
      <c r="B60" s="215" t="s">
        <v>354</v>
      </c>
      <c r="D60" s="216"/>
      <c r="E60" s="217"/>
      <c r="F60" s="218"/>
      <c r="G60" s="219"/>
      <c r="H60" s="220"/>
      <c r="I60" s="221"/>
      <c r="J60" s="221"/>
      <c r="K60" s="221"/>
      <c r="L60" s="221"/>
      <c r="M60" s="228"/>
      <c r="N60" s="221"/>
      <c r="O60" s="221"/>
      <c r="P60" s="221"/>
      <c r="Q60" s="221"/>
      <c r="R60" s="221"/>
      <c r="S60" s="221"/>
      <c r="T60" s="221"/>
      <c r="U60" s="222" t="s">
        <v>545</v>
      </c>
      <c r="V60" s="223"/>
      <c r="W60" s="224"/>
      <c r="X60" s="225"/>
      <c r="AB60" s="226" t="s">
        <v>545</v>
      </c>
      <c r="AC60" s="226" t="s">
        <v>545</v>
      </c>
      <c r="AD60" s="226" t="s">
        <v>545</v>
      </c>
      <c r="AE60" s="226" t="s">
        <v>545</v>
      </c>
      <c r="AF60" s="226" t="s">
        <v>545</v>
      </c>
      <c r="AG60" s="226" t="s">
        <v>545</v>
      </c>
      <c r="AH60" s="226" t="s">
        <v>545</v>
      </c>
      <c r="AI60" s="226" t="s">
        <v>545</v>
      </c>
      <c r="AJ60" s="226" t="s">
        <v>545</v>
      </c>
      <c r="AK60" s="226" t="s">
        <v>545</v>
      </c>
      <c r="AL60" s="226" t="s">
        <v>545</v>
      </c>
      <c r="AM60" s="226" t="s">
        <v>545</v>
      </c>
      <c r="AN60" s="227">
        <v>0</v>
      </c>
    </row>
    <row r="61" spans="2:40" x14ac:dyDescent="0.25">
      <c r="B61" s="215" t="s">
        <v>355</v>
      </c>
      <c r="D61" s="216"/>
      <c r="E61" s="217"/>
      <c r="F61" s="218"/>
      <c r="G61" s="219"/>
      <c r="H61" s="220"/>
      <c r="I61" s="221"/>
      <c r="J61" s="221"/>
      <c r="K61" s="221"/>
      <c r="L61" s="221"/>
      <c r="M61" s="228"/>
      <c r="N61" s="221"/>
      <c r="O61" s="221"/>
      <c r="P61" s="221"/>
      <c r="Q61" s="221"/>
      <c r="R61" s="221"/>
      <c r="S61" s="221"/>
      <c r="T61" s="221"/>
      <c r="U61" s="222" t="s">
        <v>545</v>
      </c>
      <c r="V61" s="223"/>
      <c r="W61" s="224"/>
      <c r="X61" s="225"/>
      <c r="AB61" s="226" t="s">
        <v>545</v>
      </c>
      <c r="AC61" s="226" t="s">
        <v>545</v>
      </c>
      <c r="AD61" s="226" t="s">
        <v>545</v>
      </c>
      <c r="AE61" s="226" t="s">
        <v>545</v>
      </c>
      <c r="AF61" s="226" t="s">
        <v>545</v>
      </c>
      <c r="AG61" s="226" t="s">
        <v>545</v>
      </c>
      <c r="AH61" s="226" t="s">
        <v>545</v>
      </c>
      <c r="AI61" s="226" t="s">
        <v>545</v>
      </c>
      <c r="AJ61" s="226" t="s">
        <v>545</v>
      </c>
      <c r="AK61" s="226" t="s">
        <v>545</v>
      </c>
      <c r="AL61" s="226" t="s">
        <v>545</v>
      </c>
      <c r="AM61" s="226" t="s">
        <v>545</v>
      </c>
      <c r="AN61" s="227">
        <v>0</v>
      </c>
    </row>
    <row r="62" spans="2:40" x14ac:dyDescent="0.25">
      <c r="B62" s="215" t="s">
        <v>356</v>
      </c>
      <c r="D62" s="216"/>
      <c r="E62" s="217"/>
      <c r="F62" s="218"/>
      <c r="G62" s="219"/>
      <c r="H62" s="220"/>
      <c r="I62" s="221"/>
      <c r="J62" s="221"/>
      <c r="K62" s="221"/>
      <c r="L62" s="221"/>
      <c r="M62" s="228"/>
      <c r="N62" s="221"/>
      <c r="O62" s="221"/>
      <c r="P62" s="221"/>
      <c r="Q62" s="221"/>
      <c r="R62" s="221"/>
      <c r="S62" s="221"/>
      <c r="T62" s="221"/>
      <c r="U62" s="222" t="s">
        <v>545</v>
      </c>
      <c r="V62" s="223"/>
      <c r="W62" s="224"/>
      <c r="X62" s="225"/>
      <c r="AB62" s="226" t="s">
        <v>545</v>
      </c>
      <c r="AC62" s="226" t="s">
        <v>545</v>
      </c>
      <c r="AD62" s="226" t="s">
        <v>545</v>
      </c>
      <c r="AE62" s="226" t="s">
        <v>545</v>
      </c>
      <c r="AF62" s="226" t="s">
        <v>545</v>
      </c>
      <c r="AG62" s="226" t="s">
        <v>545</v>
      </c>
      <c r="AH62" s="226" t="s">
        <v>545</v>
      </c>
      <c r="AI62" s="226" t="s">
        <v>545</v>
      </c>
      <c r="AJ62" s="226" t="s">
        <v>545</v>
      </c>
      <c r="AK62" s="226" t="s">
        <v>545</v>
      </c>
      <c r="AL62" s="226" t="s">
        <v>545</v>
      </c>
      <c r="AM62" s="226" t="s">
        <v>545</v>
      </c>
      <c r="AN62" s="227">
        <v>0</v>
      </c>
    </row>
    <row r="63" spans="2:40" x14ac:dyDescent="0.25">
      <c r="B63" s="215" t="s">
        <v>357</v>
      </c>
      <c r="D63" s="216"/>
      <c r="E63" s="217"/>
      <c r="F63" s="218"/>
      <c r="G63" s="219"/>
      <c r="H63" s="220"/>
      <c r="I63" s="221"/>
      <c r="J63" s="221"/>
      <c r="K63" s="221"/>
      <c r="L63" s="221"/>
      <c r="M63" s="228"/>
      <c r="N63" s="221"/>
      <c r="O63" s="221"/>
      <c r="P63" s="221"/>
      <c r="Q63" s="221"/>
      <c r="R63" s="221"/>
      <c r="S63" s="221"/>
      <c r="T63" s="221"/>
      <c r="U63" s="222" t="s">
        <v>545</v>
      </c>
      <c r="V63" s="223"/>
      <c r="W63" s="224"/>
      <c r="X63" s="225"/>
      <c r="AB63" s="226" t="s">
        <v>545</v>
      </c>
      <c r="AC63" s="226" t="s">
        <v>545</v>
      </c>
      <c r="AD63" s="226" t="s">
        <v>545</v>
      </c>
      <c r="AE63" s="226" t="s">
        <v>545</v>
      </c>
      <c r="AF63" s="226" t="s">
        <v>545</v>
      </c>
      <c r="AG63" s="226" t="s">
        <v>545</v>
      </c>
      <c r="AH63" s="226" t="s">
        <v>545</v>
      </c>
      <c r="AI63" s="226" t="s">
        <v>545</v>
      </c>
      <c r="AJ63" s="226" t="s">
        <v>545</v>
      </c>
      <c r="AK63" s="226" t="s">
        <v>545</v>
      </c>
      <c r="AL63" s="226" t="s">
        <v>545</v>
      </c>
      <c r="AM63" s="226" t="s">
        <v>545</v>
      </c>
      <c r="AN63" s="227">
        <v>0</v>
      </c>
    </row>
    <row r="64" spans="2:40" x14ac:dyDescent="0.25">
      <c r="B64" s="215" t="s">
        <v>358</v>
      </c>
      <c r="D64" s="216"/>
      <c r="E64" s="217"/>
      <c r="F64" s="218"/>
      <c r="G64" s="219"/>
      <c r="H64" s="220"/>
      <c r="I64" s="221"/>
      <c r="J64" s="221"/>
      <c r="K64" s="221"/>
      <c r="L64" s="221"/>
      <c r="M64" s="228"/>
      <c r="N64" s="221"/>
      <c r="O64" s="221"/>
      <c r="P64" s="221"/>
      <c r="Q64" s="221"/>
      <c r="R64" s="221"/>
      <c r="S64" s="221"/>
      <c r="T64" s="221"/>
      <c r="U64" s="222" t="s">
        <v>545</v>
      </c>
      <c r="V64" s="223"/>
      <c r="W64" s="224"/>
      <c r="X64" s="225"/>
      <c r="AB64" s="226" t="s">
        <v>545</v>
      </c>
      <c r="AC64" s="226" t="s">
        <v>545</v>
      </c>
      <c r="AD64" s="226" t="s">
        <v>545</v>
      </c>
      <c r="AE64" s="226" t="s">
        <v>545</v>
      </c>
      <c r="AF64" s="226" t="s">
        <v>545</v>
      </c>
      <c r="AG64" s="226" t="s">
        <v>545</v>
      </c>
      <c r="AH64" s="226" t="s">
        <v>545</v>
      </c>
      <c r="AI64" s="226" t="s">
        <v>545</v>
      </c>
      <c r="AJ64" s="226" t="s">
        <v>545</v>
      </c>
      <c r="AK64" s="226" t="s">
        <v>545</v>
      </c>
      <c r="AL64" s="226" t="s">
        <v>545</v>
      </c>
      <c r="AM64" s="226" t="s">
        <v>545</v>
      </c>
      <c r="AN64" s="227">
        <v>0</v>
      </c>
    </row>
    <row r="65" spans="2:40" x14ac:dyDescent="0.25">
      <c r="B65" s="215" t="s">
        <v>359</v>
      </c>
      <c r="D65" s="216"/>
      <c r="E65" s="217"/>
      <c r="F65" s="218"/>
      <c r="G65" s="219"/>
      <c r="H65" s="220"/>
      <c r="I65" s="221"/>
      <c r="J65" s="221"/>
      <c r="K65" s="221"/>
      <c r="L65" s="221"/>
      <c r="M65" s="228"/>
      <c r="N65" s="221"/>
      <c r="O65" s="221"/>
      <c r="P65" s="221"/>
      <c r="Q65" s="221"/>
      <c r="R65" s="221"/>
      <c r="S65" s="221"/>
      <c r="T65" s="221"/>
      <c r="U65" s="222" t="s">
        <v>545</v>
      </c>
      <c r="V65" s="223"/>
      <c r="W65" s="224"/>
      <c r="X65" s="225"/>
      <c r="AB65" s="226" t="s">
        <v>545</v>
      </c>
      <c r="AC65" s="226" t="s">
        <v>545</v>
      </c>
      <c r="AD65" s="226" t="s">
        <v>545</v>
      </c>
      <c r="AE65" s="226" t="s">
        <v>545</v>
      </c>
      <c r="AF65" s="226" t="s">
        <v>545</v>
      </c>
      <c r="AG65" s="226" t="s">
        <v>545</v>
      </c>
      <c r="AH65" s="226" t="s">
        <v>545</v>
      </c>
      <c r="AI65" s="226" t="s">
        <v>545</v>
      </c>
      <c r="AJ65" s="226" t="s">
        <v>545</v>
      </c>
      <c r="AK65" s="226" t="s">
        <v>545</v>
      </c>
      <c r="AL65" s="226" t="s">
        <v>545</v>
      </c>
      <c r="AM65" s="226" t="s">
        <v>545</v>
      </c>
      <c r="AN65" s="227">
        <v>0</v>
      </c>
    </row>
    <row r="66" spans="2:40" x14ac:dyDescent="0.25">
      <c r="B66" s="215" t="s">
        <v>360</v>
      </c>
      <c r="D66" s="216"/>
      <c r="E66" s="217"/>
      <c r="F66" s="218"/>
      <c r="G66" s="219"/>
      <c r="H66" s="220"/>
      <c r="I66" s="221"/>
      <c r="J66" s="221"/>
      <c r="K66" s="221"/>
      <c r="L66" s="221"/>
      <c r="M66" s="228"/>
      <c r="N66" s="221"/>
      <c r="O66" s="221"/>
      <c r="P66" s="221"/>
      <c r="Q66" s="221"/>
      <c r="R66" s="221"/>
      <c r="S66" s="221"/>
      <c r="T66" s="221"/>
      <c r="U66" s="222" t="s">
        <v>545</v>
      </c>
      <c r="V66" s="223"/>
      <c r="W66" s="224"/>
      <c r="X66" s="225"/>
      <c r="AB66" s="226" t="s">
        <v>545</v>
      </c>
      <c r="AC66" s="226" t="s">
        <v>545</v>
      </c>
      <c r="AD66" s="226" t="s">
        <v>545</v>
      </c>
      <c r="AE66" s="226" t="s">
        <v>545</v>
      </c>
      <c r="AF66" s="226" t="s">
        <v>545</v>
      </c>
      <c r="AG66" s="226" t="s">
        <v>545</v>
      </c>
      <c r="AH66" s="226" t="s">
        <v>545</v>
      </c>
      <c r="AI66" s="226" t="s">
        <v>545</v>
      </c>
      <c r="AJ66" s="226" t="s">
        <v>545</v>
      </c>
      <c r="AK66" s="226" t="s">
        <v>545</v>
      </c>
      <c r="AL66" s="226" t="s">
        <v>545</v>
      </c>
      <c r="AM66" s="226" t="s">
        <v>545</v>
      </c>
      <c r="AN66" s="227">
        <v>0</v>
      </c>
    </row>
    <row r="67" spans="2:40" x14ac:dyDescent="0.25">
      <c r="B67" s="215" t="s">
        <v>361</v>
      </c>
      <c r="D67" s="216"/>
      <c r="E67" s="217"/>
      <c r="F67" s="218"/>
      <c r="G67" s="219"/>
      <c r="H67" s="220"/>
      <c r="I67" s="221"/>
      <c r="J67" s="221"/>
      <c r="K67" s="221"/>
      <c r="L67" s="221"/>
      <c r="M67" s="228"/>
      <c r="N67" s="221"/>
      <c r="O67" s="221"/>
      <c r="P67" s="221"/>
      <c r="Q67" s="221"/>
      <c r="R67" s="221"/>
      <c r="S67" s="221"/>
      <c r="T67" s="221"/>
      <c r="U67" s="222" t="s">
        <v>545</v>
      </c>
      <c r="V67" s="223"/>
      <c r="W67" s="224"/>
      <c r="X67" s="225"/>
      <c r="AB67" s="226" t="s">
        <v>545</v>
      </c>
      <c r="AC67" s="226" t="s">
        <v>545</v>
      </c>
      <c r="AD67" s="226" t="s">
        <v>545</v>
      </c>
      <c r="AE67" s="226" t="s">
        <v>545</v>
      </c>
      <c r="AF67" s="226" t="s">
        <v>545</v>
      </c>
      <c r="AG67" s="226" t="s">
        <v>545</v>
      </c>
      <c r="AH67" s="226" t="s">
        <v>545</v>
      </c>
      <c r="AI67" s="226" t="s">
        <v>545</v>
      </c>
      <c r="AJ67" s="226" t="s">
        <v>545</v>
      </c>
      <c r="AK67" s="226" t="s">
        <v>545</v>
      </c>
      <c r="AL67" s="226" t="s">
        <v>545</v>
      </c>
      <c r="AM67" s="226" t="s">
        <v>545</v>
      </c>
      <c r="AN67" s="227">
        <v>0</v>
      </c>
    </row>
    <row r="68" spans="2:40" x14ac:dyDescent="0.25">
      <c r="B68" s="215" t="s">
        <v>362</v>
      </c>
      <c r="D68" s="216"/>
      <c r="E68" s="217"/>
      <c r="F68" s="218"/>
      <c r="G68" s="219"/>
      <c r="H68" s="220"/>
      <c r="I68" s="221"/>
      <c r="J68" s="221"/>
      <c r="K68" s="221"/>
      <c r="L68" s="221"/>
      <c r="M68" s="228"/>
      <c r="N68" s="221"/>
      <c r="O68" s="221"/>
      <c r="P68" s="221"/>
      <c r="Q68" s="221"/>
      <c r="R68" s="221"/>
      <c r="S68" s="221"/>
      <c r="T68" s="221"/>
      <c r="U68" s="222" t="s">
        <v>545</v>
      </c>
      <c r="V68" s="223"/>
      <c r="W68" s="224"/>
      <c r="X68" s="225"/>
      <c r="AB68" s="226" t="s">
        <v>545</v>
      </c>
      <c r="AC68" s="226" t="s">
        <v>545</v>
      </c>
      <c r="AD68" s="226" t="s">
        <v>545</v>
      </c>
      <c r="AE68" s="226" t="s">
        <v>545</v>
      </c>
      <c r="AF68" s="226" t="s">
        <v>545</v>
      </c>
      <c r="AG68" s="226" t="s">
        <v>545</v>
      </c>
      <c r="AH68" s="226" t="s">
        <v>545</v>
      </c>
      <c r="AI68" s="226" t="s">
        <v>545</v>
      </c>
      <c r="AJ68" s="226" t="s">
        <v>545</v>
      </c>
      <c r="AK68" s="226" t="s">
        <v>545</v>
      </c>
      <c r="AL68" s="226" t="s">
        <v>545</v>
      </c>
      <c r="AM68" s="226" t="s">
        <v>545</v>
      </c>
      <c r="AN68" s="227">
        <v>0</v>
      </c>
    </row>
    <row r="69" spans="2:40" x14ac:dyDescent="0.25">
      <c r="B69" s="215" t="s">
        <v>363</v>
      </c>
      <c r="D69" s="216"/>
      <c r="E69" s="217"/>
      <c r="F69" s="218"/>
      <c r="G69" s="219"/>
      <c r="H69" s="220"/>
      <c r="I69" s="221"/>
      <c r="J69" s="221"/>
      <c r="K69" s="221"/>
      <c r="L69" s="221"/>
      <c r="M69" s="228"/>
      <c r="N69" s="221"/>
      <c r="O69" s="221"/>
      <c r="P69" s="221"/>
      <c r="Q69" s="221"/>
      <c r="R69" s="221"/>
      <c r="S69" s="221"/>
      <c r="T69" s="221"/>
      <c r="U69" s="222" t="s">
        <v>545</v>
      </c>
      <c r="V69" s="223"/>
      <c r="W69" s="224"/>
      <c r="X69" s="225"/>
      <c r="AB69" s="226" t="s">
        <v>545</v>
      </c>
      <c r="AC69" s="226" t="s">
        <v>545</v>
      </c>
      <c r="AD69" s="226" t="s">
        <v>545</v>
      </c>
      <c r="AE69" s="226" t="s">
        <v>545</v>
      </c>
      <c r="AF69" s="226" t="s">
        <v>545</v>
      </c>
      <c r="AG69" s="226" t="s">
        <v>545</v>
      </c>
      <c r="AH69" s="226" t="s">
        <v>545</v>
      </c>
      <c r="AI69" s="226" t="s">
        <v>545</v>
      </c>
      <c r="AJ69" s="226" t="s">
        <v>545</v>
      </c>
      <c r="AK69" s="226" t="s">
        <v>545</v>
      </c>
      <c r="AL69" s="226" t="s">
        <v>545</v>
      </c>
      <c r="AM69" s="226" t="s">
        <v>545</v>
      </c>
      <c r="AN69" s="227">
        <v>0</v>
      </c>
    </row>
    <row r="70" spans="2:40" x14ac:dyDescent="0.25">
      <c r="B70" s="215" t="s">
        <v>364</v>
      </c>
      <c r="D70" s="216"/>
      <c r="E70" s="217"/>
      <c r="F70" s="218"/>
      <c r="G70" s="219"/>
      <c r="H70" s="220"/>
      <c r="I70" s="221"/>
      <c r="J70" s="221"/>
      <c r="K70" s="221"/>
      <c r="L70" s="221"/>
      <c r="M70" s="228"/>
      <c r="N70" s="221"/>
      <c r="O70" s="221"/>
      <c r="P70" s="221"/>
      <c r="Q70" s="221"/>
      <c r="R70" s="221"/>
      <c r="S70" s="221"/>
      <c r="T70" s="221"/>
      <c r="U70" s="222" t="s">
        <v>545</v>
      </c>
      <c r="V70" s="223"/>
      <c r="W70" s="224"/>
      <c r="X70" s="225"/>
      <c r="AB70" s="226" t="s">
        <v>545</v>
      </c>
      <c r="AC70" s="226" t="s">
        <v>545</v>
      </c>
      <c r="AD70" s="226" t="s">
        <v>545</v>
      </c>
      <c r="AE70" s="226" t="s">
        <v>545</v>
      </c>
      <c r="AF70" s="226" t="s">
        <v>545</v>
      </c>
      <c r="AG70" s="226" t="s">
        <v>545</v>
      </c>
      <c r="AH70" s="226" t="s">
        <v>545</v>
      </c>
      <c r="AI70" s="226" t="s">
        <v>545</v>
      </c>
      <c r="AJ70" s="226" t="s">
        <v>545</v>
      </c>
      <c r="AK70" s="226" t="s">
        <v>545</v>
      </c>
      <c r="AL70" s="226" t="s">
        <v>545</v>
      </c>
      <c r="AM70" s="226" t="s">
        <v>545</v>
      </c>
      <c r="AN70" s="227">
        <v>0</v>
      </c>
    </row>
    <row r="71" spans="2:40" x14ac:dyDescent="0.25">
      <c r="B71" s="215" t="s">
        <v>365</v>
      </c>
      <c r="D71" s="216"/>
      <c r="E71" s="217"/>
      <c r="F71" s="218"/>
      <c r="G71" s="219"/>
      <c r="H71" s="220"/>
      <c r="I71" s="221"/>
      <c r="J71" s="221"/>
      <c r="K71" s="221"/>
      <c r="L71" s="221"/>
      <c r="M71" s="228"/>
      <c r="N71" s="221"/>
      <c r="O71" s="221"/>
      <c r="P71" s="221"/>
      <c r="Q71" s="221"/>
      <c r="R71" s="221"/>
      <c r="S71" s="221"/>
      <c r="T71" s="221"/>
      <c r="U71" s="222" t="s">
        <v>545</v>
      </c>
      <c r="V71" s="223"/>
      <c r="W71" s="224"/>
      <c r="X71" s="225"/>
      <c r="AB71" s="226" t="s">
        <v>545</v>
      </c>
      <c r="AC71" s="226" t="s">
        <v>545</v>
      </c>
      <c r="AD71" s="226" t="s">
        <v>545</v>
      </c>
      <c r="AE71" s="226" t="s">
        <v>545</v>
      </c>
      <c r="AF71" s="226" t="s">
        <v>545</v>
      </c>
      <c r="AG71" s="226" t="s">
        <v>545</v>
      </c>
      <c r="AH71" s="226" t="s">
        <v>545</v>
      </c>
      <c r="AI71" s="226" t="s">
        <v>545</v>
      </c>
      <c r="AJ71" s="226" t="s">
        <v>545</v>
      </c>
      <c r="AK71" s="226" t="s">
        <v>545</v>
      </c>
      <c r="AL71" s="226" t="s">
        <v>545</v>
      </c>
      <c r="AM71" s="226" t="s">
        <v>545</v>
      </c>
      <c r="AN71" s="227">
        <v>0</v>
      </c>
    </row>
    <row r="72" spans="2:40" x14ac:dyDescent="0.25">
      <c r="B72" s="215" t="s">
        <v>366</v>
      </c>
      <c r="D72" s="216"/>
      <c r="E72" s="217"/>
      <c r="F72" s="218"/>
      <c r="G72" s="219"/>
      <c r="H72" s="220"/>
      <c r="I72" s="221"/>
      <c r="J72" s="221"/>
      <c r="K72" s="221"/>
      <c r="L72" s="221"/>
      <c r="M72" s="228"/>
      <c r="N72" s="221"/>
      <c r="O72" s="221"/>
      <c r="P72" s="221"/>
      <c r="Q72" s="221"/>
      <c r="R72" s="221"/>
      <c r="S72" s="221"/>
      <c r="T72" s="221"/>
      <c r="U72" s="222" t="s">
        <v>545</v>
      </c>
      <c r="V72" s="223"/>
      <c r="W72" s="224"/>
      <c r="X72" s="225"/>
      <c r="AB72" s="226" t="s">
        <v>545</v>
      </c>
      <c r="AC72" s="226" t="s">
        <v>545</v>
      </c>
      <c r="AD72" s="226" t="s">
        <v>545</v>
      </c>
      <c r="AE72" s="226" t="s">
        <v>545</v>
      </c>
      <c r="AF72" s="226" t="s">
        <v>545</v>
      </c>
      <c r="AG72" s="226" t="s">
        <v>545</v>
      </c>
      <c r="AH72" s="226" t="s">
        <v>545</v>
      </c>
      <c r="AI72" s="226" t="s">
        <v>545</v>
      </c>
      <c r="AJ72" s="226" t="s">
        <v>545</v>
      </c>
      <c r="AK72" s="226" t="s">
        <v>545</v>
      </c>
      <c r="AL72" s="226" t="s">
        <v>545</v>
      </c>
      <c r="AM72" s="226" t="s">
        <v>545</v>
      </c>
      <c r="AN72" s="227">
        <v>0</v>
      </c>
    </row>
    <row r="73" spans="2:40" x14ac:dyDescent="0.25">
      <c r="B73" s="215" t="s">
        <v>367</v>
      </c>
      <c r="D73" s="216"/>
      <c r="E73" s="217"/>
      <c r="F73" s="218"/>
      <c r="G73" s="219"/>
      <c r="H73" s="220"/>
      <c r="I73" s="221"/>
      <c r="J73" s="221"/>
      <c r="K73" s="221"/>
      <c r="L73" s="221"/>
      <c r="M73" s="228"/>
      <c r="N73" s="221"/>
      <c r="O73" s="221"/>
      <c r="P73" s="221"/>
      <c r="Q73" s="221"/>
      <c r="R73" s="221"/>
      <c r="S73" s="221"/>
      <c r="T73" s="221"/>
      <c r="U73" s="222" t="s">
        <v>545</v>
      </c>
      <c r="V73" s="223"/>
      <c r="W73" s="224"/>
      <c r="X73" s="225"/>
      <c r="AB73" s="226" t="s">
        <v>545</v>
      </c>
      <c r="AC73" s="226" t="s">
        <v>545</v>
      </c>
      <c r="AD73" s="226" t="s">
        <v>545</v>
      </c>
      <c r="AE73" s="226" t="s">
        <v>545</v>
      </c>
      <c r="AF73" s="226" t="s">
        <v>545</v>
      </c>
      <c r="AG73" s="226" t="s">
        <v>545</v>
      </c>
      <c r="AH73" s="226" t="s">
        <v>545</v>
      </c>
      <c r="AI73" s="226" t="s">
        <v>545</v>
      </c>
      <c r="AJ73" s="226" t="s">
        <v>545</v>
      </c>
      <c r="AK73" s="226" t="s">
        <v>545</v>
      </c>
      <c r="AL73" s="226" t="s">
        <v>545</v>
      </c>
      <c r="AM73" s="226" t="s">
        <v>545</v>
      </c>
      <c r="AN73" s="227">
        <v>0</v>
      </c>
    </row>
    <row r="74" spans="2:40" x14ac:dyDescent="0.25">
      <c r="B74" s="215" t="s">
        <v>368</v>
      </c>
      <c r="D74" s="216"/>
      <c r="E74" s="217"/>
      <c r="F74" s="218"/>
      <c r="G74" s="219"/>
      <c r="H74" s="220"/>
      <c r="I74" s="221"/>
      <c r="J74" s="221"/>
      <c r="K74" s="221"/>
      <c r="L74" s="221"/>
      <c r="M74" s="228"/>
      <c r="N74" s="221"/>
      <c r="O74" s="221"/>
      <c r="P74" s="221"/>
      <c r="Q74" s="221"/>
      <c r="R74" s="221"/>
      <c r="S74" s="221"/>
      <c r="T74" s="221"/>
      <c r="U74" s="222" t="s">
        <v>545</v>
      </c>
      <c r="V74" s="223"/>
      <c r="W74" s="224"/>
      <c r="X74" s="225"/>
      <c r="AB74" s="226" t="s">
        <v>545</v>
      </c>
      <c r="AC74" s="226" t="s">
        <v>545</v>
      </c>
      <c r="AD74" s="226" t="s">
        <v>545</v>
      </c>
      <c r="AE74" s="226" t="s">
        <v>545</v>
      </c>
      <c r="AF74" s="226" t="s">
        <v>545</v>
      </c>
      <c r="AG74" s="226" t="s">
        <v>545</v>
      </c>
      <c r="AH74" s="226" t="s">
        <v>545</v>
      </c>
      <c r="AI74" s="226" t="s">
        <v>545</v>
      </c>
      <c r="AJ74" s="226" t="s">
        <v>545</v>
      </c>
      <c r="AK74" s="226" t="s">
        <v>545</v>
      </c>
      <c r="AL74" s="226" t="s">
        <v>545</v>
      </c>
      <c r="AM74" s="226" t="s">
        <v>545</v>
      </c>
      <c r="AN74" s="227">
        <v>0</v>
      </c>
    </row>
    <row r="75" spans="2:40" x14ac:dyDescent="0.25">
      <c r="B75" s="215" t="s">
        <v>369</v>
      </c>
      <c r="D75" s="216"/>
      <c r="E75" s="217"/>
      <c r="F75" s="218"/>
      <c r="G75" s="219"/>
      <c r="H75" s="220"/>
      <c r="I75" s="221"/>
      <c r="J75" s="221"/>
      <c r="K75" s="221"/>
      <c r="L75" s="221"/>
      <c r="M75" s="228"/>
      <c r="N75" s="221"/>
      <c r="O75" s="221"/>
      <c r="P75" s="221"/>
      <c r="Q75" s="221"/>
      <c r="R75" s="221"/>
      <c r="S75" s="221"/>
      <c r="T75" s="221"/>
      <c r="U75" s="222" t="s">
        <v>545</v>
      </c>
      <c r="V75" s="223"/>
      <c r="W75" s="224"/>
      <c r="X75" s="225"/>
      <c r="AB75" s="226" t="s">
        <v>545</v>
      </c>
      <c r="AC75" s="226" t="s">
        <v>545</v>
      </c>
      <c r="AD75" s="226" t="s">
        <v>545</v>
      </c>
      <c r="AE75" s="226" t="s">
        <v>545</v>
      </c>
      <c r="AF75" s="226" t="s">
        <v>545</v>
      </c>
      <c r="AG75" s="226" t="s">
        <v>545</v>
      </c>
      <c r="AH75" s="226" t="s">
        <v>545</v>
      </c>
      <c r="AI75" s="226" t="s">
        <v>545</v>
      </c>
      <c r="AJ75" s="226" t="s">
        <v>545</v>
      </c>
      <c r="AK75" s="226" t="s">
        <v>545</v>
      </c>
      <c r="AL75" s="226" t="s">
        <v>545</v>
      </c>
      <c r="AM75" s="226" t="s">
        <v>545</v>
      </c>
      <c r="AN75" s="227">
        <v>0</v>
      </c>
    </row>
    <row r="76" spans="2:40" x14ac:dyDescent="0.25">
      <c r="B76" s="215" t="s">
        <v>370</v>
      </c>
      <c r="D76" s="216"/>
      <c r="E76" s="217"/>
      <c r="F76" s="218"/>
      <c r="G76" s="219"/>
      <c r="H76" s="220"/>
      <c r="I76" s="221"/>
      <c r="J76" s="221"/>
      <c r="K76" s="221"/>
      <c r="L76" s="221"/>
      <c r="M76" s="228"/>
      <c r="N76" s="221"/>
      <c r="O76" s="221"/>
      <c r="P76" s="221"/>
      <c r="Q76" s="221"/>
      <c r="R76" s="221"/>
      <c r="S76" s="221"/>
      <c r="T76" s="221"/>
      <c r="U76" s="222" t="s">
        <v>545</v>
      </c>
      <c r="V76" s="223"/>
      <c r="W76" s="224"/>
      <c r="X76" s="225"/>
      <c r="AB76" s="226" t="s">
        <v>545</v>
      </c>
      <c r="AC76" s="226" t="s">
        <v>545</v>
      </c>
      <c r="AD76" s="226" t="s">
        <v>545</v>
      </c>
      <c r="AE76" s="226" t="s">
        <v>545</v>
      </c>
      <c r="AF76" s="226" t="s">
        <v>545</v>
      </c>
      <c r="AG76" s="226" t="s">
        <v>545</v>
      </c>
      <c r="AH76" s="226" t="s">
        <v>545</v>
      </c>
      <c r="AI76" s="226" t="s">
        <v>545</v>
      </c>
      <c r="AJ76" s="226" t="s">
        <v>545</v>
      </c>
      <c r="AK76" s="226" t="s">
        <v>545</v>
      </c>
      <c r="AL76" s="226" t="s">
        <v>545</v>
      </c>
      <c r="AM76" s="226" t="s">
        <v>545</v>
      </c>
      <c r="AN76" s="227">
        <v>0</v>
      </c>
    </row>
    <row r="77" spans="2:40" x14ac:dyDescent="0.25">
      <c r="B77" s="215" t="s">
        <v>371</v>
      </c>
      <c r="D77" s="216"/>
      <c r="E77" s="217"/>
      <c r="F77" s="218"/>
      <c r="G77" s="219"/>
      <c r="H77" s="220"/>
      <c r="I77" s="221"/>
      <c r="J77" s="221"/>
      <c r="K77" s="221"/>
      <c r="L77" s="221"/>
      <c r="M77" s="228"/>
      <c r="N77" s="221"/>
      <c r="O77" s="221"/>
      <c r="P77" s="221"/>
      <c r="Q77" s="221"/>
      <c r="R77" s="221"/>
      <c r="S77" s="221"/>
      <c r="T77" s="221"/>
      <c r="U77" s="222" t="s">
        <v>545</v>
      </c>
      <c r="V77" s="223"/>
      <c r="W77" s="224"/>
      <c r="X77" s="225"/>
      <c r="AB77" s="226" t="s">
        <v>545</v>
      </c>
      <c r="AC77" s="226" t="s">
        <v>545</v>
      </c>
      <c r="AD77" s="226" t="s">
        <v>545</v>
      </c>
      <c r="AE77" s="226" t="s">
        <v>545</v>
      </c>
      <c r="AF77" s="226" t="s">
        <v>545</v>
      </c>
      <c r="AG77" s="226" t="s">
        <v>545</v>
      </c>
      <c r="AH77" s="226" t="s">
        <v>545</v>
      </c>
      <c r="AI77" s="226" t="s">
        <v>545</v>
      </c>
      <c r="AJ77" s="226" t="s">
        <v>545</v>
      </c>
      <c r="AK77" s="226" t="s">
        <v>545</v>
      </c>
      <c r="AL77" s="226" t="s">
        <v>545</v>
      </c>
      <c r="AM77" s="226" t="s">
        <v>545</v>
      </c>
      <c r="AN77" s="227">
        <v>0</v>
      </c>
    </row>
    <row r="78" spans="2:40" x14ac:dyDescent="0.25">
      <c r="B78" s="215" t="s">
        <v>372</v>
      </c>
      <c r="D78" s="216"/>
      <c r="E78" s="217"/>
      <c r="F78" s="218"/>
      <c r="G78" s="219"/>
      <c r="H78" s="220"/>
      <c r="I78" s="221"/>
      <c r="J78" s="221"/>
      <c r="K78" s="221"/>
      <c r="L78" s="221"/>
      <c r="M78" s="228"/>
      <c r="N78" s="221"/>
      <c r="O78" s="221"/>
      <c r="P78" s="221"/>
      <c r="Q78" s="221"/>
      <c r="R78" s="221"/>
      <c r="S78" s="221"/>
      <c r="T78" s="221"/>
      <c r="U78" s="222" t="s">
        <v>545</v>
      </c>
      <c r="V78" s="223"/>
      <c r="W78" s="224"/>
      <c r="X78" s="225"/>
      <c r="AB78" s="226" t="s">
        <v>545</v>
      </c>
      <c r="AC78" s="226" t="s">
        <v>545</v>
      </c>
      <c r="AD78" s="226" t="s">
        <v>545</v>
      </c>
      <c r="AE78" s="226" t="s">
        <v>545</v>
      </c>
      <c r="AF78" s="226" t="s">
        <v>545</v>
      </c>
      <c r="AG78" s="226" t="s">
        <v>545</v>
      </c>
      <c r="AH78" s="226" t="s">
        <v>545</v>
      </c>
      <c r="AI78" s="226" t="s">
        <v>545</v>
      </c>
      <c r="AJ78" s="226" t="s">
        <v>545</v>
      </c>
      <c r="AK78" s="226" t="s">
        <v>545</v>
      </c>
      <c r="AL78" s="226" t="s">
        <v>545</v>
      </c>
      <c r="AM78" s="226" t="s">
        <v>545</v>
      </c>
      <c r="AN78" s="227">
        <v>0</v>
      </c>
    </row>
    <row r="79" spans="2:40" x14ac:dyDescent="0.25">
      <c r="B79" s="215" t="s">
        <v>373</v>
      </c>
      <c r="D79" s="216"/>
      <c r="E79" s="217"/>
      <c r="F79" s="218"/>
      <c r="G79" s="219"/>
      <c r="H79" s="220"/>
      <c r="I79" s="221"/>
      <c r="J79" s="221"/>
      <c r="K79" s="221"/>
      <c r="L79" s="221"/>
      <c r="M79" s="228"/>
      <c r="N79" s="221"/>
      <c r="O79" s="221"/>
      <c r="P79" s="221"/>
      <c r="Q79" s="221"/>
      <c r="R79" s="221"/>
      <c r="S79" s="221"/>
      <c r="T79" s="221"/>
      <c r="U79" s="222" t="s">
        <v>545</v>
      </c>
      <c r="V79" s="223"/>
      <c r="W79" s="224"/>
      <c r="X79" s="225"/>
      <c r="AB79" s="226" t="s">
        <v>545</v>
      </c>
      <c r="AC79" s="226" t="s">
        <v>545</v>
      </c>
      <c r="AD79" s="226" t="s">
        <v>545</v>
      </c>
      <c r="AE79" s="226" t="s">
        <v>545</v>
      </c>
      <c r="AF79" s="226" t="s">
        <v>545</v>
      </c>
      <c r="AG79" s="226" t="s">
        <v>545</v>
      </c>
      <c r="AH79" s="226" t="s">
        <v>545</v>
      </c>
      <c r="AI79" s="226" t="s">
        <v>545</v>
      </c>
      <c r="AJ79" s="226" t="s">
        <v>545</v>
      </c>
      <c r="AK79" s="226" t="s">
        <v>545</v>
      </c>
      <c r="AL79" s="226" t="s">
        <v>545</v>
      </c>
      <c r="AM79" s="226" t="s">
        <v>545</v>
      </c>
      <c r="AN79" s="227">
        <v>0</v>
      </c>
    </row>
    <row r="80" spans="2:40" x14ac:dyDescent="0.25">
      <c r="B80" s="215" t="s">
        <v>374</v>
      </c>
      <c r="D80" s="216"/>
      <c r="E80" s="217"/>
      <c r="F80" s="218"/>
      <c r="G80" s="219"/>
      <c r="H80" s="220"/>
      <c r="I80" s="221"/>
      <c r="J80" s="221"/>
      <c r="K80" s="221"/>
      <c r="L80" s="221"/>
      <c r="M80" s="228"/>
      <c r="N80" s="221"/>
      <c r="O80" s="221"/>
      <c r="P80" s="221"/>
      <c r="Q80" s="221"/>
      <c r="R80" s="221"/>
      <c r="S80" s="221"/>
      <c r="T80" s="221"/>
      <c r="U80" s="222" t="s">
        <v>545</v>
      </c>
      <c r="V80" s="223"/>
      <c r="W80" s="224"/>
      <c r="X80" s="225"/>
      <c r="AB80" s="226" t="s">
        <v>545</v>
      </c>
      <c r="AC80" s="226" t="s">
        <v>545</v>
      </c>
      <c r="AD80" s="226" t="s">
        <v>545</v>
      </c>
      <c r="AE80" s="226" t="s">
        <v>545</v>
      </c>
      <c r="AF80" s="226" t="s">
        <v>545</v>
      </c>
      <c r="AG80" s="226" t="s">
        <v>545</v>
      </c>
      <c r="AH80" s="226" t="s">
        <v>545</v>
      </c>
      <c r="AI80" s="226" t="s">
        <v>545</v>
      </c>
      <c r="AJ80" s="226" t="s">
        <v>545</v>
      </c>
      <c r="AK80" s="226" t="s">
        <v>545</v>
      </c>
      <c r="AL80" s="226" t="s">
        <v>545</v>
      </c>
      <c r="AM80" s="226" t="s">
        <v>545</v>
      </c>
      <c r="AN80" s="227">
        <v>0</v>
      </c>
    </row>
    <row r="81" spans="2:40" x14ac:dyDescent="0.25">
      <c r="B81" s="215" t="s">
        <v>375</v>
      </c>
      <c r="D81" s="216"/>
      <c r="E81" s="217"/>
      <c r="F81" s="218"/>
      <c r="G81" s="219"/>
      <c r="H81" s="220"/>
      <c r="I81" s="221"/>
      <c r="J81" s="221"/>
      <c r="K81" s="221"/>
      <c r="L81" s="221"/>
      <c r="M81" s="228"/>
      <c r="N81" s="221"/>
      <c r="O81" s="221"/>
      <c r="P81" s="221"/>
      <c r="Q81" s="221"/>
      <c r="R81" s="221"/>
      <c r="S81" s="221"/>
      <c r="T81" s="221"/>
      <c r="U81" s="222" t="s">
        <v>545</v>
      </c>
      <c r="V81" s="223"/>
      <c r="W81" s="224"/>
      <c r="X81" s="225"/>
      <c r="AB81" s="226" t="s">
        <v>545</v>
      </c>
      <c r="AC81" s="226" t="s">
        <v>545</v>
      </c>
      <c r="AD81" s="226" t="s">
        <v>545</v>
      </c>
      <c r="AE81" s="226" t="s">
        <v>545</v>
      </c>
      <c r="AF81" s="226" t="s">
        <v>545</v>
      </c>
      <c r="AG81" s="226" t="s">
        <v>545</v>
      </c>
      <c r="AH81" s="226" t="s">
        <v>545</v>
      </c>
      <c r="AI81" s="226" t="s">
        <v>545</v>
      </c>
      <c r="AJ81" s="226" t="s">
        <v>545</v>
      </c>
      <c r="AK81" s="226" t="s">
        <v>545</v>
      </c>
      <c r="AL81" s="226" t="s">
        <v>545</v>
      </c>
      <c r="AM81" s="226" t="s">
        <v>545</v>
      </c>
      <c r="AN81" s="227">
        <v>0</v>
      </c>
    </row>
    <row r="82" spans="2:40" x14ac:dyDescent="0.25">
      <c r="B82" s="215" t="s">
        <v>376</v>
      </c>
      <c r="D82" s="216"/>
      <c r="E82" s="217"/>
      <c r="F82" s="218"/>
      <c r="G82" s="219"/>
      <c r="H82" s="220"/>
      <c r="I82" s="221"/>
      <c r="J82" s="221"/>
      <c r="K82" s="221"/>
      <c r="L82" s="221"/>
      <c r="M82" s="228"/>
      <c r="N82" s="221"/>
      <c r="O82" s="221"/>
      <c r="P82" s="221"/>
      <c r="Q82" s="221"/>
      <c r="R82" s="221"/>
      <c r="S82" s="221"/>
      <c r="T82" s="221"/>
      <c r="U82" s="222" t="s">
        <v>545</v>
      </c>
      <c r="V82" s="223"/>
      <c r="W82" s="224"/>
      <c r="X82" s="225"/>
      <c r="AB82" s="226" t="s">
        <v>545</v>
      </c>
      <c r="AC82" s="226" t="s">
        <v>545</v>
      </c>
      <c r="AD82" s="226" t="s">
        <v>545</v>
      </c>
      <c r="AE82" s="226" t="s">
        <v>545</v>
      </c>
      <c r="AF82" s="226" t="s">
        <v>545</v>
      </c>
      <c r="AG82" s="226" t="s">
        <v>545</v>
      </c>
      <c r="AH82" s="226" t="s">
        <v>545</v>
      </c>
      <c r="AI82" s="226" t="s">
        <v>545</v>
      </c>
      <c r="AJ82" s="226" t="s">
        <v>545</v>
      </c>
      <c r="AK82" s="226" t="s">
        <v>545</v>
      </c>
      <c r="AL82" s="226" t="s">
        <v>545</v>
      </c>
      <c r="AM82" s="226" t="s">
        <v>545</v>
      </c>
      <c r="AN82" s="227">
        <v>0</v>
      </c>
    </row>
    <row r="83" spans="2:40" x14ac:dyDescent="0.25">
      <c r="B83" s="215" t="s">
        <v>377</v>
      </c>
      <c r="D83" s="216"/>
      <c r="E83" s="217"/>
      <c r="F83" s="218"/>
      <c r="G83" s="219"/>
      <c r="H83" s="220"/>
      <c r="I83" s="221"/>
      <c r="J83" s="221"/>
      <c r="K83" s="221"/>
      <c r="L83" s="221"/>
      <c r="M83" s="228"/>
      <c r="N83" s="221"/>
      <c r="O83" s="221"/>
      <c r="P83" s="221"/>
      <c r="Q83" s="221"/>
      <c r="R83" s="221"/>
      <c r="S83" s="221"/>
      <c r="T83" s="221"/>
      <c r="U83" s="222" t="s">
        <v>545</v>
      </c>
      <c r="V83" s="223"/>
      <c r="W83" s="224"/>
      <c r="X83" s="225"/>
      <c r="AB83" s="226" t="s">
        <v>545</v>
      </c>
      <c r="AC83" s="226" t="s">
        <v>545</v>
      </c>
      <c r="AD83" s="226" t="s">
        <v>545</v>
      </c>
      <c r="AE83" s="226" t="s">
        <v>545</v>
      </c>
      <c r="AF83" s="226" t="s">
        <v>545</v>
      </c>
      <c r="AG83" s="226" t="s">
        <v>545</v>
      </c>
      <c r="AH83" s="226" t="s">
        <v>545</v>
      </c>
      <c r="AI83" s="226" t="s">
        <v>545</v>
      </c>
      <c r="AJ83" s="226" t="s">
        <v>545</v>
      </c>
      <c r="AK83" s="226" t="s">
        <v>545</v>
      </c>
      <c r="AL83" s="226" t="s">
        <v>545</v>
      </c>
      <c r="AM83" s="226" t="s">
        <v>545</v>
      </c>
      <c r="AN83" s="227">
        <v>0</v>
      </c>
    </row>
    <row r="84" spans="2:40" x14ac:dyDescent="0.25">
      <c r="B84" s="215" t="s">
        <v>378</v>
      </c>
      <c r="D84" s="216"/>
      <c r="E84" s="217"/>
      <c r="F84" s="218"/>
      <c r="G84" s="219"/>
      <c r="H84" s="220"/>
      <c r="I84" s="221"/>
      <c r="J84" s="221"/>
      <c r="K84" s="221"/>
      <c r="L84" s="221"/>
      <c r="M84" s="228"/>
      <c r="N84" s="221"/>
      <c r="O84" s="221"/>
      <c r="P84" s="221"/>
      <c r="Q84" s="221"/>
      <c r="R84" s="221"/>
      <c r="S84" s="221"/>
      <c r="T84" s="221"/>
      <c r="U84" s="222" t="s">
        <v>545</v>
      </c>
      <c r="V84" s="223"/>
      <c r="W84" s="224"/>
      <c r="X84" s="225"/>
      <c r="AB84" s="226" t="s">
        <v>545</v>
      </c>
      <c r="AC84" s="226" t="s">
        <v>545</v>
      </c>
      <c r="AD84" s="226" t="s">
        <v>545</v>
      </c>
      <c r="AE84" s="226" t="s">
        <v>545</v>
      </c>
      <c r="AF84" s="226" t="s">
        <v>545</v>
      </c>
      <c r="AG84" s="226" t="s">
        <v>545</v>
      </c>
      <c r="AH84" s="226" t="s">
        <v>545</v>
      </c>
      <c r="AI84" s="226" t="s">
        <v>545</v>
      </c>
      <c r="AJ84" s="226" t="s">
        <v>545</v>
      </c>
      <c r="AK84" s="226" t="s">
        <v>545</v>
      </c>
      <c r="AL84" s="226" t="s">
        <v>545</v>
      </c>
      <c r="AM84" s="226" t="s">
        <v>545</v>
      </c>
      <c r="AN84" s="227">
        <v>0</v>
      </c>
    </row>
    <row r="85" spans="2:40" x14ac:dyDescent="0.25">
      <c r="B85" s="215" t="s">
        <v>379</v>
      </c>
      <c r="D85" s="216"/>
      <c r="E85" s="217"/>
      <c r="F85" s="218"/>
      <c r="G85" s="219"/>
      <c r="H85" s="220"/>
      <c r="I85" s="221"/>
      <c r="J85" s="221"/>
      <c r="K85" s="221"/>
      <c r="L85" s="221"/>
      <c r="M85" s="228"/>
      <c r="N85" s="221"/>
      <c r="O85" s="221"/>
      <c r="P85" s="221"/>
      <c r="Q85" s="221"/>
      <c r="R85" s="221"/>
      <c r="S85" s="221"/>
      <c r="T85" s="221"/>
      <c r="U85" s="222" t="s">
        <v>545</v>
      </c>
      <c r="V85" s="223"/>
      <c r="W85" s="224"/>
      <c r="X85" s="225"/>
      <c r="AB85" s="226" t="s">
        <v>545</v>
      </c>
      <c r="AC85" s="226" t="s">
        <v>545</v>
      </c>
      <c r="AD85" s="226" t="s">
        <v>545</v>
      </c>
      <c r="AE85" s="226" t="s">
        <v>545</v>
      </c>
      <c r="AF85" s="226" t="s">
        <v>545</v>
      </c>
      <c r="AG85" s="226" t="s">
        <v>545</v>
      </c>
      <c r="AH85" s="226" t="s">
        <v>545</v>
      </c>
      <c r="AI85" s="226" t="s">
        <v>545</v>
      </c>
      <c r="AJ85" s="226" t="s">
        <v>545</v>
      </c>
      <c r="AK85" s="226" t="s">
        <v>545</v>
      </c>
      <c r="AL85" s="226" t="s">
        <v>545</v>
      </c>
      <c r="AM85" s="226" t="s">
        <v>545</v>
      </c>
      <c r="AN85" s="227">
        <v>0</v>
      </c>
    </row>
    <row r="86" spans="2:40" x14ac:dyDescent="0.25">
      <c r="B86" s="215" t="s">
        <v>380</v>
      </c>
      <c r="D86" s="216"/>
      <c r="E86" s="217"/>
      <c r="F86" s="218"/>
      <c r="G86" s="219"/>
      <c r="H86" s="220"/>
      <c r="I86" s="221"/>
      <c r="J86" s="221"/>
      <c r="K86" s="221"/>
      <c r="L86" s="221"/>
      <c r="M86" s="228"/>
      <c r="N86" s="221"/>
      <c r="O86" s="221"/>
      <c r="P86" s="221"/>
      <c r="Q86" s="221"/>
      <c r="R86" s="221"/>
      <c r="S86" s="221"/>
      <c r="T86" s="221"/>
      <c r="U86" s="222" t="s">
        <v>545</v>
      </c>
      <c r="V86" s="223"/>
      <c r="W86" s="224"/>
      <c r="X86" s="225"/>
      <c r="AB86" s="226" t="s">
        <v>545</v>
      </c>
      <c r="AC86" s="226" t="s">
        <v>545</v>
      </c>
      <c r="AD86" s="226" t="s">
        <v>545</v>
      </c>
      <c r="AE86" s="226" t="s">
        <v>545</v>
      </c>
      <c r="AF86" s="226" t="s">
        <v>545</v>
      </c>
      <c r="AG86" s="226" t="s">
        <v>545</v>
      </c>
      <c r="AH86" s="226" t="s">
        <v>545</v>
      </c>
      <c r="AI86" s="226" t="s">
        <v>545</v>
      </c>
      <c r="AJ86" s="226" t="s">
        <v>545</v>
      </c>
      <c r="AK86" s="226" t="s">
        <v>545</v>
      </c>
      <c r="AL86" s="226" t="s">
        <v>545</v>
      </c>
      <c r="AM86" s="226" t="s">
        <v>545</v>
      </c>
      <c r="AN86" s="227">
        <v>0</v>
      </c>
    </row>
    <row r="87" spans="2:40" x14ac:dyDescent="0.25">
      <c r="B87" s="215" t="s">
        <v>381</v>
      </c>
      <c r="D87" s="216"/>
      <c r="E87" s="217"/>
      <c r="F87" s="218"/>
      <c r="G87" s="219"/>
      <c r="H87" s="220"/>
      <c r="I87" s="221"/>
      <c r="J87" s="221"/>
      <c r="K87" s="221"/>
      <c r="L87" s="221"/>
      <c r="M87" s="228"/>
      <c r="N87" s="221"/>
      <c r="O87" s="221"/>
      <c r="P87" s="221"/>
      <c r="Q87" s="221"/>
      <c r="R87" s="221"/>
      <c r="S87" s="221"/>
      <c r="T87" s="221"/>
      <c r="U87" s="222" t="s">
        <v>545</v>
      </c>
      <c r="V87" s="223"/>
      <c r="W87" s="224"/>
      <c r="X87" s="225"/>
      <c r="AB87" s="226" t="s">
        <v>545</v>
      </c>
      <c r="AC87" s="226" t="s">
        <v>545</v>
      </c>
      <c r="AD87" s="226" t="s">
        <v>545</v>
      </c>
      <c r="AE87" s="226" t="s">
        <v>545</v>
      </c>
      <c r="AF87" s="226" t="s">
        <v>545</v>
      </c>
      <c r="AG87" s="226" t="s">
        <v>545</v>
      </c>
      <c r="AH87" s="226" t="s">
        <v>545</v>
      </c>
      <c r="AI87" s="226" t="s">
        <v>545</v>
      </c>
      <c r="AJ87" s="226" t="s">
        <v>545</v>
      </c>
      <c r="AK87" s="226" t="s">
        <v>545</v>
      </c>
      <c r="AL87" s="226" t="s">
        <v>545</v>
      </c>
      <c r="AM87" s="226" t="s">
        <v>545</v>
      </c>
      <c r="AN87" s="227">
        <v>0</v>
      </c>
    </row>
    <row r="88" spans="2:40" x14ac:dyDescent="0.25">
      <c r="B88" s="215" t="s">
        <v>382</v>
      </c>
      <c r="D88" s="216"/>
      <c r="E88" s="217"/>
      <c r="F88" s="218"/>
      <c r="G88" s="219"/>
      <c r="H88" s="220"/>
      <c r="I88" s="221"/>
      <c r="J88" s="221"/>
      <c r="K88" s="221"/>
      <c r="L88" s="221"/>
      <c r="M88" s="228"/>
      <c r="N88" s="221"/>
      <c r="O88" s="221"/>
      <c r="P88" s="221"/>
      <c r="Q88" s="221"/>
      <c r="R88" s="221"/>
      <c r="S88" s="221"/>
      <c r="T88" s="221"/>
      <c r="U88" s="222" t="s">
        <v>545</v>
      </c>
      <c r="V88" s="223"/>
      <c r="W88" s="224"/>
      <c r="X88" s="225"/>
      <c r="AB88" s="226" t="s">
        <v>545</v>
      </c>
      <c r="AC88" s="226" t="s">
        <v>545</v>
      </c>
      <c r="AD88" s="226" t="s">
        <v>545</v>
      </c>
      <c r="AE88" s="226" t="s">
        <v>545</v>
      </c>
      <c r="AF88" s="226" t="s">
        <v>545</v>
      </c>
      <c r="AG88" s="226" t="s">
        <v>545</v>
      </c>
      <c r="AH88" s="226" t="s">
        <v>545</v>
      </c>
      <c r="AI88" s="226" t="s">
        <v>545</v>
      </c>
      <c r="AJ88" s="226" t="s">
        <v>545</v>
      </c>
      <c r="AK88" s="226" t="s">
        <v>545</v>
      </c>
      <c r="AL88" s="226" t="s">
        <v>545</v>
      </c>
      <c r="AM88" s="226" t="s">
        <v>545</v>
      </c>
      <c r="AN88" s="227">
        <v>0</v>
      </c>
    </row>
    <row r="89" spans="2:40" x14ac:dyDescent="0.25">
      <c r="B89" s="215" t="s">
        <v>383</v>
      </c>
      <c r="D89" s="216"/>
      <c r="E89" s="217"/>
      <c r="F89" s="218"/>
      <c r="G89" s="219"/>
      <c r="H89" s="220"/>
      <c r="I89" s="221"/>
      <c r="J89" s="221"/>
      <c r="K89" s="221"/>
      <c r="L89" s="221"/>
      <c r="M89" s="228"/>
      <c r="N89" s="221"/>
      <c r="O89" s="221"/>
      <c r="P89" s="221"/>
      <c r="Q89" s="221"/>
      <c r="R89" s="221"/>
      <c r="S89" s="221"/>
      <c r="T89" s="221"/>
      <c r="U89" s="222" t="s">
        <v>545</v>
      </c>
      <c r="V89" s="223"/>
      <c r="W89" s="224"/>
      <c r="X89" s="225"/>
      <c r="AB89" s="226" t="s">
        <v>545</v>
      </c>
      <c r="AC89" s="226" t="s">
        <v>545</v>
      </c>
      <c r="AD89" s="226" t="s">
        <v>545</v>
      </c>
      <c r="AE89" s="226" t="s">
        <v>545</v>
      </c>
      <c r="AF89" s="226" t="s">
        <v>545</v>
      </c>
      <c r="AG89" s="226" t="s">
        <v>545</v>
      </c>
      <c r="AH89" s="226" t="s">
        <v>545</v>
      </c>
      <c r="AI89" s="226" t="s">
        <v>545</v>
      </c>
      <c r="AJ89" s="226" t="s">
        <v>545</v>
      </c>
      <c r="AK89" s="226" t="s">
        <v>545</v>
      </c>
      <c r="AL89" s="226" t="s">
        <v>545</v>
      </c>
      <c r="AM89" s="226" t="s">
        <v>545</v>
      </c>
      <c r="AN89" s="227">
        <v>0</v>
      </c>
    </row>
    <row r="90" spans="2:40" x14ac:dyDescent="0.25">
      <c r="B90" s="215" t="s">
        <v>384</v>
      </c>
      <c r="D90" s="216"/>
      <c r="E90" s="217"/>
      <c r="F90" s="218"/>
      <c r="G90" s="219"/>
      <c r="H90" s="220"/>
      <c r="I90" s="221"/>
      <c r="J90" s="221"/>
      <c r="K90" s="221"/>
      <c r="L90" s="221"/>
      <c r="M90" s="228"/>
      <c r="N90" s="221"/>
      <c r="O90" s="221"/>
      <c r="P90" s="221"/>
      <c r="Q90" s="221"/>
      <c r="R90" s="221"/>
      <c r="S90" s="221"/>
      <c r="T90" s="221"/>
      <c r="U90" s="222" t="s">
        <v>545</v>
      </c>
      <c r="V90" s="223"/>
      <c r="W90" s="224"/>
      <c r="X90" s="225"/>
      <c r="AB90" s="226" t="s">
        <v>545</v>
      </c>
      <c r="AC90" s="226" t="s">
        <v>545</v>
      </c>
      <c r="AD90" s="226" t="s">
        <v>545</v>
      </c>
      <c r="AE90" s="226" t="s">
        <v>545</v>
      </c>
      <c r="AF90" s="226" t="s">
        <v>545</v>
      </c>
      <c r="AG90" s="226" t="s">
        <v>545</v>
      </c>
      <c r="AH90" s="226" t="s">
        <v>545</v>
      </c>
      <c r="AI90" s="226" t="s">
        <v>545</v>
      </c>
      <c r="AJ90" s="226" t="s">
        <v>545</v>
      </c>
      <c r="AK90" s="226" t="s">
        <v>545</v>
      </c>
      <c r="AL90" s="226" t="s">
        <v>545</v>
      </c>
      <c r="AM90" s="226" t="s">
        <v>545</v>
      </c>
      <c r="AN90" s="227">
        <v>0</v>
      </c>
    </row>
    <row r="91" spans="2:40" x14ac:dyDescent="0.25">
      <c r="B91" s="215" t="s">
        <v>385</v>
      </c>
      <c r="D91" s="216"/>
      <c r="E91" s="217"/>
      <c r="F91" s="218"/>
      <c r="G91" s="219"/>
      <c r="H91" s="220"/>
      <c r="I91" s="221"/>
      <c r="J91" s="221"/>
      <c r="K91" s="221"/>
      <c r="L91" s="221"/>
      <c r="M91" s="228"/>
      <c r="N91" s="221"/>
      <c r="O91" s="221"/>
      <c r="P91" s="221"/>
      <c r="Q91" s="221"/>
      <c r="R91" s="221"/>
      <c r="S91" s="221"/>
      <c r="T91" s="221"/>
      <c r="U91" s="222" t="s">
        <v>545</v>
      </c>
      <c r="V91" s="223"/>
      <c r="W91" s="224"/>
      <c r="X91" s="225"/>
      <c r="AB91" s="226" t="s">
        <v>545</v>
      </c>
      <c r="AC91" s="226" t="s">
        <v>545</v>
      </c>
      <c r="AD91" s="226" t="s">
        <v>545</v>
      </c>
      <c r="AE91" s="226" t="s">
        <v>545</v>
      </c>
      <c r="AF91" s="226" t="s">
        <v>545</v>
      </c>
      <c r="AG91" s="226" t="s">
        <v>545</v>
      </c>
      <c r="AH91" s="226" t="s">
        <v>545</v>
      </c>
      <c r="AI91" s="226" t="s">
        <v>545</v>
      </c>
      <c r="AJ91" s="226" t="s">
        <v>545</v>
      </c>
      <c r="AK91" s="226" t="s">
        <v>545</v>
      </c>
      <c r="AL91" s="226" t="s">
        <v>545</v>
      </c>
      <c r="AM91" s="226" t="s">
        <v>545</v>
      </c>
      <c r="AN91" s="227">
        <v>0</v>
      </c>
    </row>
    <row r="92" spans="2:40" x14ac:dyDescent="0.25">
      <c r="B92" s="215" t="s">
        <v>386</v>
      </c>
      <c r="D92" s="216"/>
      <c r="E92" s="217"/>
      <c r="F92" s="218"/>
      <c r="G92" s="219"/>
      <c r="H92" s="220"/>
      <c r="I92" s="221"/>
      <c r="J92" s="221"/>
      <c r="K92" s="221"/>
      <c r="L92" s="221"/>
      <c r="M92" s="228"/>
      <c r="N92" s="221"/>
      <c r="O92" s="221"/>
      <c r="P92" s="221"/>
      <c r="Q92" s="221"/>
      <c r="R92" s="221"/>
      <c r="S92" s="221"/>
      <c r="T92" s="221"/>
      <c r="U92" s="222" t="s">
        <v>545</v>
      </c>
      <c r="V92" s="223"/>
      <c r="W92" s="224"/>
      <c r="X92" s="225"/>
      <c r="AB92" s="226" t="s">
        <v>545</v>
      </c>
      <c r="AC92" s="226" t="s">
        <v>545</v>
      </c>
      <c r="AD92" s="226" t="s">
        <v>545</v>
      </c>
      <c r="AE92" s="226" t="s">
        <v>545</v>
      </c>
      <c r="AF92" s="226" t="s">
        <v>545</v>
      </c>
      <c r="AG92" s="226" t="s">
        <v>545</v>
      </c>
      <c r="AH92" s="226" t="s">
        <v>545</v>
      </c>
      <c r="AI92" s="226" t="s">
        <v>545</v>
      </c>
      <c r="AJ92" s="226" t="s">
        <v>545</v>
      </c>
      <c r="AK92" s="226" t="s">
        <v>545</v>
      </c>
      <c r="AL92" s="226" t="s">
        <v>545</v>
      </c>
      <c r="AM92" s="226" t="s">
        <v>545</v>
      </c>
      <c r="AN92" s="227">
        <v>0</v>
      </c>
    </row>
    <row r="93" spans="2:40" x14ac:dyDescent="0.25">
      <c r="B93" s="215" t="s">
        <v>387</v>
      </c>
      <c r="D93" s="216"/>
      <c r="E93" s="217"/>
      <c r="F93" s="218"/>
      <c r="G93" s="219"/>
      <c r="H93" s="220"/>
      <c r="I93" s="221"/>
      <c r="J93" s="221"/>
      <c r="K93" s="221"/>
      <c r="L93" s="221"/>
      <c r="M93" s="228"/>
      <c r="N93" s="221"/>
      <c r="O93" s="221"/>
      <c r="P93" s="221"/>
      <c r="Q93" s="221"/>
      <c r="R93" s="221"/>
      <c r="S93" s="221"/>
      <c r="T93" s="221"/>
      <c r="U93" s="222" t="s">
        <v>545</v>
      </c>
      <c r="V93" s="223"/>
      <c r="W93" s="224"/>
      <c r="X93" s="225"/>
      <c r="AB93" s="226" t="s">
        <v>545</v>
      </c>
      <c r="AC93" s="226" t="s">
        <v>545</v>
      </c>
      <c r="AD93" s="226" t="s">
        <v>545</v>
      </c>
      <c r="AE93" s="226" t="s">
        <v>545</v>
      </c>
      <c r="AF93" s="226" t="s">
        <v>545</v>
      </c>
      <c r="AG93" s="226" t="s">
        <v>545</v>
      </c>
      <c r="AH93" s="226" t="s">
        <v>545</v>
      </c>
      <c r="AI93" s="226" t="s">
        <v>545</v>
      </c>
      <c r="AJ93" s="226" t="s">
        <v>545</v>
      </c>
      <c r="AK93" s="226" t="s">
        <v>545</v>
      </c>
      <c r="AL93" s="226" t="s">
        <v>545</v>
      </c>
      <c r="AM93" s="226" t="s">
        <v>545</v>
      </c>
      <c r="AN93" s="227">
        <v>0</v>
      </c>
    </row>
    <row r="94" spans="2:40" x14ac:dyDescent="0.25">
      <c r="B94" s="215" t="s">
        <v>388</v>
      </c>
      <c r="D94" s="216"/>
      <c r="E94" s="217"/>
      <c r="F94" s="218"/>
      <c r="G94" s="219"/>
      <c r="H94" s="220"/>
      <c r="I94" s="221"/>
      <c r="J94" s="221"/>
      <c r="K94" s="221"/>
      <c r="L94" s="221"/>
      <c r="M94" s="228"/>
      <c r="N94" s="221"/>
      <c r="O94" s="221"/>
      <c r="P94" s="221"/>
      <c r="Q94" s="221"/>
      <c r="R94" s="221"/>
      <c r="S94" s="221"/>
      <c r="T94" s="221"/>
      <c r="U94" s="222" t="s">
        <v>545</v>
      </c>
      <c r="V94" s="223"/>
      <c r="W94" s="224"/>
      <c r="X94" s="225"/>
      <c r="AB94" s="226" t="s">
        <v>545</v>
      </c>
      <c r="AC94" s="226" t="s">
        <v>545</v>
      </c>
      <c r="AD94" s="226" t="s">
        <v>545</v>
      </c>
      <c r="AE94" s="226" t="s">
        <v>545</v>
      </c>
      <c r="AF94" s="226" t="s">
        <v>545</v>
      </c>
      <c r="AG94" s="226" t="s">
        <v>545</v>
      </c>
      <c r="AH94" s="226" t="s">
        <v>545</v>
      </c>
      <c r="AI94" s="226" t="s">
        <v>545</v>
      </c>
      <c r="AJ94" s="226" t="s">
        <v>545</v>
      </c>
      <c r="AK94" s="226" t="s">
        <v>545</v>
      </c>
      <c r="AL94" s="226" t="s">
        <v>545</v>
      </c>
      <c r="AM94" s="226" t="s">
        <v>545</v>
      </c>
      <c r="AN94" s="227">
        <v>0</v>
      </c>
    </row>
    <row r="95" spans="2:40" x14ac:dyDescent="0.25">
      <c r="B95" s="215" t="s">
        <v>389</v>
      </c>
      <c r="D95" s="216"/>
      <c r="E95" s="217"/>
      <c r="F95" s="218"/>
      <c r="G95" s="219"/>
      <c r="H95" s="220"/>
      <c r="I95" s="221"/>
      <c r="J95" s="221"/>
      <c r="K95" s="221"/>
      <c r="L95" s="221"/>
      <c r="M95" s="228"/>
      <c r="N95" s="221"/>
      <c r="O95" s="221"/>
      <c r="P95" s="221"/>
      <c r="Q95" s="221"/>
      <c r="R95" s="221"/>
      <c r="S95" s="221"/>
      <c r="T95" s="221"/>
      <c r="U95" s="222" t="s">
        <v>545</v>
      </c>
      <c r="V95" s="223"/>
      <c r="W95" s="224"/>
      <c r="X95" s="225"/>
      <c r="AB95" s="226" t="s">
        <v>545</v>
      </c>
      <c r="AC95" s="226" t="s">
        <v>545</v>
      </c>
      <c r="AD95" s="226" t="s">
        <v>545</v>
      </c>
      <c r="AE95" s="226" t="s">
        <v>545</v>
      </c>
      <c r="AF95" s="226" t="s">
        <v>545</v>
      </c>
      <c r="AG95" s="226" t="s">
        <v>545</v>
      </c>
      <c r="AH95" s="226" t="s">
        <v>545</v>
      </c>
      <c r="AI95" s="226" t="s">
        <v>545</v>
      </c>
      <c r="AJ95" s="226" t="s">
        <v>545</v>
      </c>
      <c r="AK95" s="226" t="s">
        <v>545</v>
      </c>
      <c r="AL95" s="226" t="s">
        <v>545</v>
      </c>
      <c r="AM95" s="226" t="s">
        <v>545</v>
      </c>
      <c r="AN95" s="227">
        <v>0</v>
      </c>
    </row>
    <row r="96" spans="2:40" x14ac:dyDescent="0.25">
      <c r="B96" s="215" t="s">
        <v>390</v>
      </c>
      <c r="D96" s="216"/>
      <c r="E96" s="217"/>
      <c r="F96" s="218"/>
      <c r="G96" s="219"/>
      <c r="H96" s="220"/>
      <c r="I96" s="221"/>
      <c r="J96" s="221"/>
      <c r="K96" s="221"/>
      <c r="L96" s="221"/>
      <c r="M96" s="228"/>
      <c r="N96" s="221"/>
      <c r="O96" s="221"/>
      <c r="P96" s="221"/>
      <c r="Q96" s="221"/>
      <c r="R96" s="221"/>
      <c r="S96" s="221"/>
      <c r="T96" s="221"/>
      <c r="U96" s="222" t="s">
        <v>545</v>
      </c>
      <c r="V96" s="223"/>
      <c r="W96" s="224"/>
      <c r="X96" s="225"/>
      <c r="AB96" s="226" t="s">
        <v>545</v>
      </c>
      <c r="AC96" s="226" t="s">
        <v>545</v>
      </c>
      <c r="AD96" s="226" t="s">
        <v>545</v>
      </c>
      <c r="AE96" s="226" t="s">
        <v>545</v>
      </c>
      <c r="AF96" s="226" t="s">
        <v>545</v>
      </c>
      <c r="AG96" s="226" t="s">
        <v>545</v>
      </c>
      <c r="AH96" s="226" t="s">
        <v>545</v>
      </c>
      <c r="AI96" s="226" t="s">
        <v>545</v>
      </c>
      <c r="AJ96" s="226" t="s">
        <v>545</v>
      </c>
      <c r="AK96" s="226" t="s">
        <v>545</v>
      </c>
      <c r="AL96" s="226" t="s">
        <v>545</v>
      </c>
      <c r="AM96" s="226" t="s">
        <v>545</v>
      </c>
      <c r="AN96" s="227">
        <v>0</v>
      </c>
    </row>
    <row r="97" spans="2:40" x14ac:dyDescent="0.25">
      <c r="B97" s="215" t="s">
        <v>391</v>
      </c>
      <c r="D97" s="216"/>
      <c r="E97" s="217"/>
      <c r="F97" s="218"/>
      <c r="G97" s="219"/>
      <c r="H97" s="220"/>
      <c r="I97" s="221"/>
      <c r="J97" s="221"/>
      <c r="K97" s="221"/>
      <c r="L97" s="221"/>
      <c r="M97" s="228"/>
      <c r="N97" s="221"/>
      <c r="O97" s="221"/>
      <c r="P97" s="221"/>
      <c r="Q97" s="221"/>
      <c r="R97" s="221"/>
      <c r="S97" s="221"/>
      <c r="T97" s="221"/>
      <c r="U97" s="222" t="s">
        <v>545</v>
      </c>
      <c r="V97" s="223"/>
      <c r="W97" s="224"/>
      <c r="X97" s="225"/>
      <c r="AB97" s="226" t="s">
        <v>545</v>
      </c>
      <c r="AC97" s="226" t="s">
        <v>545</v>
      </c>
      <c r="AD97" s="226" t="s">
        <v>545</v>
      </c>
      <c r="AE97" s="226" t="s">
        <v>545</v>
      </c>
      <c r="AF97" s="226" t="s">
        <v>545</v>
      </c>
      <c r="AG97" s="226" t="s">
        <v>545</v>
      </c>
      <c r="AH97" s="226" t="s">
        <v>545</v>
      </c>
      <c r="AI97" s="226" t="s">
        <v>545</v>
      </c>
      <c r="AJ97" s="226" t="s">
        <v>545</v>
      </c>
      <c r="AK97" s="226" t="s">
        <v>545</v>
      </c>
      <c r="AL97" s="226" t="s">
        <v>545</v>
      </c>
      <c r="AM97" s="226" t="s">
        <v>545</v>
      </c>
      <c r="AN97" s="227">
        <v>0</v>
      </c>
    </row>
    <row r="98" spans="2:40" x14ac:dyDescent="0.25">
      <c r="B98" s="215" t="s">
        <v>392</v>
      </c>
      <c r="D98" s="216"/>
      <c r="E98" s="217"/>
      <c r="F98" s="218"/>
      <c r="G98" s="219"/>
      <c r="H98" s="220"/>
      <c r="I98" s="221"/>
      <c r="J98" s="221"/>
      <c r="K98" s="221"/>
      <c r="L98" s="221"/>
      <c r="M98" s="228"/>
      <c r="N98" s="221"/>
      <c r="O98" s="221"/>
      <c r="P98" s="221"/>
      <c r="Q98" s="221"/>
      <c r="R98" s="221"/>
      <c r="S98" s="221"/>
      <c r="T98" s="221"/>
      <c r="U98" s="222" t="s">
        <v>545</v>
      </c>
      <c r="V98" s="223"/>
      <c r="W98" s="224"/>
      <c r="X98" s="225"/>
      <c r="AB98" s="226" t="s">
        <v>545</v>
      </c>
      <c r="AC98" s="226" t="s">
        <v>545</v>
      </c>
      <c r="AD98" s="226" t="s">
        <v>545</v>
      </c>
      <c r="AE98" s="226" t="s">
        <v>545</v>
      </c>
      <c r="AF98" s="226" t="s">
        <v>545</v>
      </c>
      <c r="AG98" s="226" t="s">
        <v>545</v>
      </c>
      <c r="AH98" s="226" t="s">
        <v>545</v>
      </c>
      <c r="AI98" s="226" t="s">
        <v>545</v>
      </c>
      <c r="AJ98" s="226" t="s">
        <v>545</v>
      </c>
      <c r="AK98" s="226" t="s">
        <v>545</v>
      </c>
      <c r="AL98" s="226" t="s">
        <v>545</v>
      </c>
      <c r="AM98" s="226" t="s">
        <v>545</v>
      </c>
      <c r="AN98" s="227">
        <v>0</v>
      </c>
    </row>
    <row r="99" spans="2:40" x14ac:dyDescent="0.25">
      <c r="B99" s="215" t="s">
        <v>393</v>
      </c>
      <c r="D99" s="216"/>
      <c r="E99" s="217"/>
      <c r="F99" s="218"/>
      <c r="G99" s="219"/>
      <c r="H99" s="220"/>
      <c r="I99" s="221"/>
      <c r="J99" s="221"/>
      <c r="K99" s="221"/>
      <c r="L99" s="221"/>
      <c r="M99" s="228"/>
      <c r="N99" s="221"/>
      <c r="O99" s="221"/>
      <c r="P99" s="221"/>
      <c r="Q99" s="221"/>
      <c r="R99" s="221"/>
      <c r="S99" s="221"/>
      <c r="T99" s="221"/>
      <c r="U99" s="222" t="s">
        <v>545</v>
      </c>
      <c r="V99" s="223"/>
      <c r="W99" s="224"/>
      <c r="X99" s="225"/>
      <c r="AB99" s="226" t="s">
        <v>545</v>
      </c>
      <c r="AC99" s="226" t="s">
        <v>545</v>
      </c>
      <c r="AD99" s="226" t="s">
        <v>545</v>
      </c>
      <c r="AE99" s="226" t="s">
        <v>545</v>
      </c>
      <c r="AF99" s="226" t="s">
        <v>545</v>
      </c>
      <c r="AG99" s="226" t="s">
        <v>545</v>
      </c>
      <c r="AH99" s="226" t="s">
        <v>545</v>
      </c>
      <c r="AI99" s="226" t="s">
        <v>545</v>
      </c>
      <c r="AJ99" s="226" t="s">
        <v>545</v>
      </c>
      <c r="AK99" s="226" t="s">
        <v>545</v>
      </c>
      <c r="AL99" s="226" t="s">
        <v>545</v>
      </c>
      <c r="AM99" s="226" t="s">
        <v>545</v>
      </c>
      <c r="AN99" s="227">
        <v>0</v>
      </c>
    </row>
    <row r="100" spans="2:40" x14ac:dyDescent="0.25">
      <c r="B100" s="215" t="s">
        <v>394</v>
      </c>
      <c r="D100" s="216"/>
      <c r="E100" s="217"/>
      <c r="F100" s="218"/>
      <c r="G100" s="219"/>
      <c r="H100" s="220"/>
      <c r="I100" s="221"/>
      <c r="J100" s="221"/>
      <c r="K100" s="221"/>
      <c r="L100" s="221"/>
      <c r="M100" s="228"/>
      <c r="N100" s="221"/>
      <c r="O100" s="221"/>
      <c r="P100" s="221"/>
      <c r="Q100" s="221"/>
      <c r="R100" s="221"/>
      <c r="S100" s="221"/>
      <c r="T100" s="221"/>
      <c r="U100" s="222" t="s">
        <v>545</v>
      </c>
      <c r="V100" s="223"/>
      <c r="W100" s="224"/>
      <c r="X100" s="225"/>
      <c r="AB100" s="226" t="s">
        <v>545</v>
      </c>
      <c r="AC100" s="226" t="s">
        <v>545</v>
      </c>
      <c r="AD100" s="226" t="s">
        <v>545</v>
      </c>
      <c r="AE100" s="226" t="s">
        <v>545</v>
      </c>
      <c r="AF100" s="226" t="s">
        <v>545</v>
      </c>
      <c r="AG100" s="226" t="s">
        <v>545</v>
      </c>
      <c r="AH100" s="226" t="s">
        <v>545</v>
      </c>
      <c r="AI100" s="226" t="s">
        <v>545</v>
      </c>
      <c r="AJ100" s="226" t="s">
        <v>545</v>
      </c>
      <c r="AK100" s="226" t="s">
        <v>545</v>
      </c>
      <c r="AL100" s="226" t="s">
        <v>545</v>
      </c>
      <c r="AM100" s="226" t="s">
        <v>545</v>
      </c>
      <c r="AN100" s="227">
        <v>0</v>
      </c>
    </row>
    <row r="101" spans="2:40" x14ac:dyDescent="0.25">
      <c r="B101" s="215" t="s">
        <v>395</v>
      </c>
      <c r="D101" s="216"/>
      <c r="E101" s="217"/>
      <c r="F101" s="218"/>
      <c r="G101" s="219"/>
      <c r="H101" s="220"/>
      <c r="I101" s="221"/>
      <c r="J101" s="221"/>
      <c r="K101" s="221"/>
      <c r="L101" s="221"/>
      <c r="M101" s="228"/>
      <c r="N101" s="221"/>
      <c r="O101" s="221"/>
      <c r="P101" s="221"/>
      <c r="Q101" s="221"/>
      <c r="R101" s="221"/>
      <c r="S101" s="221"/>
      <c r="T101" s="221"/>
      <c r="U101" s="222" t="s">
        <v>545</v>
      </c>
      <c r="V101" s="223"/>
      <c r="W101" s="224"/>
      <c r="X101" s="225"/>
      <c r="AB101" s="226" t="s">
        <v>545</v>
      </c>
      <c r="AC101" s="226" t="s">
        <v>545</v>
      </c>
      <c r="AD101" s="226" t="s">
        <v>545</v>
      </c>
      <c r="AE101" s="226" t="s">
        <v>545</v>
      </c>
      <c r="AF101" s="226" t="s">
        <v>545</v>
      </c>
      <c r="AG101" s="226" t="s">
        <v>545</v>
      </c>
      <c r="AH101" s="226" t="s">
        <v>545</v>
      </c>
      <c r="AI101" s="226" t="s">
        <v>545</v>
      </c>
      <c r="AJ101" s="226" t="s">
        <v>545</v>
      </c>
      <c r="AK101" s="226" t="s">
        <v>545</v>
      </c>
      <c r="AL101" s="226" t="s">
        <v>545</v>
      </c>
      <c r="AM101" s="226" t="s">
        <v>545</v>
      </c>
      <c r="AN101" s="227">
        <v>0</v>
      </c>
    </row>
    <row r="102" spans="2:40" x14ac:dyDescent="0.25">
      <c r="B102" s="215" t="s">
        <v>396</v>
      </c>
      <c r="D102" s="216"/>
      <c r="E102" s="217"/>
      <c r="F102" s="218"/>
      <c r="G102" s="219"/>
      <c r="H102" s="220"/>
      <c r="I102" s="221"/>
      <c r="J102" s="221"/>
      <c r="K102" s="221"/>
      <c r="L102" s="221"/>
      <c r="M102" s="228"/>
      <c r="N102" s="221"/>
      <c r="O102" s="221"/>
      <c r="P102" s="221"/>
      <c r="Q102" s="221"/>
      <c r="R102" s="221"/>
      <c r="S102" s="221"/>
      <c r="T102" s="221"/>
      <c r="U102" s="222" t="s">
        <v>545</v>
      </c>
      <c r="V102" s="223"/>
      <c r="W102" s="224"/>
      <c r="X102" s="225"/>
      <c r="AB102" s="226" t="s">
        <v>545</v>
      </c>
      <c r="AC102" s="226" t="s">
        <v>545</v>
      </c>
      <c r="AD102" s="226" t="s">
        <v>545</v>
      </c>
      <c r="AE102" s="226" t="s">
        <v>545</v>
      </c>
      <c r="AF102" s="226" t="s">
        <v>545</v>
      </c>
      <c r="AG102" s="226" t="s">
        <v>545</v>
      </c>
      <c r="AH102" s="226" t="s">
        <v>545</v>
      </c>
      <c r="AI102" s="226" t="s">
        <v>545</v>
      </c>
      <c r="AJ102" s="226" t="s">
        <v>545</v>
      </c>
      <c r="AK102" s="226" t="s">
        <v>545</v>
      </c>
      <c r="AL102" s="226" t="s">
        <v>545</v>
      </c>
      <c r="AM102" s="226" t="s">
        <v>545</v>
      </c>
      <c r="AN102" s="227">
        <v>0</v>
      </c>
    </row>
    <row r="103" spans="2:40" x14ac:dyDescent="0.25">
      <c r="B103" s="215" t="s">
        <v>397</v>
      </c>
      <c r="D103" s="216"/>
      <c r="E103" s="217"/>
      <c r="F103" s="218"/>
      <c r="G103" s="219"/>
      <c r="H103" s="220"/>
      <c r="I103" s="221"/>
      <c r="J103" s="221"/>
      <c r="K103" s="221"/>
      <c r="L103" s="221"/>
      <c r="M103" s="228"/>
      <c r="N103" s="221"/>
      <c r="O103" s="221"/>
      <c r="P103" s="221"/>
      <c r="Q103" s="221"/>
      <c r="R103" s="221"/>
      <c r="S103" s="221"/>
      <c r="T103" s="221"/>
      <c r="U103" s="222" t="s">
        <v>545</v>
      </c>
      <c r="V103" s="223"/>
      <c r="W103" s="224"/>
      <c r="X103" s="225"/>
      <c r="AB103" s="226" t="s">
        <v>545</v>
      </c>
      <c r="AC103" s="226" t="s">
        <v>545</v>
      </c>
      <c r="AD103" s="226" t="s">
        <v>545</v>
      </c>
      <c r="AE103" s="226" t="s">
        <v>545</v>
      </c>
      <c r="AF103" s="226" t="s">
        <v>545</v>
      </c>
      <c r="AG103" s="226" t="s">
        <v>545</v>
      </c>
      <c r="AH103" s="226" t="s">
        <v>545</v>
      </c>
      <c r="AI103" s="226" t="s">
        <v>545</v>
      </c>
      <c r="AJ103" s="226" t="s">
        <v>545</v>
      </c>
      <c r="AK103" s="226" t="s">
        <v>545</v>
      </c>
      <c r="AL103" s="226" t="s">
        <v>545</v>
      </c>
      <c r="AM103" s="226" t="s">
        <v>545</v>
      </c>
      <c r="AN103" s="227">
        <v>0</v>
      </c>
    </row>
    <row r="104" spans="2:40" x14ac:dyDescent="0.25">
      <c r="B104" s="215" t="s">
        <v>398</v>
      </c>
      <c r="D104" s="216"/>
      <c r="E104" s="217"/>
      <c r="F104" s="218"/>
      <c r="G104" s="219"/>
      <c r="H104" s="220"/>
      <c r="I104" s="221"/>
      <c r="J104" s="221"/>
      <c r="K104" s="221"/>
      <c r="L104" s="221"/>
      <c r="M104" s="228"/>
      <c r="N104" s="221"/>
      <c r="O104" s="221"/>
      <c r="P104" s="221"/>
      <c r="Q104" s="221"/>
      <c r="R104" s="221"/>
      <c r="S104" s="221"/>
      <c r="T104" s="221"/>
      <c r="U104" s="222" t="s">
        <v>545</v>
      </c>
      <c r="V104" s="223"/>
      <c r="W104" s="224"/>
      <c r="X104" s="225"/>
      <c r="AB104" s="226" t="s">
        <v>545</v>
      </c>
      <c r="AC104" s="226" t="s">
        <v>545</v>
      </c>
      <c r="AD104" s="226" t="s">
        <v>545</v>
      </c>
      <c r="AE104" s="226" t="s">
        <v>545</v>
      </c>
      <c r="AF104" s="226" t="s">
        <v>545</v>
      </c>
      <c r="AG104" s="226" t="s">
        <v>545</v>
      </c>
      <c r="AH104" s="226" t="s">
        <v>545</v>
      </c>
      <c r="AI104" s="226" t="s">
        <v>545</v>
      </c>
      <c r="AJ104" s="226" t="s">
        <v>545</v>
      </c>
      <c r="AK104" s="226" t="s">
        <v>545</v>
      </c>
      <c r="AL104" s="226" t="s">
        <v>545</v>
      </c>
      <c r="AM104" s="226" t="s">
        <v>545</v>
      </c>
      <c r="AN104" s="227">
        <v>0</v>
      </c>
    </row>
    <row r="105" spans="2:40" x14ac:dyDescent="0.25">
      <c r="B105" s="215" t="s">
        <v>399</v>
      </c>
      <c r="D105" s="216"/>
      <c r="E105" s="217"/>
      <c r="F105" s="218"/>
      <c r="G105" s="219"/>
      <c r="H105" s="220"/>
      <c r="I105" s="221"/>
      <c r="J105" s="221"/>
      <c r="K105" s="221"/>
      <c r="L105" s="221"/>
      <c r="M105" s="228"/>
      <c r="N105" s="221"/>
      <c r="O105" s="221"/>
      <c r="P105" s="221"/>
      <c r="Q105" s="221"/>
      <c r="R105" s="221"/>
      <c r="S105" s="221"/>
      <c r="T105" s="221"/>
      <c r="U105" s="222" t="s">
        <v>545</v>
      </c>
      <c r="V105" s="223"/>
      <c r="W105" s="224"/>
      <c r="X105" s="225"/>
      <c r="AB105" s="226" t="s">
        <v>545</v>
      </c>
      <c r="AC105" s="226" t="s">
        <v>545</v>
      </c>
      <c r="AD105" s="226" t="s">
        <v>545</v>
      </c>
      <c r="AE105" s="226" t="s">
        <v>545</v>
      </c>
      <c r="AF105" s="226" t="s">
        <v>545</v>
      </c>
      <c r="AG105" s="226" t="s">
        <v>545</v>
      </c>
      <c r="AH105" s="226" t="s">
        <v>545</v>
      </c>
      <c r="AI105" s="226" t="s">
        <v>545</v>
      </c>
      <c r="AJ105" s="226" t="s">
        <v>545</v>
      </c>
      <c r="AK105" s="226" t="s">
        <v>545</v>
      </c>
      <c r="AL105" s="226" t="s">
        <v>545</v>
      </c>
      <c r="AM105" s="226" t="s">
        <v>545</v>
      </c>
      <c r="AN105" s="227">
        <v>0</v>
      </c>
    </row>
    <row r="106" spans="2:40" x14ac:dyDescent="0.25">
      <c r="B106" s="215" t="s">
        <v>400</v>
      </c>
      <c r="D106" s="216"/>
      <c r="E106" s="217"/>
      <c r="F106" s="218"/>
      <c r="G106" s="219"/>
      <c r="H106" s="220"/>
      <c r="I106" s="221"/>
      <c r="J106" s="221"/>
      <c r="K106" s="221"/>
      <c r="L106" s="221"/>
      <c r="M106" s="228"/>
      <c r="N106" s="221"/>
      <c r="O106" s="221"/>
      <c r="P106" s="221"/>
      <c r="Q106" s="221"/>
      <c r="R106" s="221"/>
      <c r="S106" s="221"/>
      <c r="T106" s="221"/>
      <c r="U106" s="222" t="s">
        <v>545</v>
      </c>
      <c r="V106" s="223"/>
      <c r="W106" s="224"/>
      <c r="X106" s="225"/>
      <c r="AB106" s="226" t="s">
        <v>545</v>
      </c>
      <c r="AC106" s="226" t="s">
        <v>545</v>
      </c>
      <c r="AD106" s="226" t="s">
        <v>545</v>
      </c>
      <c r="AE106" s="226" t="s">
        <v>545</v>
      </c>
      <c r="AF106" s="226" t="s">
        <v>545</v>
      </c>
      <c r="AG106" s="226" t="s">
        <v>545</v>
      </c>
      <c r="AH106" s="226" t="s">
        <v>545</v>
      </c>
      <c r="AI106" s="226" t="s">
        <v>545</v>
      </c>
      <c r="AJ106" s="226" t="s">
        <v>545</v>
      </c>
      <c r="AK106" s="226" t="s">
        <v>545</v>
      </c>
      <c r="AL106" s="226" t="s">
        <v>545</v>
      </c>
      <c r="AM106" s="226" t="s">
        <v>545</v>
      </c>
      <c r="AN106" s="227">
        <v>0</v>
      </c>
    </row>
    <row r="107" spans="2:40" x14ac:dyDescent="0.25">
      <c r="B107" s="215" t="s">
        <v>401</v>
      </c>
      <c r="D107" s="216"/>
      <c r="E107" s="217"/>
      <c r="F107" s="218"/>
      <c r="G107" s="219"/>
      <c r="H107" s="220"/>
      <c r="I107" s="221"/>
      <c r="J107" s="221"/>
      <c r="K107" s="221"/>
      <c r="L107" s="221"/>
      <c r="M107" s="228"/>
      <c r="N107" s="221"/>
      <c r="O107" s="221"/>
      <c r="P107" s="221"/>
      <c r="Q107" s="221"/>
      <c r="R107" s="221"/>
      <c r="S107" s="221"/>
      <c r="T107" s="221"/>
      <c r="U107" s="222" t="s">
        <v>545</v>
      </c>
      <c r="V107" s="223"/>
      <c r="W107" s="224"/>
      <c r="X107" s="225"/>
      <c r="AB107" s="226" t="s">
        <v>545</v>
      </c>
      <c r="AC107" s="226" t="s">
        <v>545</v>
      </c>
      <c r="AD107" s="226" t="s">
        <v>545</v>
      </c>
      <c r="AE107" s="226" t="s">
        <v>545</v>
      </c>
      <c r="AF107" s="226" t="s">
        <v>545</v>
      </c>
      <c r="AG107" s="226" t="s">
        <v>545</v>
      </c>
      <c r="AH107" s="226" t="s">
        <v>545</v>
      </c>
      <c r="AI107" s="226" t="s">
        <v>545</v>
      </c>
      <c r="AJ107" s="226" t="s">
        <v>545</v>
      </c>
      <c r="AK107" s="226" t="s">
        <v>545</v>
      </c>
      <c r="AL107" s="226" t="s">
        <v>545</v>
      </c>
      <c r="AM107" s="226" t="s">
        <v>545</v>
      </c>
      <c r="AN107" s="227">
        <v>0</v>
      </c>
    </row>
    <row r="108" spans="2:40" x14ac:dyDescent="0.25">
      <c r="B108" s="215" t="s">
        <v>402</v>
      </c>
      <c r="D108" s="216"/>
      <c r="E108" s="217"/>
      <c r="F108" s="218"/>
      <c r="G108" s="219"/>
      <c r="H108" s="220"/>
      <c r="I108" s="221"/>
      <c r="J108" s="221"/>
      <c r="K108" s="221"/>
      <c r="L108" s="221"/>
      <c r="M108" s="228"/>
      <c r="N108" s="221"/>
      <c r="O108" s="221"/>
      <c r="P108" s="221"/>
      <c r="Q108" s="221"/>
      <c r="R108" s="221"/>
      <c r="S108" s="221"/>
      <c r="T108" s="221"/>
      <c r="U108" s="222" t="s">
        <v>545</v>
      </c>
      <c r="V108" s="223"/>
      <c r="W108" s="224"/>
      <c r="X108" s="225"/>
      <c r="AB108" s="226" t="s">
        <v>545</v>
      </c>
      <c r="AC108" s="226" t="s">
        <v>545</v>
      </c>
      <c r="AD108" s="226" t="s">
        <v>545</v>
      </c>
      <c r="AE108" s="226" t="s">
        <v>545</v>
      </c>
      <c r="AF108" s="226" t="s">
        <v>545</v>
      </c>
      <c r="AG108" s="226" t="s">
        <v>545</v>
      </c>
      <c r="AH108" s="226" t="s">
        <v>545</v>
      </c>
      <c r="AI108" s="226" t="s">
        <v>545</v>
      </c>
      <c r="AJ108" s="226" t="s">
        <v>545</v>
      </c>
      <c r="AK108" s="226" t="s">
        <v>545</v>
      </c>
      <c r="AL108" s="226" t="s">
        <v>545</v>
      </c>
      <c r="AM108" s="226" t="s">
        <v>545</v>
      </c>
      <c r="AN108" s="227">
        <v>0</v>
      </c>
    </row>
    <row r="109" spans="2:40" x14ac:dyDescent="0.25">
      <c r="B109" s="215" t="s">
        <v>403</v>
      </c>
      <c r="D109" s="216"/>
      <c r="E109" s="217"/>
      <c r="F109" s="218"/>
      <c r="G109" s="219"/>
      <c r="H109" s="220"/>
      <c r="I109" s="221"/>
      <c r="J109" s="221"/>
      <c r="K109" s="221"/>
      <c r="L109" s="221"/>
      <c r="M109" s="228"/>
      <c r="N109" s="221"/>
      <c r="O109" s="221"/>
      <c r="P109" s="221"/>
      <c r="Q109" s="221"/>
      <c r="R109" s="221"/>
      <c r="S109" s="221"/>
      <c r="T109" s="221"/>
      <c r="U109" s="222" t="s">
        <v>545</v>
      </c>
      <c r="V109" s="223"/>
      <c r="W109" s="224"/>
      <c r="X109" s="225"/>
      <c r="AB109" s="226" t="s">
        <v>545</v>
      </c>
      <c r="AC109" s="226" t="s">
        <v>545</v>
      </c>
      <c r="AD109" s="226" t="s">
        <v>545</v>
      </c>
      <c r="AE109" s="226" t="s">
        <v>545</v>
      </c>
      <c r="AF109" s="226" t="s">
        <v>545</v>
      </c>
      <c r="AG109" s="226" t="s">
        <v>545</v>
      </c>
      <c r="AH109" s="226" t="s">
        <v>545</v>
      </c>
      <c r="AI109" s="226" t="s">
        <v>545</v>
      </c>
      <c r="AJ109" s="226" t="s">
        <v>545</v>
      </c>
      <c r="AK109" s="226" t="s">
        <v>545</v>
      </c>
      <c r="AL109" s="226" t="s">
        <v>545</v>
      </c>
      <c r="AM109" s="226" t="s">
        <v>545</v>
      </c>
      <c r="AN109" s="227">
        <v>0</v>
      </c>
    </row>
    <row r="110" spans="2:40" x14ac:dyDescent="0.25">
      <c r="B110" s="215" t="s">
        <v>404</v>
      </c>
      <c r="D110" s="216"/>
      <c r="E110" s="217"/>
      <c r="F110" s="218"/>
      <c r="G110" s="219"/>
      <c r="H110" s="220"/>
      <c r="I110" s="221"/>
      <c r="J110" s="221"/>
      <c r="K110" s="221"/>
      <c r="L110" s="221"/>
      <c r="M110" s="228"/>
      <c r="N110" s="221"/>
      <c r="O110" s="221"/>
      <c r="P110" s="221"/>
      <c r="Q110" s="221"/>
      <c r="R110" s="221"/>
      <c r="S110" s="221"/>
      <c r="T110" s="221"/>
      <c r="U110" s="222" t="s">
        <v>545</v>
      </c>
      <c r="V110" s="223"/>
      <c r="W110" s="224"/>
      <c r="X110" s="225"/>
      <c r="AB110" s="226" t="s">
        <v>545</v>
      </c>
      <c r="AC110" s="226" t="s">
        <v>545</v>
      </c>
      <c r="AD110" s="226" t="s">
        <v>545</v>
      </c>
      <c r="AE110" s="226" t="s">
        <v>545</v>
      </c>
      <c r="AF110" s="226" t="s">
        <v>545</v>
      </c>
      <c r="AG110" s="226" t="s">
        <v>545</v>
      </c>
      <c r="AH110" s="226" t="s">
        <v>545</v>
      </c>
      <c r="AI110" s="226" t="s">
        <v>545</v>
      </c>
      <c r="AJ110" s="226" t="s">
        <v>545</v>
      </c>
      <c r="AK110" s="226" t="s">
        <v>545</v>
      </c>
      <c r="AL110" s="226" t="s">
        <v>545</v>
      </c>
      <c r="AM110" s="226" t="s">
        <v>545</v>
      </c>
      <c r="AN110" s="227">
        <v>0</v>
      </c>
    </row>
    <row r="111" spans="2:40" x14ac:dyDescent="0.25">
      <c r="B111" s="215" t="s">
        <v>405</v>
      </c>
      <c r="D111" s="216"/>
      <c r="E111" s="217"/>
      <c r="F111" s="218"/>
      <c r="G111" s="219"/>
      <c r="H111" s="220"/>
      <c r="I111" s="221"/>
      <c r="J111" s="221"/>
      <c r="K111" s="221"/>
      <c r="L111" s="221"/>
      <c r="M111" s="228"/>
      <c r="N111" s="221"/>
      <c r="O111" s="221"/>
      <c r="P111" s="221"/>
      <c r="Q111" s="221"/>
      <c r="R111" s="221"/>
      <c r="S111" s="221"/>
      <c r="T111" s="221"/>
      <c r="U111" s="222" t="s">
        <v>545</v>
      </c>
      <c r="V111" s="223"/>
      <c r="W111" s="224"/>
      <c r="X111" s="225"/>
      <c r="AB111" s="226" t="s">
        <v>545</v>
      </c>
      <c r="AC111" s="226" t="s">
        <v>545</v>
      </c>
      <c r="AD111" s="226" t="s">
        <v>545</v>
      </c>
      <c r="AE111" s="226" t="s">
        <v>545</v>
      </c>
      <c r="AF111" s="226" t="s">
        <v>545</v>
      </c>
      <c r="AG111" s="226" t="s">
        <v>545</v>
      </c>
      <c r="AH111" s="226" t="s">
        <v>545</v>
      </c>
      <c r="AI111" s="226" t="s">
        <v>545</v>
      </c>
      <c r="AJ111" s="226" t="s">
        <v>545</v>
      </c>
      <c r="AK111" s="226" t="s">
        <v>545</v>
      </c>
      <c r="AL111" s="226" t="s">
        <v>545</v>
      </c>
      <c r="AM111" s="226" t="s">
        <v>545</v>
      </c>
      <c r="AN111" s="227">
        <v>0</v>
      </c>
    </row>
    <row r="112" spans="2:40" x14ac:dyDescent="0.25">
      <c r="B112" s="215" t="s">
        <v>406</v>
      </c>
      <c r="D112" s="216"/>
      <c r="E112" s="217"/>
      <c r="F112" s="218"/>
      <c r="G112" s="219"/>
      <c r="H112" s="220"/>
      <c r="I112" s="221"/>
      <c r="J112" s="221"/>
      <c r="K112" s="221"/>
      <c r="L112" s="221"/>
      <c r="M112" s="228"/>
      <c r="N112" s="221"/>
      <c r="O112" s="221"/>
      <c r="P112" s="221"/>
      <c r="Q112" s="221"/>
      <c r="R112" s="221"/>
      <c r="S112" s="221"/>
      <c r="T112" s="221"/>
      <c r="U112" s="222" t="s">
        <v>545</v>
      </c>
      <c r="V112" s="223"/>
      <c r="W112" s="224"/>
      <c r="X112" s="225"/>
      <c r="AB112" s="226" t="s">
        <v>545</v>
      </c>
      <c r="AC112" s="226" t="s">
        <v>545</v>
      </c>
      <c r="AD112" s="226" t="s">
        <v>545</v>
      </c>
      <c r="AE112" s="226" t="s">
        <v>545</v>
      </c>
      <c r="AF112" s="226" t="s">
        <v>545</v>
      </c>
      <c r="AG112" s="226" t="s">
        <v>545</v>
      </c>
      <c r="AH112" s="226" t="s">
        <v>545</v>
      </c>
      <c r="AI112" s="226" t="s">
        <v>545</v>
      </c>
      <c r="AJ112" s="226" t="s">
        <v>545</v>
      </c>
      <c r="AK112" s="226" t="s">
        <v>545</v>
      </c>
      <c r="AL112" s="226" t="s">
        <v>545</v>
      </c>
      <c r="AM112" s="226" t="s">
        <v>545</v>
      </c>
      <c r="AN112" s="227">
        <v>0</v>
      </c>
    </row>
    <row r="113" spans="2:40" x14ac:dyDescent="0.25">
      <c r="B113" s="215" t="s">
        <v>407</v>
      </c>
      <c r="D113" s="216"/>
      <c r="E113" s="217"/>
      <c r="F113" s="218"/>
      <c r="G113" s="219"/>
      <c r="H113" s="220"/>
      <c r="I113" s="221"/>
      <c r="J113" s="221"/>
      <c r="K113" s="221"/>
      <c r="L113" s="221"/>
      <c r="M113" s="228"/>
      <c r="N113" s="221"/>
      <c r="O113" s="221"/>
      <c r="P113" s="221"/>
      <c r="Q113" s="221"/>
      <c r="R113" s="221"/>
      <c r="S113" s="221"/>
      <c r="T113" s="221"/>
      <c r="U113" s="222" t="s">
        <v>545</v>
      </c>
      <c r="V113" s="223"/>
      <c r="W113" s="224"/>
      <c r="X113" s="225"/>
      <c r="AB113" s="226" t="s">
        <v>545</v>
      </c>
      <c r="AC113" s="226" t="s">
        <v>545</v>
      </c>
      <c r="AD113" s="226" t="s">
        <v>545</v>
      </c>
      <c r="AE113" s="226" t="s">
        <v>545</v>
      </c>
      <c r="AF113" s="226" t="s">
        <v>545</v>
      </c>
      <c r="AG113" s="226" t="s">
        <v>545</v>
      </c>
      <c r="AH113" s="226" t="s">
        <v>545</v>
      </c>
      <c r="AI113" s="226" t="s">
        <v>545</v>
      </c>
      <c r="AJ113" s="226" t="s">
        <v>545</v>
      </c>
      <c r="AK113" s="226" t="s">
        <v>545</v>
      </c>
      <c r="AL113" s="226" t="s">
        <v>545</v>
      </c>
      <c r="AM113" s="226" t="s">
        <v>545</v>
      </c>
      <c r="AN113" s="227">
        <v>0</v>
      </c>
    </row>
    <row r="114" spans="2:40" x14ac:dyDescent="0.25">
      <c r="B114" s="215" t="s">
        <v>408</v>
      </c>
      <c r="D114" s="216"/>
      <c r="E114" s="217"/>
      <c r="F114" s="218"/>
      <c r="G114" s="219"/>
      <c r="H114" s="220"/>
      <c r="I114" s="221"/>
      <c r="J114" s="221"/>
      <c r="K114" s="221"/>
      <c r="L114" s="221"/>
      <c r="M114" s="228"/>
      <c r="N114" s="221"/>
      <c r="O114" s="221"/>
      <c r="P114" s="221"/>
      <c r="Q114" s="221"/>
      <c r="R114" s="221"/>
      <c r="S114" s="221"/>
      <c r="T114" s="221"/>
      <c r="U114" s="222" t="s">
        <v>545</v>
      </c>
      <c r="V114" s="223"/>
      <c r="W114" s="224"/>
      <c r="X114" s="225"/>
      <c r="AB114" s="226" t="s">
        <v>545</v>
      </c>
      <c r="AC114" s="226" t="s">
        <v>545</v>
      </c>
      <c r="AD114" s="226" t="s">
        <v>545</v>
      </c>
      <c r="AE114" s="226" t="s">
        <v>545</v>
      </c>
      <c r="AF114" s="226" t="s">
        <v>545</v>
      </c>
      <c r="AG114" s="226" t="s">
        <v>545</v>
      </c>
      <c r="AH114" s="226" t="s">
        <v>545</v>
      </c>
      <c r="AI114" s="226" t="s">
        <v>545</v>
      </c>
      <c r="AJ114" s="226" t="s">
        <v>545</v>
      </c>
      <c r="AK114" s="226" t="s">
        <v>545</v>
      </c>
      <c r="AL114" s="226" t="s">
        <v>545</v>
      </c>
      <c r="AM114" s="226" t="s">
        <v>545</v>
      </c>
      <c r="AN114" s="227">
        <v>0</v>
      </c>
    </row>
    <row r="115" spans="2:40" x14ac:dyDescent="0.25">
      <c r="B115" s="215" t="s">
        <v>409</v>
      </c>
      <c r="D115" s="216"/>
      <c r="E115" s="217"/>
      <c r="F115" s="218"/>
      <c r="G115" s="219"/>
      <c r="H115" s="220"/>
      <c r="I115" s="221"/>
      <c r="J115" s="221"/>
      <c r="K115" s="221"/>
      <c r="L115" s="221"/>
      <c r="M115" s="228"/>
      <c r="N115" s="221"/>
      <c r="O115" s="221"/>
      <c r="P115" s="221"/>
      <c r="Q115" s="221"/>
      <c r="R115" s="221"/>
      <c r="S115" s="221"/>
      <c r="T115" s="221"/>
      <c r="U115" s="222" t="s">
        <v>545</v>
      </c>
      <c r="V115" s="223"/>
      <c r="W115" s="224"/>
      <c r="X115" s="225"/>
      <c r="AB115" s="226" t="s">
        <v>545</v>
      </c>
      <c r="AC115" s="226" t="s">
        <v>545</v>
      </c>
      <c r="AD115" s="226" t="s">
        <v>545</v>
      </c>
      <c r="AE115" s="226" t="s">
        <v>545</v>
      </c>
      <c r="AF115" s="226" t="s">
        <v>545</v>
      </c>
      <c r="AG115" s="226" t="s">
        <v>545</v>
      </c>
      <c r="AH115" s="226" t="s">
        <v>545</v>
      </c>
      <c r="AI115" s="226" t="s">
        <v>545</v>
      </c>
      <c r="AJ115" s="226" t="s">
        <v>545</v>
      </c>
      <c r="AK115" s="226" t="s">
        <v>545</v>
      </c>
      <c r="AL115" s="226" t="s">
        <v>545</v>
      </c>
      <c r="AM115" s="226" t="s">
        <v>545</v>
      </c>
      <c r="AN115" s="227">
        <v>0</v>
      </c>
    </row>
    <row r="116" spans="2:40" x14ac:dyDescent="0.25">
      <c r="B116" s="215" t="s">
        <v>410</v>
      </c>
      <c r="D116" s="216"/>
      <c r="E116" s="217"/>
      <c r="F116" s="218"/>
      <c r="G116" s="219"/>
      <c r="H116" s="220"/>
      <c r="I116" s="221"/>
      <c r="J116" s="221"/>
      <c r="K116" s="221"/>
      <c r="L116" s="221"/>
      <c r="M116" s="228"/>
      <c r="N116" s="221"/>
      <c r="O116" s="221"/>
      <c r="P116" s="221"/>
      <c r="Q116" s="221"/>
      <c r="R116" s="221"/>
      <c r="S116" s="221"/>
      <c r="T116" s="221"/>
      <c r="U116" s="222" t="s">
        <v>545</v>
      </c>
      <c r="V116" s="223"/>
      <c r="W116" s="224"/>
      <c r="X116" s="225"/>
      <c r="AB116" s="226" t="s">
        <v>545</v>
      </c>
      <c r="AC116" s="226" t="s">
        <v>545</v>
      </c>
      <c r="AD116" s="226" t="s">
        <v>545</v>
      </c>
      <c r="AE116" s="226" t="s">
        <v>545</v>
      </c>
      <c r="AF116" s="226" t="s">
        <v>545</v>
      </c>
      <c r="AG116" s="226" t="s">
        <v>545</v>
      </c>
      <c r="AH116" s="226" t="s">
        <v>545</v>
      </c>
      <c r="AI116" s="226" t="s">
        <v>545</v>
      </c>
      <c r="AJ116" s="226" t="s">
        <v>545</v>
      </c>
      <c r="AK116" s="226" t="s">
        <v>545</v>
      </c>
      <c r="AL116" s="226" t="s">
        <v>545</v>
      </c>
      <c r="AM116" s="226" t="s">
        <v>545</v>
      </c>
      <c r="AN116" s="227">
        <v>0</v>
      </c>
    </row>
    <row r="117" spans="2:40" x14ac:dyDescent="0.25">
      <c r="B117" s="215" t="s">
        <v>411</v>
      </c>
      <c r="D117" s="216"/>
      <c r="E117" s="217"/>
      <c r="F117" s="218"/>
      <c r="G117" s="219"/>
      <c r="H117" s="220"/>
      <c r="I117" s="221"/>
      <c r="J117" s="221"/>
      <c r="K117" s="221"/>
      <c r="L117" s="221"/>
      <c r="M117" s="228"/>
      <c r="N117" s="221"/>
      <c r="O117" s="221"/>
      <c r="P117" s="221"/>
      <c r="Q117" s="221"/>
      <c r="R117" s="221"/>
      <c r="S117" s="221"/>
      <c r="T117" s="221"/>
      <c r="U117" s="222" t="s">
        <v>545</v>
      </c>
      <c r="V117" s="223"/>
      <c r="W117" s="224"/>
      <c r="X117" s="225"/>
      <c r="AB117" s="226" t="s">
        <v>545</v>
      </c>
      <c r="AC117" s="226" t="s">
        <v>545</v>
      </c>
      <c r="AD117" s="226" t="s">
        <v>545</v>
      </c>
      <c r="AE117" s="226" t="s">
        <v>545</v>
      </c>
      <c r="AF117" s="226" t="s">
        <v>545</v>
      </c>
      <c r="AG117" s="226" t="s">
        <v>545</v>
      </c>
      <c r="AH117" s="226" t="s">
        <v>545</v>
      </c>
      <c r="AI117" s="226" t="s">
        <v>545</v>
      </c>
      <c r="AJ117" s="226" t="s">
        <v>545</v>
      </c>
      <c r="AK117" s="226" t="s">
        <v>545</v>
      </c>
      <c r="AL117" s="226" t="s">
        <v>545</v>
      </c>
      <c r="AM117" s="226" t="s">
        <v>545</v>
      </c>
      <c r="AN117" s="227">
        <v>0</v>
      </c>
    </row>
    <row r="118" spans="2:40" x14ac:dyDescent="0.25">
      <c r="B118" s="215" t="s">
        <v>412</v>
      </c>
      <c r="D118" s="216"/>
      <c r="E118" s="217"/>
      <c r="F118" s="218"/>
      <c r="G118" s="219"/>
      <c r="H118" s="220"/>
      <c r="I118" s="221"/>
      <c r="J118" s="221"/>
      <c r="K118" s="221"/>
      <c r="L118" s="221"/>
      <c r="M118" s="228"/>
      <c r="N118" s="221"/>
      <c r="O118" s="221"/>
      <c r="P118" s="221"/>
      <c r="Q118" s="221"/>
      <c r="R118" s="221"/>
      <c r="S118" s="221"/>
      <c r="T118" s="221"/>
      <c r="U118" s="222" t="s">
        <v>545</v>
      </c>
      <c r="V118" s="223"/>
      <c r="W118" s="224"/>
      <c r="X118" s="225"/>
      <c r="AB118" s="226" t="s">
        <v>545</v>
      </c>
      <c r="AC118" s="226" t="s">
        <v>545</v>
      </c>
      <c r="AD118" s="226" t="s">
        <v>545</v>
      </c>
      <c r="AE118" s="226" t="s">
        <v>545</v>
      </c>
      <c r="AF118" s="226" t="s">
        <v>545</v>
      </c>
      <c r="AG118" s="226" t="s">
        <v>545</v>
      </c>
      <c r="AH118" s="226" t="s">
        <v>545</v>
      </c>
      <c r="AI118" s="226" t="s">
        <v>545</v>
      </c>
      <c r="AJ118" s="226" t="s">
        <v>545</v>
      </c>
      <c r="AK118" s="226" t="s">
        <v>545</v>
      </c>
      <c r="AL118" s="226" t="s">
        <v>545</v>
      </c>
      <c r="AM118" s="226" t="s">
        <v>545</v>
      </c>
      <c r="AN118" s="227">
        <v>0</v>
      </c>
    </row>
    <row r="119" spans="2:40" x14ac:dyDescent="0.25">
      <c r="B119" s="215" t="s">
        <v>413</v>
      </c>
      <c r="D119" s="216"/>
      <c r="E119" s="217"/>
      <c r="F119" s="218"/>
      <c r="G119" s="219"/>
      <c r="H119" s="220"/>
      <c r="I119" s="221"/>
      <c r="J119" s="221"/>
      <c r="K119" s="221"/>
      <c r="L119" s="221"/>
      <c r="M119" s="228"/>
      <c r="N119" s="221"/>
      <c r="O119" s="221"/>
      <c r="P119" s="221"/>
      <c r="Q119" s="221"/>
      <c r="R119" s="221"/>
      <c r="S119" s="221"/>
      <c r="T119" s="221"/>
      <c r="U119" s="222" t="s">
        <v>545</v>
      </c>
      <c r="V119" s="223"/>
      <c r="W119" s="224"/>
      <c r="X119" s="225"/>
      <c r="AB119" s="226" t="s">
        <v>545</v>
      </c>
      <c r="AC119" s="226" t="s">
        <v>545</v>
      </c>
      <c r="AD119" s="226" t="s">
        <v>545</v>
      </c>
      <c r="AE119" s="226" t="s">
        <v>545</v>
      </c>
      <c r="AF119" s="226" t="s">
        <v>545</v>
      </c>
      <c r="AG119" s="226" t="s">
        <v>545</v>
      </c>
      <c r="AH119" s="226" t="s">
        <v>545</v>
      </c>
      <c r="AI119" s="226" t="s">
        <v>545</v>
      </c>
      <c r="AJ119" s="226" t="s">
        <v>545</v>
      </c>
      <c r="AK119" s="226" t="s">
        <v>545</v>
      </c>
      <c r="AL119" s="226" t="s">
        <v>545</v>
      </c>
      <c r="AM119" s="226" t="s">
        <v>545</v>
      </c>
      <c r="AN119" s="227">
        <v>0</v>
      </c>
    </row>
    <row r="120" spans="2:40" x14ac:dyDescent="0.25">
      <c r="B120" s="215" t="s">
        <v>414</v>
      </c>
      <c r="D120" s="216"/>
      <c r="E120" s="217"/>
      <c r="F120" s="218"/>
      <c r="G120" s="219"/>
      <c r="H120" s="220"/>
      <c r="I120" s="221"/>
      <c r="J120" s="221"/>
      <c r="K120" s="221"/>
      <c r="L120" s="221"/>
      <c r="M120" s="228"/>
      <c r="N120" s="221"/>
      <c r="O120" s="221"/>
      <c r="P120" s="221"/>
      <c r="Q120" s="221"/>
      <c r="R120" s="221"/>
      <c r="S120" s="221"/>
      <c r="T120" s="221"/>
      <c r="U120" s="222" t="s">
        <v>545</v>
      </c>
      <c r="V120" s="223"/>
      <c r="W120" s="224"/>
      <c r="X120" s="225"/>
      <c r="AB120" s="226" t="s">
        <v>545</v>
      </c>
      <c r="AC120" s="226" t="s">
        <v>545</v>
      </c>
      <c r="AD120" s="226" t="s">
        <v>545</v>
      </c>
      <c r="AE120" s="226" t="s">
        <v>545</v>
      </c>
      <c r="AF120" s="226" t="s">
        <v>545</v>
      </c>
      <c r="AG120" s="226" t="s">
        <v>545</v>
      </c>
      <c r="AH120" s="226" t="s">
        <v>545</v>
      </c>
      <c r="AI120" s="226" t="s">
        <v>545</v>
      </c>
      <c r="AJ120" s="226" t="s">
        <v>545</v>
      </c>
      <c r="AK120" s="226" t="s">
        <v>545</v>
      </c>
      <c r="AL120" s="226" t="s">
        <v>545</v>
      </c>
      <c r="AM120" s="226" t="s">
        <v>545</v>
      </c>
      <c r="AN120" s="227">
        <v>0</v>
      </c>
    </row>
    <row r="121" spans="2:40" x14ac:dyDescent="0.25">
      <c r="B121" s="215" t="s">
        <v>415</v>
      </c>
      <c r="D121" s="216"/>
      <c r="E121" s="217"/>
      <c r="F121" s="218"/>
      <c r="G121" s="219"/>
      <c r="H121" s="220"/>
      <c r="I121" s="221"/>
      <c r="J121" s="221"/>
      <c r="K121" s="221"/>
      <c r="L121" s="221"/>
      <c r="M121" s="228"/>
      <c r="N121" s="221"/>
      <c r="O121" s="221"/>
      <c r="P121" s="221"/>
      <c r="Q121" s="221"/>
      <c r="R121" s="221"/>
      <c r="S121" s="221"/>
      <c r="T121" s="221"/>
      <c r="U121" s="222" t="s">
        <v>545</v>
      </c>
      <c r="V121" s="223"/>
      <c r="W121" s="224"/>
      <c r="X121" s="225"/>
      <c r="AB121" s="226" t="s">
        <v>545</v>
      </c>
      <c r="AC121" s="226" t="s">
        <v>545</v>
      </c>
      <c r="AD121" s="226" t="s">
        <v>545</v>
      </c>
      <c r="AE121" s="226" t="s">
        <v>545</v>
      </c>
      <c r="AF121" s="226" t="s">
        <v>545</v>
      </c>
      <c r="AG121" s="226" t="s">
        <v>545</v>
      </c>
      <c r="AH121" s="226" t="s">
        <v>545</v>
      </c>
      <c r="AI121" s="226" t="s">
        <v>545</v>
      </c>
      <c r="AJ121" s="226" t="s">
        <v>545</v>
      </c>
      <c r="AK121" s="226" t="s">
        <v>545</v>
      </c>
      <c r="AL121" s="226" t="s">
        <v>545</v>
      </c>
      <c r="AM121" s="226" t="s">
        <v>545</v>
      </c>
      <c r="AN121" s="227">
        <v>0</v>
      </c>
    </row>
    <row r="122" spans="2:40" x14ac:dyDescent="0.25">
      <c r="B122" s="215" t="s">
        <v>416</v>
      </c>
      <c r="D122" s="216"/>
      <c r="E122" s="217"/>
      <c r="F122" s="218"/>
      <c r="G122" s="219"/>
      <c r="H122" s="220"/>
      <c r="I122" s="221"/>
      <c r="J122" s="221"/>
      <c r="K122" s="221"/>
      <c r="L122" s="221"/>
      <c r="M122" s="228"/>
      <c r="N122" s="221"/>
      <c r="O122" s="221"/>
      <c r="P122" s="221"/>
      <c r="Q122" s="221"/>
      <c r="R122" s="221"/>
      <c r="S122" s="221"/>
      <c r="T122" s="221"/>
      <c r="U122" s="222" t="s">
        <v>545</v>
      </c>
      <c r="V122" s="223"/>
      <c r="W122" s="224"/>
      <c r="X122" s="225"/>
      <c r="AB122" s="226" t="s">
        <v>545</v>
      </c>
      <c r="AC122" s="226" t="s">
        <v>545</v>
      </c>
      <c r="AD122" s="226" t="s">
        <v>545</v>
      </c>
      <c r="AE122" s="226" t="s">
        <v>545</v>
      </c>
      <c r="AF122" s="226" t="s">
        <v>545</v>
      </c>
      <c r="AG122" s="226" t="s">
        <v>545</v>
      </c>
      <c r="AH122" s="226" t="s">
        <v>545</v>
      </c>
      <c r="AI122" s="226" t="s">
        <v>545</v>
      </c>
      <c r="AJ122" s="226" t="s">
        <v>545</v>
      </c>
      <c r="AK122" s="226" t="s">
        <v>545</v>
      </c>
      <c r="AL122" s="226" t="s">
        <v>545</v>
      </c>
      <c r="AM122" s="226" t="s">
        <v>545</v>
      </c>
      <c r="AN122" s="227">
        <v>0</v>
      </c>
    </row>
    <row r="123" spans="2:40" x14ac:dyDescent="0.25">
      <c r="B123" s="215" t="s">
        <v>417</v>
      </c>
      <c r="D123" s="216"/>
      <c r="E123" s="217"/>
      <c r="F123" s="218"/>
      <c r="G123" s="219"/>
      <c r="H123" s="220"/>
      <c r="I123" s="221"/>
      <c r="J123" s="221"/>
      <c r="K123" s="221"/>
      <c r="L123" s="221"/>
      <c r="M123" s="228"/>
      <c r="N123" s="221"/>
      <c r="O123" s="221"/>
      <c r="P123" s="221"/>
      <c r="Q123" s="221"/>
      <c r="R123" s="221"/>
      <c r="S123" s="221"/>
      <c r="T123" s="221"/>
      <c r="U123" s="222" t="s">
        <v>545</v>
      </c>
      <c r="V123" s="223"/>
      <c r="W123" s="224"/>
      <c r="X123" s="225"/>
      <c r="AB123" s="226" t="s">
        <v>545</v>
      </c>
      <c r="AC123" s="226" t="s">
        <v>545</v>
      </c>
      <c r="AD123" s="226" t="s">
        <v>545</v>
      </c>
      <c r="AE123" s="226" t="s">
        <v>545</v>
      </c>
      <c r="AF123" s="226" t="s">
        <v>545</v>
      </c>
      <c r="AG123" s="226" t="s">
        <v>545</v>
      </c>
      <c r="AH123" s="226" t="s">
        <v>545</v>
      </c>
      <c r="AI123" s="226" t="s">
        <v>545</v>
      </c>
      <c r="AJ123" s="226" t="s">
        <v>545</v>
      </c>
      <c r="AK123" s="226" t="s">
        <v>545</v>
      </c>
      <c r="AL123" s="226" t="s">
        <v>545</v>
      </c>
      <c r="AM123" s="226" t="s">
        <v>545</v>
      </c>
      <c r="AN123" s="227">
        <v>0</v>
      </c>
    </row>
    <row r="124" spans="2:40" x14ac:dyDescent="0.25">
      <c r="B124" s="215" t="s">
        <v>418</v>
      </c>
      <c r="D124" s="216"/>
      <c r="E124" s="217"/>
      <c r="F124" s="218"/>
      <c r="G124" s="219"/>
      <c r="H124" s="220"/>
      <c r="I124" s="221"/>
      <c r="J124" s="221"/>
      <c r="K124" s="221"/>
      <c r="L124" s="221"/>
      <c r="M124" s="228"/>
      <c r="N124" s="221"/>
      <c r="O124" s="221"/>
      <c r="P124" s="221"/>
      <c r="Q124" s="221"/>
      <c r="R124" s="221"/>
      <c r="S124" s="221"/>
      <c r="T124" s="221"/>
      <c r="U124" s="222" t="s">
        <v>545</v>
      </c>
      <c r="V124" s="223"/>
      <c r="W124" s="224"/>
      <c r="X124" s="225"/>
      <c r="AB124" s="226" t="s">
        <v>545</v>
      </c>
      <c r="AC124" s="226" t="s">
        <v>545</v>
      </c>
      <c r="AD124" s="226" t="s">
        <v>545</v>
      </c>
      <c r="AE124" s="226" t="s">
        <v>545</v>
      </c>
      <c r="AF124" s="226" t="s">
        <v>545</v>
      </c>
      <c r="AG124" s="226" t="s">
        <v>545</v>
      </c>
      <c r="AH124" s="226" t="s">
        <v>545</v>
      </c>
      <c r="AI124" s="226" t="s">
        <v>545</v>
      </c>
      <c r="AJ124" s="226" t="s">
        <v>545</v>
      </c>
      <c r="AK124" s="226" t="s">
        <v>545</v>
      </c>
      <c r="AL124" s="226" t="s">
        <v>545</v>
      </c>
      <c r="AM124" s="226" t="s">
        <v>545</v>
      </c>
      <c r="AN124" s="227">
        <v>0</v>
      </c>
    </row>
    <row r="125" spans="2:40" x14ac:dyDescent="0.25">
      <c r="B125" s="215" t="s">
        <v>419</v>
      </c>
      <c r="D125" s="216"/>
      <c r="E125" s="217"/>
      <c r="F125" s="218"/>
      <c r="G125" s="219"/>
      <c r="H125" s="220"/>
      <c r="I125" s="221"/>
      <c r="J125" s="221"/>
      <c r="K125" s="221"/>
      <c r="L125" s="221"/>
      <c r="M125" s="228"/>
      <c r="N125" s="221"/>
      <c r="O125" s="221"/>
      <c r="P125" s="221"/>
      <c r="Q125" s="221"/>
      <c r="R125" s="221"/>
      <c r="S125" s="221"/>
      <c r="T125" s="221"/>
      <c r="U125" s="222" t="s">
        <v>545</v>
      </c>
      <c r="V125" s="223"/>
      <c r="W125" s="224"/>
      <c r="X125" s="225"/>
      <c r="AB125" s="226" t="s">
        <v>545</v>
      </c>
      <c r="AC125" s="226" t="s">
        <v>545</v>
      </c>
      <c r="AD125" s="226" t="s">
        <v>545</v>
      </c>
      <c r="AE125" s="226" t="s">
        <v>545</v>
      </c>
      <c r="AF125" s="226" t="s">
        <v>545</v>
      </c>
      <c r="AG125" s="226" t="s">
        <v>545</v>
      </c>
      <c r="AH125" s="226" t="s">
        <v>545</v>
      </c>
      <c r="AI125" s="226" t="s">
        <v>545</v>
      </c>
      <c r="AJ125" s="226" t="s">
        <v>545</v>
      </c>
      <c r="AK125" s="226" t="s">
        <v>545</v>
      </c>
      <c r="AL125" s="226" t="s">
        <v>545</v>
      </c>
      <c r="AM125" s="226" t="s">
        <v>545</v>
      </c>
      <c r="AN125" s="227">
        <v>0</v>
      </c>
    </row>
    <row r="126" spans="2:40" x14ac:dyDescent="0.25">
      <c r="B126" s="215" t="s">
        <v>420</v>
      </c>
      <c r="D126" s="216"/>
      <c r="E126" s="217"/>
      <c r="F126" s="218"/>
      <c r="G126" s="219"/>
      <c r="H126" s="220"/>
      <c r="I126" s="221"/>
      <c r="J126" s="221"/>
      <c r="K126" s="221"/>
      <c r="L126" s="221"/>
      <c r="M126" s="228"/>
      <c r="N126" s="221"/>
      <c r="O126" s="221"/>
      <c r="P126" s="221"/>
      <c r="Q126" s="221"/>
      <c r="R126" s="221"/>
      <c r="S126" s="221"/>
      <c r="T126" s="221"/>
      <c r="U126" s="222" t="s">
        <v>545</v>
      </c>
      <c r="V126" s="223"/>
      <c r="W126" s="224"/>
      <c r="X126" s="225"/>
      <c r="AB126" s="226" t="s">
        <v>545</v>
      </c>
      <c r="AC126" s="226" t="s">
        <v>545</v>
      </c>
      <c r="AD126" s="226" t="s">
        <v>545</v>
      </c>
      <c r="AE126" s="226" t="s">
        <v>545</v>
      </c>
      <c r="AF126" s="226" t="s">
        <v>545</v>
      </c>
      <c r="AG126" s="226" t="s">
        <v>545</v>
      </c>
      <c r="AH126" s="226" t="s">
        <v>545</v>
      </c>
      <c r="AI126" s="226" t="s">
        <v>545</v>
      </c>
      <c r="AJ126" s="226" t="s">
        <v>545</v>
      </c>
      <c r="AK126" s="226" t="s">
        <v>545</v>
      </c>
      <c r="AL126" s="226" t="s">
        <v>545</v>
      </c>
      <c r="AM126" s="226" t="s">
        <v>545</v>
      </c>
      <c r="AN126" s="227">
        <v>0</v>
      </c>
    </row>
    <row r="127" spans="2:40" x14ac:dyDescent="0.25">
      <c r="B127" s="215" t="s">
        <v>421</v>
      </c>
      <c r="D127" s="216"/>
      <c r="E127" s="217"/>
      <c r="F127" s="218"/>
      <c r="G127" s="219"/>
      <c r="H127" s="220"/>
      <c r="I127" s="221"/>
      <c r="J127" s="221"/>
      <c r="K127" s="221"/>
      <c r="L127" s="221"/>
      <c r="M127" s="228"/>
      <c r="N127" s="221"/>
      <c r="O127" s="221"/>
      <c r="P127" s="221"/>
      <c r="Q127" s="221"/>
      <c r="R127" s="221"/>
      <c r="S127" s="221"/>
      <c r="T127" s="221"/>
      <c r="U127" s="222" t="s">
        <v>545</v>
      </c>
      <c r="V127" s="223"/>
      <c r="W127" s="224"/>
      <c r="X127" s="225"/>
      <c r="AB127" s="226" t="s">
        <v>545</v>
      </c>
      <c r="AC127" s="226" t="s">
        <v>545</v>
      </c>
      <c r="AD127" s="226" t="s">
        <v>545</v>
      </c>
      <c r="AE127" s="226" t="s">
        <v>545</v>
      </c>
      <c r="AF127" s="226" t="s">
        <v>545</v>
      </c>
      <c r="AG127" s="226" t="s">
        <v>545</v>
      </c>
      <c r="AH127" s="226" t="s">
        <v>545</v>
      </c>
      <c r="AI127" s="226" t="s">
        <v>545</v>
      </c>
      <c r="AJ127" s="226" t="s">
        <v>545</v>
      </c>
      <c r="AK127" s="226" t="s">
        <v>545</v>
      </c>
      <c r="AL127" s="226" t="s">
        <v>545</v>
      </c>
      <c r="AM127" s="226" t="s">
        <v>545</v>
      </c>
      <c r="AN127" s="227">
        <v>0</v>
      </c>
    </row>
    <row r="128" spans="2:40" x14ac:dyDescent="0.25">
      <c r="B128" s="215" t="s">
        <v>422</v>
      </c>
      <c r="D128" s="216"/>
      <c r="E128" s="217"/>
      <c r="F128" s="218"/>
      <c r="G128" s="219"/>
      <c r="H128" s="220"/>
      <c r="I128" s="221"/>
      <c r="J128" s="221"/>
      <c r="K128" s="221"/>
      <c r="L128" s="221"/>
      <c r="M128" s="228"/>
      <c r="N128" s="221"/>
      <c r="O128" s="221"/>
      <c r="P128" s="221"/>
      <c r="Q128" s="221"/>
      <c r="R128" s="221"/>
      <c r="S128" s="221"/>
      <c r="T128" s="221"/>
      <c r="U128" s="222" t="s">
        <v>545</v>
      </c>
      <c r="V128" s="223"/>
      <c r="W128" s="224"/>
      <c r="X128" s="225"/>
      <c r="AB128" s="226" t="s">
        <v>545</v>
      </c>
      <c r="AC128" s="226" t="s">
        <v>545</v>
      </c>
      <c r="AD128" s="226" t="s">
        <v>545</v>
      </c>
      <c r="AE128" s="226" t="s">
        <v>545</v>
      </c>
      <c r="AF128" s="226" t="s">
        <v>545</v>
      </c>
      <c r="AG128" s="226" t="s">
        <v>545</v>
      </c>
      <c r="AH128" s="226" t="s">
        <v>545</v>
      </c>
      <c r="AI128" s="226" t="s">
        <v>545</v>
      </c>
      <c r="AJ128" s="226" t="s">
        <v>545</v>
      </c>
      <c r="AK128" s="226" t="s">
        <v>545</v>
      </c>
      <c r="AL128" s="226" t="s">
        <v>545</v>
      </c>
      <c r="AM128" s="226" t="s">
        <v>545</v>
      </c>
      <c r="AN128" s="227">
        <v>0</v>
      </c>
    </row>
    <row r="129" spans="2:40" x14ac:dyDescent="0.25">
      <c r="B129" s="215" t="s">
        <v>423</v>
      </c>
      <c r="D129" s="216"/>
      <c r="E129" s="217"/>
      <c r="F129" s="218"/>
      <c r="G129" s="219"/>
      <c r="H129" s="220"/>
      <c r="I129" s="221"/>
      <c r="J129" s="221"/>
      <c r="K129" s="221"/>
      <c r="L129" s="221"/>
      <c r="M129" s="228"/>
      <c r="N129" s="221"/>
      <c r="O129" s="221"/>
      <c r="P129" s="221"/>
      <c r="Q129" s="221"/>
      <c r="R129" s="221"/>
      <c r="S129" s="221"/>
      <c r="T129" s="221"/>
      <c r="U129" s="222" t="s">
        <v>545</v>
      </c>
      <c r="V129" s="223"/>
      <c r="W129" s="224"/>
      <c r="X129" s="225"/>
      <c r="AB129" s="226" t="s">
        <v>545</v>
      </c>
      <c r="AC129" s="226" t="s">
        <v>545</v>
      </c>
      <c r="AD129" s="226" t="s">
        <v>545</v>
      </c>
      <c r="AE129" s="226" t="s">
        <v>545</v>
      </c>
      <c r="AF129" s="226" t="s">
        <v>545</v>
      </c>
      <c r="AG129" s="226" t="s">
        <v>545</v>
      </c>
      <c r="AH129" s="226" t="s">
        <v>545</v>
      </c>
      <c r="AI129" s="226" t="s">
        <v>545</v>
      </c>
      <c r="AJ129" s="226" t="s">
        <v>545</v>
      </c>
      <c r="AK129" s="226" t="s">
        <v>545</v>
      </c>
      <c r="AL129" s="226" t="s">
        <v>545</v>
      </c>
      <c r="AM129" s="226" t="s">
        <v>545</v>
      </c>
      <c r="AN129" s="227">
        <v>0</v>
      </c>
    </row>
    <row r="130" spans="2:40" x14ac:dyDescent="0.25">
      <c r="B130" s="215" t="s">
        <v>424</v>
      </c>
      <c r="D130" s="216"/>
      <c r="E130" s="217"/>
      <c r="F130" s="218"/>
      <c r="G130" s="219"/>
      <c r="H130" s="220"/>
      <c r="I130" s="221"/>
      <c r="J130" s="221"/>
      <c r="K130" s="221"/>
      <c r="L130" s="221"/>
      <c r="M130" s="228"/>
      <c r="N130" s="221"/>
      <c r="O130" s="221"/>
      <c r="P130" s="221"/>
      <c r="Q130" s="221"/>
      <c r="R130" s="221"/>
      <c r="S130" s="221"/>
      <c r="T130" s="221"/>
      <c r="U130" s="222" t="s">
        <v>545</v>
      </c>
      <c r="V130" s="223"/>
      <c r="W130" s="224"/>
      <c r="X130" s="225"/>
      <c r="AB130" s="226" t="s">
        <v>545</v>
      </c>
      <c r="AC130" s="226" t="s">
        <v>545</v>
      </c>
      <c r="AD130" s="226" t="s">
        <v>545</v>
      </c>
      <c r="AE130" s="226" t="s">
        <v>545</v>
      </c>
      <c r="AF130" s="226" t="s">
        <v>545</v>
      </c>
      <c r="AG130" s="226" t="s">
        <v>545</v>
      </c>
      <c r="AH130" s="226" t="s">
        <v>545</v>
      </c>
      <c r="AI130" s="226" t="s">
        <v>545</v>
      </c>
      <c r="AJ130" s="226" t="s">
        <v>545</v>
      </c>
      <c r="AK130" s="226" t="s">
        <v>545</v>
      </c>
      <c r="AL130" s="226" t="s">
        <v>545</v>
      </c>
      <c r="AM130" s="226" t="s">
        <v>545</v>
      </c>
      <c r="AN130" s="227">
        <v>0</v>
      </c>
    </row>
    <row r="131" spans="2:40" x14ac:dyDescent="0.25">
      <c r="B131" s="215" t="s">
        <v>425</v>
      </c>
      <c r="D131" s="216"/>
      <c r="E131" s="217"/>
      <c r="F131" s="218"/>
      <c r="G131" s="219"/>
      <c r="H131" s="220"/>
      <c r="I131" s="221"/>
      <c r="J131" s="221"/>
      <c r="K131" s="221"/>
      <c r="L131" s="221"/>
      <c r="M131" s="228"/>
      <c r="N131" s="221"/>
      <c r="O131" s="221"/>
      <c r="P131" s="221"/>
      <c r="Q131" s="221"/>
      <c r="R131" s="221"/>
      <c r="S131" s="221"/>
      <c r="T131" s="221"/>
      <c r="U131" s="222" t="s">
        <v>545</v>
      </c>
      <c r="V131" s="223"/>
      <c r="W131" s="224"/>
      <c r="X131" s="225"/>
      <c r="AB131" s="226" t="s">
        <v>545</v>
      </c>
      <c r="AC131" s="226" t="s">
        <v>545</v>
      </c>
      <c r="AD131" s="226" t="s">
        <v>545</v>
      </c>
      <c r="AE131" s="226" t="s">
        <v>545</v>
      </c>
      <c r="AF131" s="226" t="s">
        <v>545</v>
      </c>
      <c r="AG131" s="226" t="s">
        <v>545</v>
      </c>
      <c r="AH131" s="226" t="s">
        <v>545</v>
      </c>
      <c r="AI131" s="226" t="s">
        <v>545</v>
      </c>
      <c r="AJ131" s="226" t="s">
        <v>545</v>
      </c>
      <c r="AK131" s="226" t="s">
        <v>545</v>
      </c>
      <c r="AL131" s="226" t="s">
        <v>545</v>
      </c>
      <c r="AM131" s="226" t="s">
        <v>545</v>
      </c>
      <c r="AN131" s="227">
        <v>0</v>
      </c>
    </row>
    <row r="132" spans="2:40" x14ac:dyDescent="0.25">
      <c r="B132" s="215" t="s">
        <v>426</v>
      </c>
      <c r="D132" s="216"/>
      <c r="E132" s="217"/>
      <c r="F132" s="218"/>
      <c r="G132" s="219"/>
      <c r="H132" s="220"/>
      <c r="I132" s="221"/>
      <c r="J132" s="221"/>
      <c r="K132" s="221"/>
      <c r="L132" s="221"/>
      <c r="M132" s="228"/>
      <c r="N132" s="221"/>
      <c r="O132" s="221"/>
      <c r="P132" s="221"/>
      <c r="Q132" s="221"/>
      <c r="R132" s="221"/>
      <c r="S132" s="221"/>
      <c r="T132" s="221"/>
      <c r="U132" s="222" t="s">
        <v>545</v>
      </c>
      <c r="V132" s="223"/>
      <c r="W132" s="224"/>
      <c r="X132" s="225"/>
      <c r="AB132" s="226" t="s">
        <v>545</v>
      </c>
      <c r="AC132" s="226" t="s">
        <v>545</v>
      </c>
      <c r="AD132" s="226" t="s">
        <v>545</v>
      </c>
      <c r="AE132" s="226" t="s">
        <v>545</v>
      </c>
      <c r="AF132" s="226" t="s">
        <v>545</v>
      </c>
      <c r="AG132" s="226" t="s">
        <v>545</v>
      </c>
      <c r="AH132" s="226" t="s">
        <v>545</v>
      </c>
      <c r="AI132" s="226" t="s">
        <v>545</v>
      </c>
      <c r="AJ132" s="226" t="s">
        <v>545</v>
      </c>
      <c r="AK132" s="226" t="s">
        <v>545</v>
      </c>
      <c r="AL132" s="226" t="s">
        <v>545</v>
      </c>
      <c r="AM132" s="226" t="s">
        <v>545</v>
      </c>
      <c r="AN132" s="227">
        <v>0</v>
      </c>
    </row>
    <row r="133" spans="2:40" x14ac:dyDescent="0.25">
      <c r="B133" s="215" t="s">
        <v>427</v>
      </c>
      <c r="D133" s="216"/>
      <c r="E133" s="217"/>
      <c r="F133" s="218"/>
      <c r="G133" s="219"/>
      <c r="H133" s="220"/>
      <c r="I133" s="221"/>
      <c r="J133" s="221"/>
      <c r="K133" s="221"/>
      <c r="L133" s="221"/>
      <c r="M133" s="228"/>
      <c r="N133" s="221"/>
      <c r="O133" s="221"/>
      <c r="P133" s="221"/>
      <c r="Q133" s="221"/>
      <c r="R133" s="221"/>
      <c r="S133" s="221"/>
      <c r="T133" s="221"/>
      <c r="U133" s="222" t="s">
        <v>545</v>
      </c>
      <c r="V133" s="223"/>
      <c r="W133" s="224"/>
      <c r="X133" s="225"/>
      <c r="AB133" s="226" t="s">
        <v>545</v>
      </c>
      <c r="AC133" s="226" t="s">
        <v>545</v>
      </c>
      <c r="AD133" s="226" t="s">
        <v>545</v>
      </c>
      <c r="AE133" s="226" t="s">
        <v>545</v>
      </c>
      <c r="AF133" s="226" t="s">
        <v>545</v>
      </c>
      <c r="AG133" s="226" t="s">
        <v>545</v>
      </c>
      <c r="AH133" s="226" t="s">
        <v>545</v>
      </c>
      <c r="AI133" s="226" t="s">
        <v>545</v>
      </c>
      <c r="AJ133" s="226" t="s">
        <v>545</v>
      </c>
      <c r="AK133" s="226" t="s">
        <v>545</v>
      </c>
      <c r="AL133" s="226" t="s">
        <v>545</v>
      </c>
      <c r="AM133" s="226" t="s">
        <v>545</v>
      </c>
      <c r="AN133" s="227">
        <v>0</v>
      </c>
    </row>
    <row r="134" spans="2:40" x14ac:dyDescent="0.25">
      <c r="B134" s="215" t="s">
        <v>428</v>
      </c>
      <c r="D134" s="216"/>
      <c r="E134" s="217"/>
      <c r="F134" s="218"/>
      <c r="G134" s="219"/>
      <c r="H134" s="220"/>
      <c r="I134" s="221"/>
      <c r="J134" s="221"/>
      <c r="K134" s="221"/>
      <c r="L134" s="221"/>
      <c r="M134" s="228"/>
      <c r="N134" s="221"/>
      <c r="O134" s="221"/>
      <c r="P134" s="221"/>
      <c r="Q134" s="221"/>
      <c r="R134" s="221"/>
      <c r="S134" s="221"/>
      <c r="T134" s="221"/>
      <c r="U134" s="222" t="s">
        <v>545</v>
      </c>
      <c r="V134" s="223"/>
      <c r="W134" s="224"/>
      <c r="X134" s="225"/>
      <c r="AB134" s="226" t="s">
        <v>545</v>
      </c>
      <c r="AC134" s="226" t="s">
        <v>545</v>
      </c>
      <c r="AD134" s="226" t="s">
        <v>545</v>
      </c>
      <c r="AE134" s="226" t="s">
        <v>545</v>
      </c>
      <c r="AF134" s="226" t="s">
        <v>545</v>
      </c>
      <c r="AG134" s="226" t="s">
        <v>545</v>
      </c>
      <c r="AH134" s="226" t="s">
        <v>545</v>
      </c>
      <c r="AI134" s="226" t="s">
        <v>545</v>
      </c>
      <c r="AJ134" s="226" t="s">
        <v>545</v>
      </c>
      <c r="AK134" s="226" t="s">
        <v>545</v>
      </c>
      <c r="AL134" s="226" t="s">
        <v>545</v>
      </c>
      <c r="AM134" s="226" t="s">
        <v>545</v>
      </c>
      <c r="AN134" s="227">
        <v>0</v>
      </c>
    </row>
    <row r="135" spans="2:40" x14ac:dyDescent="0.25">
      <c r="B135" s="215" t="s">
        <v>429</v>
      </c>
      <c r="D135" s="216"/>
      <c r="E135" s="217"/>
      <c r="F135" s="218"/>
      <c r="G135" s="219"/>
      <c r="H135" s="220"/>
      <c r="I135" s="221"/>
      <c r="J135" s="221"/>
      <c r="K135" s="221"/>
      <c r="L135" s="221"/>
      <c r="M135" s="228"/>
      <c r="N135" s="221"/>
      <c r="O135" s="221"/>
      <c r="P135" s="221"/>
      <c r="Q135" s="221"/>
      <c r="R135" s="221"/>
      <c r="S135" s="221"/>
      <c r="T135" s="221"/>
      <c r="U135" s="222" t="s">
        <v>545</v>
      </c>
      <c r="V135" s="223"/>
      <c r="W135" s="224"/>
      <c r="X135" s="225"/>
      <c r="AB135" s="226" t="s">
        <v>545</v>
      </c>
      <c r="AC135" s="226" t="s">
        <v>545</v>
      </c>
      <c r="AD135" s="226" t="s">
        <v>545</v>
      </c>
      <c r="AE135" s="226" t="s">
        <v>545</v>
      </c>
      <c r="AF135" s="226" t="s">
        <v>545</v>
      </c>
      <c r="AG135" s="226" t="s">
        <v>545</v>
      </c>
      <c r="AH135" s="226" t="s">
        <v>545</v>
      </c>
      <c r="AI135" s="226" t="s">
        <v>545</v>
      </c>
      <c r="AJ135" s="226" t="s">
        <v>545</v>
      </c>
      <c r="AK135" s="226" t="s">
        <v>545</v>
      </c>
      <c r="AL135" s="226" t="s">
        <v>545</v>
      </c>
      <c r="AM135" s="226" t="s">
        <v>545</v>
      </c>
      <c r="AN135" s="227">
        <v>0</v>
      </c>
    </row>
    <row r="136" spans="2:40" x14ac:dyDescent="0.25">
      <c r="B136" s="215" t="s">
        <v>430</v>
      </c>
      <c r="D136" s="216"/>
      <c r="E136" s="217"/>
      <c r="F136" s="218"/>
      <c r="G136" s="219"/>
      <c r="H136" s="220"/>
      <c r="I136" s="221"/>
      <c r="J136" s="221"/>
      <c r="K136" s="221"/>
      <c r="L136" s="221"/>
      <c r="M136" s="228"/>
      <c r="N136" s="221"/>
      <c r="O136" s="221"/>
      <c r="P136" s="221"/>
      <c r="Q136" s="221"/>
      <c r="R136" s="221"/>
      <c r="S136" s="221"/>
      <c r="T136" s="221"/>
      <c r="U136" s="222" t="s">
        <v>545</v>
      </c>
      <c r="V136" s="223"/>
      <c r="W136" s="224"/>
      <c r="X136" s="225"/>
      <c r="AB136" s="226" t="s">
        <v>545</v>
      </c>
      <c r="AC136" s="226" t="s">
        <v>545</v>
      </c>
      <c r="AD136" s="226" t="s">
        <v>545</v>
      </c>
      <c r="AE136" s="226" t="s">
        <v>545</v>
      </c>
      <c r="AF136" s="226" t="s">
        <v>545</v>
      </c>
      <c r="AG136" s="226" t="s">
        <v>545</v>
      </c>
      <c r="AH136" s="226" t="s">
        <v>545</v>
      </c>
      <c r="AI136" s="226" t="s">
        <v>545</v>
      </c>
      <c r="AJ136" s="226" t="s">
        <v>545</v>
      </c>
      <c r="AK136" s="226" t="s">
        <v>545</v>
      </c>
      <c r="AL136" s="226" t="s">
        <v>545</v>
      </c>
      <c r="AM136" s="226" t="s">
        <v>545</v>
      </c>
      <c r="AN136" s="227">
        <v>0</v>
      </c>
    </row>
    <row r="137" spans="2:40" x14ac:dyDescent="0.25">
      <c r="B137" s="215" t="s">
        <v>431</v>
      </c>
      <c r="D137" s="216"/>
      <c r="E137" s="217"/>
      <c r="F137" s="218"/>
      <c r="G137" s="219"/>
      <c r="H137" s="220"/>
      <c r="I137" s="221"/>
      <c r="J137" s="221"/>
      <c r="K137" s="221"/>
      <c r="L137" s="221"/>
      <c r="M137" s="228"/>
      <c r="N137" s="221"/>
      <c r="O137" s="221"/>
      <c r="P137" s="221"/>
      <c r="Q137" s="221"/>
      <c r="R137" s="221"/>
      <c r="S137" s="221"/>
      <c r="T137" s="221"/>
      <c r="U137" s="222" t="s">
        <v>545</v>
      </c>
      <c r="V137" s="223"/>
      <c r="W137" s="224"/>
      <c r="X137" s="225"/>
      <c r="AB137" s="226" t="s">
        <v>545</v>
      </c>
      <c r="AC137" s="226" t="s">
        <v>545</v>
      </c>
      <c r="AD137" s="226" t="s">
        <v>545</v>
      </c>
      <c r="AE137" s="226" t="s">
        <v>545</v>
      </c>
      <c r="AF137" s="226" t="s">
        <v>545</v>
      </c>
      <c r="AG137" s="226" t="s">
        <v>545</v>
      </c>
      <c r="AH137" s="226" t="s">
        <v>545</v>
      </c>
      <c r="AI137" s="226" t="s">
        <v>545</v>
      </c>
      <c r="AJ137" s="226" t="s">
        <v>545</v>
      </c>
      <c r="AK137" s="226" t="s">
        <v>545</v>
      </c>
      <c r="AL137" s="226" t="s">
        <v>545</v>
      </c>
      <c r="AM137" s="226" t="s">
        <v>545</v>
      </c>
      <c r="AN137" s="227">
        <v>0</v>
      </c>
    </row>
    <row r="138" spans="2:40" x14ac:dyDescent="0.25">
      <c r="B138" s="215" t="s">
        <v>432</v>
      </c>
      <c r="D138" s="216"/>
      <c r="E138" s="217"/>
      <c r="F138" s="218"/>
      <c r="G138" s="219"/>
      <c r="H138" s="220"/>
      <c r="I138" s="221"/>
      <c r="J138" s="221"/>
      <c r="K138" s="221"/>
      <c r="L138" s="221"/>
      <c r="M138" s="228"/>
      <c r="N138" s="221"/>
      <c r="O138" s="221"/>
      <c r="P138" s="221"/>
      <c r="Q138" s="221"/>
      <c r="R138" s="221"/>
      <c r="S138" s="221"/>
      <c r="T138" s="221"/>
      <c r="U138" s="222" t="s">
        <v>545</v>
      </c>
      <c r="V138" s="223"/>
      <c r="W138" s="224"/>
      <c r="X138" s="225"/>
      <c r="AB138" s="226" t="s">
        <v>545</v>
      </c>
      <c r="AC138" s="226" t="s">
        <v>545</v>
      </c>
      <c r="AD138" s="226" t="s">
        <v>545</v>
      </c>
      <c r="AE138" s="226" t="s">
        <v>545</v>
      </c>
      <c r="AF138" s="226" t="s">
        <v>545</v>
      </c>
      <c r="AG138" s="226" t="s">
        <v>545</v>
      </c>
      <c r="AH138" s="226" t="s">
        <v>545</v>
      </c>
      <c r="AI138" s="226" t="s">
        <v>545</v>
      </c>
      <c r="AJ138" s="226" t="s">
        <v>545</v>
      </c>
      <c r="AK138" s="226" t="s">
        <v>545</v>
      </c>
      <c r="AL138" s="226" t="s">
        <v>545</v>
      </c>
      <c r="AM138" s="226" t="s">
        <v>545</v>
      </c>
      <c r="AN138" s="227">
        <v>0</v>
      </c>
    </row>
    <row r="139" spans="2:40" x14ac:dyDescent="0.25">
      <c r="B139" s="215" t="s">
        <v>433</v>
      </c>
      <c r="D139" s="216"/>
      <c r="E139" s="217"/>
      <c r="F139" s="218"/>
      <c r="G139" s="219"/>
      <c r="H139" s="220"/>
      <c r="I139" s="221"/>
      <c r="J139" s="221"/>
      <c r="K139" s="221"/>
      <c r="L139" s="221"/>
      <c r="M139" s="228"/>
      <c r="N139" s="221"/>
      <c r="O139" s="221"/>
      <c r="P139" s="221"/>
      <c r="Q139" s="221"/>
      <c r="R139" s="221"/>
      <c r="S139" s="221"/>
      <c r="T139" s="221"/>
      <c r="U139" s="222" t="s">
        <v>545</v>
      </c>
      <c r="V139" s="223"/>
      <c r="W139" s="224"/>
      <c r="X139" s="225"/>
      <c r="AB139" s="226" t="s">
        <v>545</v>
      </c>
      <c r="AC139" s="226" t="s">
        <v>545</v>
      </c>
      <c r="AD139" s="226" t="s">
        <v>545</v>
      </c>
      <c r="AE139" s="226" t="s">
        <v>545</v>
      </c>
      <c r="AF139" s="226" t="s">
        <v>545</v>
      </c>
      <c r="AG139" s="226" t="s">
        <v>545</v>
      </c>
      <c r="AH139" s="226" t="s">
        <v>545</v>
      </c>
      <c r="AI139" s="226" t="s">
        <v>545</v>
      </c>
      <c r="AJ139" s="226" t="s">
        <v>545</v>
      </c>
      <c r="AK139" s="226" t="s">
        <v>545</v>
      </c>
      <c r="AL139" s="226" t="s">
        <v>545</v>
      </c>
      <c r="AM139" s="226" t="s">
        <v>545</v>
      </c>
      <c r="AN139" s="227">
        <v>0</v>
      </c>
    </row>
    <row r="140" spans="2:40" x14ac:dyDescent="0.25">
      <c r="B140" s="215" t="s">
        <v>434</v>
      </c>
      <c r="D140" s="216"/>
      <c r="E140" s="217"/>
      <c r="F140" s="218"/>
      <c r="G140" s="219"/>
      <c r="H140" s="220"/>
      <c r="I140" s="221"/>
      <c r="J140" s="221"/>
      <c r="K140" s="221"/>
      <c r="L140" s="221"/>
      <c r="M140" s="228"/>
      <c r="N140" s="221"/>
      <c r="O140" s="221"/>
      <c r="P140" s="221"/>
      <c r="Q140" s="221"/>
      <c r="R140" s="221"/>
      <c r="S140" s="221"/>
      <c r="T140" s="221"/>
      <c r="U140" s="222" t="s">
        <v>545</v>
      </c>
      <c r="V140" s="223"/>
      <c r="W140" s="224"/>
      <c r="X140" s="225"/>
      <c r="AB140" s="226" t="s">
        <v>545</v>
      </c>
      <c r="AC140" s="226" t="s">
        <v>545</v>
      </c>
      <c r="AD140" s="226" t="s">
        <v>545</v>
      </c>
      <c r="AE140" s="226" t="s">
        <v>545</v>
      </c>
      <c r="AF140" s="226" t="s">
        <v>545</v>
      </c>
      <c r="AG140" s="226" t="s">
        <v>545</v>
      </c>
      <c r="AH140" s="226" t="s">
        <v>545</v>
      </c>
      <c r="AI140" s="226" t="s">
        <v>545</v>
      </c>
      <c r="AJ140" s="226" t="s">
        <v>545</v>
      </c>
      <c r="AK140" s="226" t="s">
        <v>545</v>
      </c>
      <c r="AL140" s="226" t="s">
        <v>545</v>
      </c>
      <c r="AM140" s="226" t="s">
        <v>545</v>
      </c>
      <c r="AN140" s="227">
        <v>0</v>
      </c>
    </row>
    <row r="141" spans="2:40" x14ac:dyDescent="0.25">
      <c r="B141" s="215" t="s">
        <v>435</v>
      </c>
      <c r="D141" s="216"/>
      <c r="E141" s="217"/>
      <c r="F141" s="218"/>
      <c r="G141" s="219"/>
      <c r="H141" s="220"/>
      <c r="I141" s="221"/>
      <c r="J141" s="221"/>
      <c r="K141" s="221"/>
      <c r="L141" s="221"/>
      <c r="M141" s="228"/>
      <c r="N141" s="221"/>
      <c r="O141" s="221"/>
      <c r="P141" s="221"/>
      <c r="Q141" s="221"/>
      <c r="R141" s="221"/>
      <c r="S141" s="221"/>
      <c r="T141" s="221"/>
      <c r="U141" s="222" t="s">
        <v>545</v>
      </c>
      <c r="V141" s="223"/>
      <c r="W141" s="224"/>
      <c r="X141" s="225"/>
      <c r="AB141" s="226" t="s">
        <v>545</v>
      </c>
      <c r="AC141" s="226" t="s">
        <v>545</v>
      </c>
      <c r="AD141" s="226" t="s">
        <v>545</v>
      </c>
      <c r="AE141" s="226" t="s">
        <v>545</v>
      </c>
      <c r="AF141" s="226" t="s">
        <v>545</v>
      </c>
      <c r="AG141" s="226" t="s">
        <v>545</v>
      </c>
      <c r="AH141" s="226" t="s">
        <v>545</v>
      </c>
      <c r="AI141" s="226" t="s">
        <v>545</v>
      </c>
      <c r="AJ141" s="226" t="s">
        <v>545</v>
      </c>
      <c r="AK141" s="226" t="s">
        <v>545</v>
      </c>
      <c r="AL141" s="226" t="s">
        <v>545</v>
      </c>
      <c r="AM141" s="226" t="s">
        <v>545</v>
      </c>
      <c r="AN141" s="227">
        <v>0</v>
      </c>
    </row>
    <row r="142" spans="2:40" x14ac:dyDescent="0.25">
      <c r="B142" s="215" t="s">
        <v>436</v>
      </c>
      <c r="D142" s="216"/>
      <c r="E142" s="217"/>
      <c r="F142" s="218"/>
      <c r="G142" s="219"/>
      <c r="H142" s="220"/>
      <c r="I142" s="221"/>
      <c r="J142" s="221"/>
      <c r="K142" s="221"/>
      <c r="L142" s="221"/>
      <c r="M142" s="228"/>
      <c r="N142" s="221"/>
      <c r="O142" s="221"/>
      <c r="P142" s="221"/>
      <c r="Q142" s="221"/>
      <c r="R142" s="221"/>
      <c r="S142" s="221"/>
      <c r="T142" s="221"/>
      <c r="U142" s="222" t="s">
        <v>545</v>
      </c>
      <c r="V142" s="223"/>
      <c r="W142" s="224"/>
      <c r="X142" s="225"/>
      <c r="AB142" s="226" t="s">
        <v>545</v>
      </c>
      <c r="AC142" s="226" t="s">
        <v>545</v>
      </c>
      <c r="AD142" s="226" t="s">
        <v>545</v>
      </c>
      <c r="AE142" s="226" t="s">
        <v>545</v>
      </c>
      <c r="AF142" s="226" t="s">
        <v>545</v>
      </c>
      <c r="AG142" s="226" t="s">
        <v>545</v>
      </c>
      <c r="AH142" s="226" t="s">
        <v>545</v>
      </c>
      <c r="AI142" s="226" t="s">
        <v>545</v>
      </c>
      <c r="AJ142" s="226" t="s">
        <v>545</v>
      </c>
      <c r="AK142" s="226" t="s">
        <v>545</v>
      </c>
      <c r="AL142" s="226" t="s">
        <v>545</v>
      </c>
      <c r="AM142" s="226" t="s">
        <v>545</v>
      </c>
      <c r="AN142" s="227">
        <v>0</v>
      </c>
    </row>
    <row r="143" spans="2:40" x14ac:dyDescent="0.25">
      <c r="B143" s="215" t="s">
        <v>437</v>
      </c>
      <c r="D143" s="216"/>
      <c r="E143" s="217"/>
      <c r="F143" s="218"/>
      <c r="G143" s="219"/>
      <c r="H143" s="220"/>
      <c r="I143" s="221"/>
      <c r="J143" s="221"/>
      <c r="K143" s="221"/>
      <c r="L143" s="221"/>
      <c r="M143" s="228"/>
      <c r="N143" s="221"/>
      <c r="O143" s="221"/>
      <c r="P143" s="221"/>
      <c r="Q143" s="221"/>
      <c r="R143" s="221"/>
      <c r="S143" s="221"/>
      <c r="T143" s="221"/>
      <c r="U143" s="222" t="s">
        <v>545</v>
      </c>
      <c r="V143" s="223"/>
      <c r="W143" s="224"/>
      <c r="X143" s="225"/>
      <c r="AB143" s="226" t="s">
        <v>545</v>
      </c>
      <c r="AC143" s="226" t="s">
        <v>545</v>
      </c>
      <c r="AD143" s="226" t="s">
        <v>545</v>
      </c>
      <c r="AE143" s="226" t="s">
        <v>545</v>
      </c>
      <c r="AF143" s="226" t="s">
        <v>545</v>
      </c>
      <c r="AG143" s="226" t="s">
        <v>545</v>
      </c>
      <c r="AH143" s="226" t="s">
        <v>545</v>
      </c>
      <c r="AI143" s="226" t="s">
        <v>545</v>
      </c>
      <c r="AJ143" s="226" t="s">
        <v>545</v>
      </c>
      <c r="AK143" s="226" t="s">
        <v>545</v>
      </c>
      <c r="AL143" s="226" t="s">
        <v>545</v>
      </c>
      <c r="AM143" s="226" t="s">
        <v>545</v>
      </c>
      <c r="AN143" s="227">
        <v>0</v>
      </c>
    </row>
    <row r="144" spans="2:40" x14ac:dyDescent="0.25">
      <c r="B144" s="215" t="s">
        <v>438</v>
      </c>
      <c r="D144" s="216"/>
      <c r="E144" s="217"/>
      <c r="F144" s="218"/>
      <c r="G144" s="219"/>
      <c r="H144" s="220"/>
      <c r="I144" s="221"/>
      <c r="J144" s="221"/>
      <c r="K144" s="221"/>
      <c r="L144" s="221"/>
      <c r="M144" s="228"/>
      <c r="N144" s="221"/>
      <c r="O144" s="221"/>
      <c r="P144" s="221"/>
      <c r="Q144" s="221"/>
      <c r="R144" s="221"/>
      <c r="S144" s="221"/>
      <c r="T144" s="221"/>
      <c r="U144" s="222" t="s">
        <v>545</v>
      </c>
      <c r="V144" s="223"/>
      <c r="W144" s="224"/>
      <c r="X144" s="225"/>
      <c r="AB144" s="226" t="s">
        <v>545</v>
      </c>
      <c r="AC144" s="226" t="s">
        <v>545</v>
      </c>
      <c r="AD144" s="226" t="s">
        <v>545</v>
      </c>
      <c r="AE144" s="226" t="s">
        <v>545</v>
      </c>
      <c r="AF144" s="226" t="s">
        <v>545</v>
      </c>
      <c r="AG144" s="226" t="s">
        <v>545</v>
      </c>
      <c r="AH144" s="226" t="s">
        <v>545</v>
      </c>
      <c r="AI144" s="226" t="s">
        <v>545</v>
      </c>
      <c r="AJ144" s="226" t="s">
        <v>545</v>
      </c>
      <c r="AK144" s="226" t="s">
        <v>545</v>
      </c>
      <c r="AL144" s="226" t="s">
        <v>545</v>
      </c>
      <c r="AM144" s="226" t="s">
        <v>545</v>
      </c>
      <c r="AN144" s="227">
        <v>0</v>
      </c>
    </row>
    <row r="145" spans="2:40" x14ac:dyDescent="0.25">
      <c r="B145" s="215" t="s">
        <v>439</v>
      </c>
      <c r="D145" s="216"/>
      <c r="E145" s="217"/>
      <c r="F145" s="218"/>
      <c r="G145" s="219"/>
      <c r="H145" s="220"/>
      <c r="I145" s="221"/>
      <c r="J145" s="221"/>
      <c r="K145" s="221"/>
      <c r="L145" s="221"/>
      <c r="M145" s="228"/>
      <c r="N145" s="221"/>
      <c r="O145" s="221"/>
      <c r="P145" s="221"/>
      <c r="Q145" s="221"/>
      <c r="R145" s="221"/>
      <c r="S145" s="221"/>
      <c r="T145" s="221"/>
      <c r="U145" s="222" t="s">
        <v>545</v>
      </c>
      <c r="V145" s="223"/>
      <c r="W145" s="224"/>
      <c r="X145" s="225"/>
      <c r="AB145" s="226" t="s">
        <v>545</v>
      </c>
      <c r="AC145" s="226" t="s">
        <v>545</v>
      </c>
      <c r="AD145" s="226" t="s">
        <v>545</v>
      </c>
      <c r="AE145" s="226" t="s">
        <v>545</v>
      </c>
      <c r="AF145" s="226" t="s">
        <v>545</v>
      </c>
      <c r="AG145" s="226" t="s">
        <v>545</v>
      </c>
      <c r="AH145" s="226" t="s">
        <v>545</v>
      </c>
      <c r="AI145" s="226" t="s">
        <v>545</v>
      </c>
      <c r="AJ145" s="226" t="s">
        <v>545</v>
      </c>
      <c r="AK145" s="226" t="s">
        <v>545</v>
      </c>
      <c r="AL145" s="226" t="s">
        <v>545</v>
      </c>
      <c r="AM145" s="226" t="s">
        <v>545</v>
      </c>
      <c r="AN145" s="227">
        <v>0</v>
      </c>
    </row>
    <row r="146" spans="2:40" x14ac:dyDescent="0.25">
      <c r="B146" s="215" t="s">
        <v>440</v>
      </c>
      <c r="D146" s="216"/>
      <c r="E146" s="217"/>
      <c r="F146" s="218"/>
      <c r="G146" s="219"/>
      <c r="H146" s="220"/>
      <c r="I146" s="221"/>
      <c r="J146" s="221"/>
      <c r="K146" s="221"/>
      <c r="L146" s="221"/>
      <c r="M146" s="228"/>
      <c r="N146" s="221"/>
      <c r="O146" s="221"/>
      <c r="P146" s="221"/>
      <c r="Q146" s="221"/>
      <c r="R146" s="221"/>
      <c r="S146" s="221"/>
      <c r="T146" s="221"/>
      <c r="U146" s="222" t="s">
        <v>545</v>
      </c>
      <c r="V146" s="223"/>
      <c r="W146" s="224"/>
      <c r="X146" s="225"/>
      <c r="AB146" s="226" t="s">
        <v>545</v>
      </c>
      <c r="AC146" s="226" t="s">
        <v>545</v>
      </c>
      <c r="AD146" s="226" t="s">
        <v>545</v>
      </c>
      <c r="AE146" s="226" t="s">
        <v>545</v>
      </c>
      <c r="AF146" s="226" t="s">
        <v>545</v>
      </c>
      <c r="AG146" s="226" t="s">
        <v>545</v>
      </c>
      <c r="AH146" s="226" t="s">
        <v>545</v>
      </c>
      <c r="AI146" s="226" t="s">
        <v>545</v>
      </c>
      <c r="AJ146" s="226" t="s">
        <v>545</v>
      </c>
      <c r="AK146" s="226" t="s">
        <v>545</v>
      </c>
      <c r="AL146" s="226" t="s">
        <v>545</v>
      </c>
      <c r="AM146" s="226" t="s">
        <v>545</v>
      </c>
      <c r="AN146" s="227">
        <v>0</v>
      </c>
    </row>
    <row r="147" spans="2:40" x14ac:dyDescent="0.25">
      <c r="B147" s="215" t="s">
        <v>441</v>
      </c>
      <c r="D147" s="216"/>
      <c r="E147" s="217"/>
      <c r="F147" s="218"/>
      <c r="G147" s="219"/>
      <c r="H147" s="220"/>
      <c r="I147" s="221"/>
      <c r="J147" s="221"/>
      <c r="K147" s="221"/>
      <c r="L147" s="221"/>
      <c r="M147" s="228"/>
      <c r="N147" s="221"/>
      <c r="O147" s="221"/>
      <c r="P147" s="221"/>
      <c r="Q147" s="221"/>
      <c r="R147" s="221"/>
      <c r="S147" s="221"/>
      <c r="T147" s="221"/>
      <c r="U147" s="222" t="s">
        <v>545</v>
      </c>
      <c r="V147" s="223"/>
      <c r="W147" s="224"/>
      <c r="X147" s="225"/>
      <c r="AB147" s="226" t="s">
        <v>545</v>
      </c>
      <c r="AC147" s="226" t="s">
        <v>545</v>
      </c>
      <c r="AD147" s="226" t="s">
        <v>545</v>
      </c>
      <c r="AE147" s="226" t="s">
        <v>545</v>
      </c>
      <c r="AF147" s="226" t="s">
        <v>545</v>
      </c>
      <c r="AG147" s="226" t="s">
        <v>545</v>
      </c>
      <c r="AH147" s="226" t="s">
        <v>545</v>
      </c>
      <c r="AI147" s="226" t="s">
        <v>545</v>
      </c>
      <c r="AJ147" s="226" t="s">
        <v>545</v>
      </c>
      <c r="AK147" s="226" t="s">
        <v>545</v>
      </c>
      <c r="AL147" s="226" t="s">
        <v>545</v>
      </c>
      <c r="AM147" s="226" t="s">
        <v>545</v>
      </c>
      <c r="AN147" s="227">
        <v>0</v>
      </c>
    </row>
    <row r="148" spans="2:40" x14ac:dyDescent="0.25">
      <c r="B148" s="215" t="s">
        <v>442</v>
      </c>
      <c r="D148" s="216"/>
      <c r="E148" s="217"/>
      <c r="F148" s="218"/>
      <c r="G148" s="219"/>
      <c r="H148" s="220"/>
      <c r="I148" s="221"/>
      <c r="J148" s="221"/>
      <c r="K148" s="221"/>
      <c r="L148" s="221"/>
      <c r="M148" s="228"/>
      <c r="N148" s="221"/>
      <c r="O148" s="221"/>
      <c r="P148" s="221"/>
      <c r="Q148" s="221"/>
      <c r="R148" s="221"/>
      <c r="S148" s="221"/>
      <c r="T148" s="221"/>
      <c r="U148" s="222" t="s">
        <v>545</v>
      </c>
      <c r="V148" s="223"/>
      <c r="W148" s="224"/>
      <c r="X148" s="225"/>
      <c r="AB148" s="226" t="s">
        <v>545</v>
      </c>
      <c r="AC148" s="226" t="s">
        <v>545</v>
      </c>
      <c r="AD148" s="226" t="s">
        <v>545</v>
      </c>
      <c r="AE148" s="226" t="s">
        <v>545</v>
      </c>
      <c r="AF148" s="226" t="s">
        <v>545</v>
      </c>
      <c r="AG148" s="226" t="s">
        <v>545</v>
      </c>
      <c r="AH148" s="226" t="s">
        <v>545</v>
      </c>
      <c r="AI148" s="226" t="s">
        <v>545</v>
      </c>
      <c r="AJ148" s="226" t="s">
        <v>545</v>
      </c>
      <c r="AK148" s="226" t="s">
        <v>545</v>
      </c>
      <c r="AL148" s="226" t="s">
        <v>545</v>
      </c>
      <c r="AM148" s="226" t="s">
        <v>545</v>
      </c>
      <c r="AN148" s="227">
        <v>0</v>
      </c>
    </row>
    <row r="149" spans="2:40" x14ac:dyDescent="0.25">
      <c r="B149" s="215" t="s">
        <v>443</v>
      </c>
      <c r="D149" s="216"/>
      <c r="E149" s="217"/>
      <c r="F149" s="218"/>
      <c r="G149" s="219"/>
      <c r="H149" s="220"/>
      <c r="I149" s="221"/>
      <c r="J149" s="221"/>
      <c r="K149" s="221"/>
      <c r="L149" s="221"/>
      <c r="M149" s="228"/>
      <c r="N149" s="221"/>
      <c r="O149" s="221"/>
      <c r="P149" s="221"/>
      <c r="Q149" s="221"/>
      <c r="R149" s="221"/>
      <c r="S149" s="221"/>
      <c r="T149" s="221"/>
      <c r="U149" s="222" t="s">
        <v>545</v>
      </c>
      <c r="V149" s="223"/>
      <c r="W149" s="224"/>
      <c r="X149" s="225"/>
      <c r="AB149" s="226" t="s">
        <v>545</v>
      </c>
      <c r="AC149" s="226" t="s">
        <v>545</v>
      </c>
      <c r="AD149" s="226" t="s">
        <v>545</v>
      </c>
      <c r="AE149" s="226" t="s">
        <v>545</v>
      </c>
      <c r="AF149" s="226" t="s">
        <v>545</v>
      </c>
      <c r="AG149" s="226" t="s">
        <v>545</v>
      </c>
      <c r="AH149" s="226" t="s">
        <v>545</v>
      </c>
      <c r="AI149" s="226" t="s">
        <v>545</v>
      </c>
      <c r="AJ149" s="226" t="s">
        <v>545</v>
      </c>
      <c r="AK149" s="226" t="s">
        <v>545</v>
      </c>
      <c r="AL149" s="226" t="s">
        <v>545</v>
      </c>
      <c r="AM149" s="226" t="s">
        <v>545</v>
      </c>
      <c r="AN149" s="227">
        <v>0</v>
      </c>
    </row>
    <row r="150" spans="2:40" x14ac:dyDescent="0.25">
      <c r="B150" s="215" t="s">
        <v>444</v>
      </c>
      <c r="D150" s="216"/>
      <c r="E150" s="217"/>
      <c r="F150" s="218"/>
      <c r="G150" s="219"/>
      <c r="H150" s="220"/>
      <c r="I150" s="221"/>
      <c r="J150" s="221"/>
      <c r="K150" s="221"/>
      <c r="L150" s="221"/>
      <c r="M150" s="228"/>
      <c r="N150" s="221"/>
      <c r="O150" s="221"/>
      <c r="P150" s="221"/>
      <c r="Q150" s="221"/>
      <c r="R150" s="221"/>
      <c r="S150" s="221"/>
      <c r="T150" s="221"/>
      <c r="U150" s="222" t="s">
        <v>545</v>
      </c>
      <c r="V150" s="223"/>
      <c r="W150" s="224"/>
      <c r="X150" s="225"/>
      <c r="AB150" s="226" t="s">
        <v>545</v>
      </c>
      <c r="AC150" s="226" t="s">
        <v>545</v>
      </c>
      <c r="AD150" s="226" t="s">
        <v>545</v>
      </c>
      <c r="AE150" s="226" t="s">
        <v>545</v>
      </c>
      <c r="AF150" s="226" t="s">
        <v>545</v>
      </c>
      <c r="AG150" s="226" t="s">
        <v>545</v>
      </c>
      <c r="AH150" s="226" t="s">
        <v>545</v>
      </c>
      <c r="AI150" s="226" t="s">
        <v>545</v>
      </c>
      <c r="AJ150" s="226" t="s">
        <v>545</v>
      </c>
      <c r="AK150" s="226" t="s">
        <v>545</v>
      </c>
      <c r="AL150" s="226" t="s">
        <v>545</v>
      </c>
      <c r="AM150" s="226" t="s">
        <v>545</v>
      </c>
      <c r="AN150" s="227">
        <v>0</v>
      </c>
    </row>
    <row r="151" spans="2:40" x14ac:dyDescent="0.25">
      <c r="B151" s="215" t="s">
        <v>445</v>
      </c>
      <c r="D151" s="216"/>
      <c r="E151" s="217"/>
      <c r="F151" s="218"/>
      <c r="G151" s="219"/>
      <c r="H151" s="220"/>
      <c r="I151" s="221"/>
      <c r="J151" s="221"/>
      <c r="K151" s="221"/>
      <c r="L151" s="221"/>
      <c r="M151" s="228"/>
      <c r="N151" s="221"/>
      <c r="O151" s="221"/>
      <c r="P151" s="221"/>
      <c r="Q151" s="221"/>
      <c r="R151" s="221"/>
      <c r="S151" s="221"/>
      <c r="T151" s="221"/>
      <c r="U151" s="222" t="s">
        <v>545</v>
      </c>
      <c r="V151" s="223"/>
      <c r="W151" s="224"/>
      <c r="X151" s="225"/>
      <c r="AB151" s="226" t="s">
        <v>545</v>
      </c>
      <c r="AC151" s="226" t="s">
        <v>545</v>
      </c>
      <c r="AD151" s="226" t="s">
        <v>545</v>
      </c>
      <c r="AE151" s="226" t="s">
        <v>545</v>
      </c>
      <c r="AF151" s="226" t="s">
        <v>545</v>
      </c>
      <c r="AG151" s="226" t="s">
        <v>545</v>
      </c>
      <c r="AH151" s="226" t="s">
        <v>545</v>
      </c>
      <c r="AI151" s="226" t="s">
        <v>545</v>
      </c>
      <c r="AJ151" s="226" t="s">
        <v>545</v>
      </c>
      <c r="AK151" s="226" t="s">
        <v>545</v>
      </c>
      <c r="AL151" s="226" t="s">
        <v>545</v>
      </c>
      <c r="AM151" s="226" t="s">
        <v>545</v>
      </c>
      <c r="AN151" s="227">
        <v>0</v>
      </c>
    </row>
    <row r="152" spans="2:40" x14ac:dyDescent="0.25">
      <c r="B152" s="215" t="s">
        <v>446</v>
      </c>
      <c r="D152" s="216"/>
      <c r="E152" s="217"/>
      <c r="F152" s="218"/>
      <c r="G152" s="219"/>
      <c r="H152" s="220"/>
      <c r="I152" s="221"/>
      <c r="J152" s="221"/>
      <c r="K152" s="221"/>
      <c r="L152" s="221"/>
      <c r="M152" s="228"/>
      <c r="N152" s="221"/>
      <c r="O152" s="221"/>
      <c r="P152" s="221"/>
      <c r="Q152" s="221"/>
      <c r="R152" s="221"/>
      <c r="S152" s="221"/>
      <c r="T152" s="221"/>
      <c r="U152" s="222" t="s">
        <v>545</v>
      </c>
      <c r="V152" s="223"/>
      <c r="W152" s="224"/>
      <c r="X152" s="225"/>
      <c r="AB152" s="226" t="s">
        <v>545</v>
      </c>
      <c r="AC152" s="226" t="s">
        <v>545</v>
      </c>
      <c r="AD152" s="226" t="s">
        <v>545</v>
      </c>
      <c r="AE152" s="226" t="s">
        <v>545</v>
      </c>
      <c r="AF152" s="226" t="s">
        <v>545</v>
      </c>
      <c r="AG152" s="226" t="s">
        <v>545</v>
      </c>
      <c r="AH152" s="226" t="s">
        <v>545</v>
      </c>
      <c r="AI152" s="226" t="s">
        <v>545</v>
      </c>
      <c r="AJ152" s="226" t="s">
        <v>545</v>
      </c>
      <c r="AK152" s="226" t="s">
        <v>545</v>
      </c>
      <c r="AL152" s="226" t="s">
        <v>545</v>
      </c>
      <c r="AM152" s="226" t="s">
        <v>545</v>
      </c>
      <c r="AN152" s="227">
        <v>0</v>
      </c>
    </row>
    <row r="153" spans="2:40" x14ac:dyDescent="0.25">
      <c r="B153" s="215" t="s">
        <v>447</v>
      </c>
      <c r="D153" s="216"/>
      <c r="E153" s="217"/>
      <c r="F153" s="218"/>
      <c r="G153" s="219"/>
      <c r="H153" s="220"/>
      <c r="I153" s="221"/>
      <c r="J153" s="221"/>
      <c r="K153" s="221"/>
      <c r="L153" s="221"/>
      <c r="M153" s="228"/>
      <c r="N153" s="221"/>
      <c r="O153" s="221"/>
      <c r="P153" s="221"/>
      <c r="Q153" s="221"/>
      <c r="R153" s="221"/>
      <c r="S153" s="221"/>
      <c r="T153" s="221"/>
      <c r="U153" s="222" t="s">
        <v>545</v>
      </c>
      <c r="V153" s="223"/>
      <c r="W153" s="224"/>
      <c r="X153" s="225"/>
      <c r="AB153" s="226" t="s">
        <v>545</v>
      </c>
      <c r="AC153" s="226" t="s">
        <v>545</v>
      </c>
      <c r="AD153" s="226" t="s">
        <v>545</v>
      </c>
      <c r="AE153" s="226" t="s">
        <v>545</v>
      </c>
      <c r="AF153" s="226" t="s">
        <v>545</v>
      </c>
      <c r="AG153" s="226" t="s">
        <v>545</v>
      </c>
      <c r="AH153" s="226" t="s">
        <v>545</v>
      </c>
      <c r="AI153" s="226" t="s">
        <v>545</v>
      </c>
      <c r="AJ153" s="226" t="s">
        <v>545</v>
      </c>
      <c r="AK153" s="226" t="s">
        <v>545</v>
      </c>
      <c r="AL153" s="226" t="s">
        <v>545</v>
      </c>
      <c r="AM153" s="226" t="s">
        <v>545</v>
      </c>
      <c r="AN153" s="227">
        <v>0</v>
      </c>
    </row>
    <row r="154" spans="2:40" x14ac:dyDescent="0.25">
      <c r="B154" s="215" t="s">
        <v>448</v>
      </c>
      <c r="D154" s="216"/>
      <c r="E154" s="217"/>
      <c r="F154" s="218"/>
      <c r="G154" s="219"/>
      <c r="H154" s="220"/>
      <c r="I154" s="221"/>
      <c r="J154" s="221"/>
      <c r="K154" s="221"/>
      <c r="L154" s="221"/>
      <c r="M154" s="228"/>
      <c r="N154" s="221"/>
      <c r="O154" s="221"/>
      <c r="P154" s="221"/>
      <c r="Q154" s="221"/>
      <c r="R154" s="221"/>
      <c r="S154" s="221"/>
      <c r="T154" s="221"/>
      <c r="U154" s="222" t="s">
        <v>545</v>
      </c>
      <c r="V154" s="223"/>
      <c r="W154" s="224"/>
      <c r="X154" s="225"/>
      <c r="AB154" s="226" t="s">
        <v>545</v>
      </c>
      <c r="AC154" s="226" t="s">
        <v>545</v>
      </c>
      <c r="AD154" s="226" t="s">
        <v>545</v>
      </c>
      <c r="AE154" s="226" t="s">
        <v>545</v>
      </c>
      <c r="AF154" s="226" t="s">
        <v>545</v>
      </c>
      <c r="AG154" s="226" t="s">
        <v>545</v>
      </c>
      <c r="AH154" s="226" t="s">
        <v>545</v>
      </c>
      <c r="AI154" s="226" t="s">
        <v>545</v>
      </c>
      <c r="AJ154" s="226" t="s">
        <v>545</v>
      </c>
      <c r="AK154" s="226" t="s">
        <v>545</v>
      </c>
      <c r="AL154" s="226" t="s">
        <v>545</v>
      </c>
      <c r="AM154" s="226" t="s">
        <v>545</v>
      </c>
      <c r="AN154" s="227">
        <v>0</v>
      </c>
    </row>
    <row r="155" spans="2:40" x14ac:dyDescent="0.25">
      <c r="B155" s="215" t="s">
        <v>449</v>
      </c>
      <c r="D155" s="216"/>
      <c r="E155" s="217"/>
      <c r="F155" s="218"/>
      <c r="G155" s="219"/>
      <c r="H155" s="220"/>
      <c r="I155" s="221"/>
      <c r="J155" s="221"/>
      <c r="K155" s="221"/>
      <c r="L155" s="221"/>
      <c r="M155" s="228"/>
      <c r="N155" s="221"/>
      <c r="O155" s="221"/>
      <c r="P155" s="221"/>
      <c r="Q155" s="221"/>
      <c r="R155" s="221"/>
      <c r="S155" s="221"/>
      <c r="T155" s="221"/>
      <c r="U155" s="222" t="s">
        <v>545</v>
      </c>
      <c r="V155" s="223"/>
      <c r="W155" s="224"/>
      <c r="X155" s="225"/>
      <c r="AB155" s="226" t="s">
        <v>545</v>
      </c>
      <c r="AC155" s="226" t="s">
        <v>545</v>
      </c>
      <c r="AD155" s="226" t="s">
        <v>545</v>
      </c>
      <c r="AE155" s="226" t="s">
        <v>545</v>
      </c>
      <c r="AF155" s="226" t="s">
        <v>545</v>
      </c>
      <c r="AG155" s="226" t="s">
        <v>545</v>
      </c>
      <c r="AH155" s="226" t="s">
        <v>545</v>
      </c>
      <c r="AI155" s="226" t="s">
        <v>545</v>
      </c>
      <c r="AJ155" s="226" t="s">
        <v>545</v>
      </c>
      <c r="AK155" s="226" t="s">
        <v>545</v>
      </c>
      <c r="AL155" s="226" t="s">
        <v>545</v>
      </c>
      <c r="AM155" s="226" t="s">
        <v>545</v>
      </c>
      <c r="AN155" s="227">
        <v>0</v>
      </c>
    </row>
    <row r="156" spans="2:40" x14ac:dyDescent="0.25">
      <c r="B156" s="215" t="s">
        <v>450</v>
      </c>
      <c r="D156" s="216"/>
      <c r="E156" s="217"/>
      <c r="F156" s="218"/>
      <c r="G156" s="219"/>
      <c r="H156" s="220"/>
      <c r="I156" s="221"/>
      <c r="J156" s="221"/>
      <c r="K156" s="221"/>
      <c r="L156" s="221"/>
      <c r="M156" s="228"/>
      <c r="N156" s="221"/>
      <c r="O156" s="221"/>
      <c r="P156" s="221"/>
      <c r="Q156" s="221"/>
      <c r="R156" s="221"/>
      <c r="S156" s="221"/>
      <c r="T156" s="221"/>
      <c r="U156" s="222" t="s">
        <v>545</v>
      </c>
      <c r="V156" s="223"/>
      <c r="W156" s="224"/>
      <c r="X156" s="225"/>
      <c r="AB156" s="226" t="s">
        <v>545</v>
      </c>
      <c r="AC156" s="226" t="s">
        <v>545</v>
      </c>
      <c r="AD156" s="226" t="s">
        <v>545</v>
      </c>
      <c r="AE156" s="226" t="s">
        <v>545</v>
      </c>
      <c r="AF156" s="226" t="s">
        <v>545</v>
      </c>
      <c r="AG156" s="226" t="s">
        <v>545</v>
      </c>
      <c r="AH156" s="226" t="s">
        <v>545</v>
      </c>
      <c r="AI156" s="226" t="s">
        <v>545</v>
      </c>
      <c r="AJ156" s="226" t="s">
        <v>545</v>
      </c>
      <c r="AK156" s="226" t="s">
        <v>545</v>
      </c>
      <c r="AL156" s="226" t="s">
        <v>545</v>
      </c>
      <c r="AM156" s="226" t="s">
        <v>545</v>
      </c>
      <c r="AN156" s="227">
        <v>0</v>
      </c>
    </row>
    <row r="157" spans="2:40" x14ac:dyDescent="0.25">
      <c r="B157" s="215" t="s">
        <v>451</v>
      </c>
      <c r="D157" s="216"/>
      <c r="E157" s="217"/>
      <c r="F157" s="218"/>
      <c r="G157" s="219"/>
      <c r="H157" s="220"/>
      <c r="I157" s="221"/>
      <c r="J157" s="221"/>
      <c r="K157" s="221"/>
      <c r="L157" s="221"/>
      <c r="M157" s="228"/>
      <c r="N157" s="221"/>
      <c r="O157" s="221"/>
      <c r="P157" s="221"/>
      <c r="Q157" s="221"/>
      <c r="R157" s="221"/>
      <c r="S157" s="221"/>
      <c r="T157" s="221"/>
      <c r="U157" s="222" t="s">
        <v>545</v>
      </c>
      <c r="V157" s="223"/>
      <c r="W157" s="224"/>
      <c r="X157" s="225"/>
      <c r="AB157" s="226" t="s">
        <v>545</v>
      </c>
      <c r="AC157" s="226" t="s">
        <v>545</v>
      </c>
      <c r="AD157" s="226" t="s">
        <v>545</v>
      </c>
      <c r="AE157" s="226" t="s">
        <v>545</v>
      </c>
      <c r="AF157" s="226" t="s">
        <v>545</v>
      </c>
      <c r="AG157" s="226" t="s">
        <v>545</v>
      </c>
      <c r="AH157" s="226" t="s">
        <v>545</v>
      </c>
      <c r="AI157" s="226" t="s">
        <v>545</v>
      </c>
      <c r="AJ157" s="226" t="s">
        <v>545</v>
      </c>
      <c r="AK157" s="226" t="s">
        <v>545</v>
      </c>
      <c r="AL157" s="226" t="s">
        <v>545</v>
      </c>
      <c r="AM157" s="226" t="s">
        <v>545</v>
      </c>
      <c r="AN157" s="227">
        <v>0</v>
      </c>
    </row>
    <row r="158" spans="2:40" x14ac:dyDescent="0.25">
      <c r="B158" s="215" t="s">
        <v>452</v>
      </c>
      <c r="D158" s="216"/>
      <c r="E158" s="217"/>
      <c r="F158" s="218"/>
      <c r="G158" s="219"/>
      <c r="H158" s="220"/>
      <c r="I158" s="221"/>
      <c r="J158" s="221"/>
      <c r="K158" s="221"/>
      <c r="L158" s="221"/>
      <c r="M158" s="228"/>
      <c r="N158" s="221"/>
      <c r="O158" s="221"/>
      <c r="P158" s="221"/>
      <c r="Q158" s="221"/>
      <c r="R158" s="221"/>
      <c r="S158" s="221"/>
      <c r="T158" s="221"/>
      <c r="U158" s="222" t="s">
        <v>545</v>
      </c>
      <c r="V158" s="223"/>
      <c r="W158" s="224"/>
      <c r="X158" s="225"/>
      <c r="AB158" s="226" t="s">
        <v>545</v>
      </c>
      <c r="AC158" s="226" t="s">
        <v>545</v>
      </c>
      <c r="AD158" s="226" t="s">
        <v>545</v>
      </c>
      <c r="AE158" s="226" t="s">
        <v>545</v>
      </c>
      <c r="AF158" s="226" t="s">
        <v>545</v>
      </c>
      <c r="AG158" s="226" t="s">
        <v>545</v>
      </c>
      <c r="AH158" s="226" t="s">
        <v>545</v>
      </c>
      <c r="AI158" s="226" t="s">
        <v>545</v>
      </c>
      <c r="AJ158" s="226" t="s">
        <v>545</v>
      </c>
      <c r="AK158" s="226" t="s">
        <v>545</v>
      </c>
      <c r="AL158" s="226" t="s">
        <v>545</v>
      </c>
      <c r="AM158" s="226" t="s">
        <v>545</v>
      </c>
      <c r="AN158" s="227">
        <v>0</v>
      </c>
    </row>
    <row r="159" spans="2:40" x14ac:dyDescent="0.25">
      <c r="B159" s="215" t="s">
        <v>453</v>
      </c>
      <c r="D159" s="216"/>
      <c r="E159" s="217"/>
      <c r="F159" s="218"/>
      <c r="G159" s="219"/>
      <c r="H159" s="220"/>
      <c r="I159" s="221"/>
      <c r="J159" s="221"/>
      <c r="K159" s="221"/>
      <c r="L159" s="221"/>
      <c r="M159" s="228"/>
      <c r="N159" s="221"/>
      <c r="O159" s="221"/>
      <c r="P159" s="221"/>
      <c r="Q159" s="221"/>
      <c r="R159" s="221"/>
      <c r="S159" s="221"/>
      <c r="T159" s="221"/>
      <c r="U159" s="222" t="s">
        <v>545</v>
      </c>
      <c r="V159" s="223"/>
      <c r="W159" s="224"/>
      <c r="X159" s="225"/>
      <c r="AB159" s="226" t="s">
        <v>545</v>
      </c>
      <c r="AC159" s="226" t="s">
        <v>545</v>
      </c>
      <c r="AD159" s="226" t="s">
        <v>545</v>
      </c>
      <c r="AE159" s="226" t="s">
        <v>545</v>
      </c>
      <c r="AF159" s="226" t="s">
        <v>545</v>
      </c>
      <c r="AG159" s="226" t="s">
        <v>545</v>
      </c>
      <c r="AH159" s="226" t="s">
        <v>545</v>
      </c>
      <c r="AI159" s="226" t="s">
        <v>545</v>
      </c>
      <c r="AJ159" s="226" t="s">
        <v>545</v>
      </c>
      <c r="AK159" s="226" t="s">
        <v>545</v>
      </c>
      <c r="AL159" s="226" t="s">
        <v>545</v>
      </c>
      <c r="AM159" s="226" t="s">
        <v>545</v>
      </c>
      <c r="AN159" s="227">
        <v>0</v>
      </c>
    </row>
    <row r="160" spans="2:40" x14ac:dyDescent="0.25">
      <c r="B160" s="215" t="s">
        <v>454</v>
      </c>
      <c r="D160" s="216"/>
      <c r="E160" s="217"/>
      <c r="F160" s="218"/>
      <c r="G160" s="219"/>
      <c r="H160" s="220"/>
      <c r="I160" s="221"/>
      <c r="J160" s="221"/>
      <c r="K160" s="221"/>
      <c r="L160" s="221"/>
      <c r="M160" s="228"/>
      <c r="N160" s="221"/>
      <c r="O160" s="221"/>
      <c r="P160" s="221"/>
      <c r="Q160" s="221"/>
      <c r="R160" s="221"/>
      <c r="S160" s="221"/>
      <c r="T160" s="221"/>
      <c r="U160" s="222" t="s">
        <v>545</v>
      </c>
      <c r="V160" s="223"/>
      <c r="W160" s="224"/>
      <c r="X160" s="225"/>
      <c r="AB160" s="226" t="s">
        <v>545</v>
      </c>
      <c r="AC160" s="226" t="s">
        <v>545</v>
      </c>
      <c r="AD160" s="226" t="s">
        <v>545</v>
      </c>
      <c r="AE160" s="226" t="s">
        <v>545</v>
      </c>
      <c r="AF160" s="226" t="s">
        <v>545</v>
      </c>
      <c r="AG160" s="226" t="s">
        <v>545</v>
      </c>
      <c r="AH160" s="226" t="s">
        <v>545</v>
      </c>
      <c r="AI160" s="226" t="s">
        <v>545</v>
      </c>
      <c r="AJ160" s="226" t="s">
        <v>545</v>
      </c>
      <c r="AK160" s="226" t="s">
        <v>545</v>
      </c>
      <c r="AL160" s="226" t="s">
        <v>545</v>
      </c>
      <c r="AM160" s="226" t="s">
        <v>545</v>
      </c>
      <c r="AN160" s="227">
        <v>0</v>
      </c>
    </row>
    <row r="161" spans="2:40" x14ac:dyDescent="0.25">
      <c r="B161" s="215" t="s">
        <v>455</v>
      </c>
      <c r="D161" s="216"/>
      <c r="E161" s="217"/>
      <c r="F161" s="218"/>
      <c r="G161" s="219"/>
      <c r="H161" s="220"/>
      <c r="I161" s="221"/>
      <c r="J161" s="221"/>
      <c r="K161" s="221"/>
      <c r="L161" s="221"/>
      <c r="M161" s="228"/>
      <c r="N161" s="221"/>
      <c r="O161" s="221"/>
      <c r="P161" s="221"/>
      <c r="Q161" s="221"/>
      <c r="R161" s="221"/>
      <c r="S161" s="221"/>
      <c r="T161" s="221"/>
      <c r="U161" s="222" t="s">
        <v>545</v>
      </c>
      <c r="V161" s="223"/>
      <c r="W161" s="224"/>
      <c r="X161" s="225"/>
      <c r="AB161" s="226" t="s">
        <v>545</v>
      </c>
      <c r="AC161" s="226" t="s">
        <v>545</v>
      </c>
      <c r="AD161" s="226" t="s">
        <v>545</v>
      </c>
      <c r="AE161" s="226" t="s">
        <v>545</v>
      </c>
      <c r="AF161" s="226" t="s">
        <v>545</v>
      </c>
      <c r="AG161" s="226" t="s">
        <v>545</v>
      </c>
      <c r="AH161" s="226" t="s">
        <v>545</v>
      </c>
      <c r="AI161" s="226" t="s">
        <v>545</v>
      </c>
      <c r="AJ161" s="226" t="s">
        <v>545</v>
      </c>
      <c r="AK161" s="226" t="s">
        <v>545</v>
      </c>
      <c r="AL161" s="226" t="s">
        <v>545</v>
      </c>
      <c r="AM161" s="226" t="s">
        <v>545</v>
      </c>
      <c r="AN161" s="227">
        <v>0</v>
      </c>
    </row>
    <row r="162" spans="2:40" x14ac:dyDescent="0.25">
      <c r="B162" s="215" t="s">
        <v>456</v>
      </c>
      <c r="D162" s="216"/>
      <c r="E162" s="217"/>
      <c r="F162" s="218"/>
      <c r="G162" s="219"/>
      <c r="H162" s="220"/>
      <c r="I162" s="221"/>
      <c r="J162" s="221"/>
      <c r="K162" s="221"/>
      <c r="L162" s="221"/>
      <c r="M162" s="228"/>
      <c r="N162" s="221"/>
      <c r="O162" s="221"/>
      <c r="P162" s="221"/>
      <c r="Q162" s="221"/>
      <c r="R162" s="221"/>
      <c r="S162" s="221"/>
      <c r="T162" s="221"/>
      <c r="U162" s="222" t="s">
        <v>545</v>
      </c>
      <c r="V162" s="223"/>
      <c r="W162" s="224"/>
      <c r="X162" s="225"/>
      <c r="AB162" s="226" t="s">
        <v>545</v>
      </c>
      <c r="AC162" s="226" t="s">
        <v>545</v>
      </c>
      <c r="AD162" s="226" t="s">
        <v>545</v>
      </c>
      <c r="AE162" s="226" t="s">
        <v>545</v>
      </c>
      <c r="AF162" s="226" t="s">
        <v>545</v>
      </c>
      <c r="AG162" s="226" t="s">
        <v>545</v>
      </c>
      <c r="AH162" s="226" t="s">
        <v>545</v>
      </c>
      <c r="AI162" s="226" t="s">
        <v>545</v>
      </c>
      <c r="AJ162" s="226" t="s">
        <v>545</v>
      </c>
      <c r="AK162" s="226" t="s">
        <v>545</v>
      </c>
      <c r="AL162" s="226" t="s">
        <v>545</v>
      </c>
      <c r="AM162" s="226" t="s">
        <v>545</v>
      </c>
      <c r="AN162" s="227">
        <v>0</v>
      </c>
    </row>
    <row r="163" spans="2:40" x14ac:dyDescent="0.25">
      <c r="B163" s="215" t="s">
        <v>457</v>
      </c>
      <c r="D163" s="216"/>
      <c r="E163" s="217"/>
      <c r="F163" s="218"/>
      <c r="G163" s="219"/>
      <c r="H163" s="220"/>
      <c r="I163" s="221"/>
      <c r="J163" s="221"/>
      <c r="K163" s="221"/>
      <c r="L163" s="221"/>
      <c r="M163" s="228"/>
      <c r="N163" s="221"/>
      <c r="O163" s="221"/>
      <c r="P163" s="221"/>
      <c r="Q163" s="221"/>
      <c r="R163" s="221"/>
      <c r="S163" s="221"/>
      <c r="T163" s="221"/>
      <c r="U163" s="222" t="s">
        <v>545</v>
      </c>
      <c r="V163" s="223"/>
      <c r="W163" s="224"/>
      <c r="X163" s="225"/>
      <c r="AB163" s="226" t="s">
        <v>545</v>
      </c>
      <c r="AC163" s="226" t="s">
        <v>545</v>
      </c>
      <c r="AD163" s="226" t="s">
        <v>545</v>
      </c>
      <c r="AE163" s="226" t="s">
        <v>545</v>
      </c>
      <c r="AF163" s="226" t="s">
        <v>545</v>
      </c>
      <c r="AG163" s="226" t="s">
        <v>545</v>
      </c>
      <c r="AH163" s="226" t="s">
        <v>545</v>
      </c>
      <c r="AI163" s="226" t="s">
        <v>545</v>
      </c>
      <c r="AJ163" s="226" t="s">
        <v>545</v>
      </c>
      <c r="AK163" s="226" t="s">
        <v>545</v>
      </c>
      <c r="AL163" s="226" t="s">
        <v>545</v>
      </c>
      <c r="AM163" s="226" t="s">
        <v>545</v>
      </c>
      <c r="AN163" s="227">
        <v>0</v>
      </c>
    </row>
    <row r="164" spans="2:40" x14ac:dyDescent="0.25">
      <c r="B164" s="215" t="s">
        <v>458</v>
      </c>
      <c r="D164" s="216"/>
      <c r="E164" s="217"/>
      <c r="F164" s="218"/>
      <c r="G164" s="219"/>
      <c r="H164" s="220"/>
      <c r="I164" s="221"/>
      <c r="J164" s="221"/>
      <c r="K164" s="221"/>
      <c r="L164" s="221"/>
      <c r="M164" s="228"/>
      <c r="N164" s="221"/>
      <c r="O164" s="221"/>
      <c r="P164" s="221"/>
      <c r="Q164" s="221"/>
      <c r="R164" s="221"/>
      <c r="S164" s="221"/>
      <c r="T164" s="221"/>
      <c r="U164" s="222" t="s">
        <v>545</v>
      </c>
      <c r="V164" s="223"/>
      <c r="W164" s="224"/>
      <c r="X164" s="225"/>
      <c r="AB164" s="226" t="s">
        <v>545</v>
      </c>
      <c r="AC164" s="226" t="s">
        <v>545</v>
      </c>
      <c r="AD164" s="226" t="s">
        <v>545</v>
      </c>
      <c r="AE164" s="226" t="s">
        <v>545</v>
      </c>
      <c r="AF164" s="226" t="s">
        <v>545</v>
      </c>
      <c r="AG164" s="226" t="s">
        <v>545</v>
      </c>
      <c r="AH164" s="226" t="s">
        <v>545</v>
      </c>
      <c r="AI164" s="226" t="s">
        <v>545</v>
      </c>
      <c r="AJ164" s="226" t="s">
        <v>545</v>
      </c>
      <c r="AK164" s="226" t="s">
        <v>545</v>
      </c>
      <c r="AL164" s="226" t="s">
        <v>545</v>
      </c>
      <c r="AM164" s="226" t="s">
        <v>545</v>
      </c>
      <c r="AN164" s="227">
        <v>0</v>
      </c>
    </row>
    <row r="165" spans="2:40" x14ac:dyDescent="0.25">
      <c r="B165" s="215" t="s">
        <v>459</v>
      </c>
      <c r="D165" s="216"/>
      <c r="E165" s="217"/>
      <c r="F165" s="218"/>
      <c r="G165" s="219"/>
      <c r="H165" s="220"/>
      <c r="I165" s="221"/>
      <c r="J165" s="221"/>
      <c r="K165" s="221"/>
      <c r="L165" s="221"/>
      <c r="M165" s="228"/>
      <c r="N165" s="221"/>
      <c r="O165" s="221"/>
      <c r="P165" s="221"/>
      <c r="Q165" s="221"/>
      <c r="R165" s="221"/>
      <c r="S165" s="221"/>
      <c r="T165" s="221"/>
      <c r="U165" s="222" t="s">
        <v>545</v>
      </c>
      <c r="V165" s="223"/>
      <c r="W165" s="224"/>
      <c r="X165" s="225"/>
      <c r="AB165" s="226" t="s">
        <v>545</v>
      </c>
      <c r="AC165" s="226" t="s">
        <v>545</v>
      </c>
      <c r="AD165" s="226" t="s">
        <v>545</v>
      </c>
      <c r="AE165" s="226" t="s">
        <v>545</v>
      </c>
      <c r="AF165" s="226" t="s">
        <v>545</v>
      </c>
      <c r="AG165" s="226" t="s">
        <v>545</v>
      </c>
      <c r="AH165" s="226" t="s">
        <v>545</v>
      </c>
      <c r="AI165" s="226" t="s">
        <v>545</v>
      </c>
      <c r="AJ165" s="226" t="s">
        <v>545</v>
      </c>
      <c r="AK165" s="226" t="s">
        <v>545</v>
      </c>
      <c r="AL165" s="226" t="s">
        <v>545</v>
      </c>
      <c r="AM165" s="226" t="s">
        <v>545</v>
      </c>
      <c r="AN165" s="227">
        <v>0</v>
      </c>
    </row>
    <row r="166" spans="2:40" x14ac:dyDescent="0.25">
      <c r="B166" s="215" t="s">
        <v>460</v>
      </c>
      <c r="D166" s="216"/>
      <c r="E166" s="217"/>
      <c r="F166" s="218"/>
      <c r="G166" s="219"/>
      <c r="H166" s="220"/>
      <c r="I166" s="221"/>
      <c r="J166" s="221"/>
      <c r="K166" s="221"/>
      <c r="L166" s="221"/>
      <c r="M166" s="228"/>
      <c r="N166" s="221"/>
      <c r="O166" s="221"/>
      <c r="P166" s="221"/>
      <c r="Q166" s="221"/>
      <c r="R166" s="221"/>
      <c r="S166" s="221"/>
      <c r="T166" s="221"/>
      <c r="U166" s="222" t="s">
        <v>545</v>
      </c>
      <c r="V166" s="223"/>
      <c r="W166" s="224"/>
      <c r="X166" s="225"/>
      <c r="AB166" s="226" t="s">
        <v>545</v>
      </c>
      <c r="AC166" s="226" t="s">
        <v>545</v>
      </c>
      <c r="AD166" s="226" t="s">
        <v>545</v>
      </c>
      <c r="AE166" s="226" t="s">
        <v>545</v>
      </c>
      <c r="AF166" s="226" t="s">
        <v>545</v>
      </c>
      <c r="AG166" s="226" t="s">
        <v>545</v>
      </c>
      <c r="AH166" s="226" t="s">
        <v>545</v>
      </c>
      <c r="AI166" s="226" t="s">
        <v>545</v>
      </c>
      <c r="AJ166" s="226" t="s">
        <v>545</v>
      </c>
      <c r="AK166" s="226" t="s">
        <v>545</v>
      </c>
      <c r="AL166" s="226" t="s">
        <v>545</v>
      </c>
      <c r="AM166" s="226" t="s">
        <v>545</v>
      </c>
      <c r="AN166" s="227">
        <v>0</v>
      </c>
    </row>
    <row r="167" spans="2:40" x14ac:dyDescent="0.25">
      <c r="B167" s="215" t="s">
        <v>461</v>
      </c>
      <c r="D167" s="216"/>
      <c r="E167" s="217"/>
      <c r="F167" s="218"/>
      <c r="G167" s="219"/>
      <c r="H167" s="220"/>
      <c r="I167" s="221"/>
      <c r="J167" s="221"/>
      <c r="K167" s="221"/>
      <c r="L167" s="221"/>
      <c r="M167" s="228"/>
      <c r="N167" s="221"/>
      <c r="O167" s="221"/>
      <c r="P167" s="221"/>
      <c r="Q167" s="221"/>
      <c r="R167" s="221"/>
      <c r="S167" s="221"/>
      <c r="T167" s="221"/>
      <c r="U167" s="222" t="s">
        <v>545</v>
      </c>
      <c r="V167" s="223"/>
      <c r="W167" s="224"/>
      <c r="X167" s="225"/>
      <c r="AB167" s="226" t="s">
        <v>545</v>
      </c>
      <c r="AC167" s="226" t="s">
        <v>545</v>
      </c>
      <c r="AD167" s="226" t="s">
        <v>545</v>
      </c>
      <c r="AE167" s="226" t="s">
        <v>545</v>
      </c>
      <c r="AF167" s="226" t="s">
        <v>545</v>
      </c>
      <c r="AG167" s="226" t="s">
        <v>545</v>
      </c>
      <c r="AH167" s="226" t="s">
        <v>545</v>
      </c>
      <c r="AI167" s="226" t="s">
        <v>545</v>
      </c>
      <c r="AJ167" s="226" t="s">
        <v>545</v>
      </c>
      <c r="AK167" s="226" t="s">
        <v>545</v>
      </c>
      <c r="AL167" s="226" t="s">
        <v>545</v>
      </c>
      <c r="AM167" s="226" t="s">
        <v>545</v>
      </c>
      <c r="AN167" s="227">
        <v>0</v>
      </c>
    </row>
    <row r="168" spans="2:40" x14ac:dyDescent="0.25">
      <c r="B168" s="215" t="s">
        <v>462</v>
      </c>
      <c r="D168" s="216"/>
      <c r="E168" s="217"/>
      <c r="F168" s="218"/>
      <c r="G168" s="219"/>
      <c r="H168" s="220"/>
      <c r="I168" s="221"/>
      <c r="J168" s="221"/>
      <c r="K168" s="221"/>
      <c r="L168" s="221"/>
      <c r="M168" s="228"/>
      <c r="N168" s="221"/>
      <c r="O168" s="221"/>
      <c r="P168" s="221"/>
      <c r="Q168" s="221"/>
      <c r="R168" s="221"/>
      <c r="S168" s="221"/>
      <c r="T168" s="221"/>
      <c r="U168" s="222" t="s">
        <v>545</v>
      </c>
      <c r="V168" s="223"/>
      <c r="W168" s="224"/>
      <c r="X168" s="225"/>
      <c r="AB168" s="226" t="s">
        <v>545</v>
      </c>
      <c r="AC168" s="226" t="s">
        <v>545</v>
      </c>
      <c r="AD168" s="226" t="s">
        <v>545</v>
      </c>
      <c r="AE168" s="226" t="s">
        <v>545</v>
      </c>
      <c r="AF168" s="226" t="s">
        <v>545</v>
      </c>
      <c r="AG168" s="226" t="s">
        <v>545</v>
      </c>
      <c r="AH168" s="226" t="s">
        <v>545</v>
      </c>
      <c r="AI168" s="226" t="s">
        <v>545</v>
      </c>
      <c r="AJ168" s="226" t="s">
        <v>545</v>
      </c>
      <c r="AK168" s="226" t="s">
        <v>545</v>
      </c>
      <c r="AL168" s="226" t="s">
        <v>545</v>
      </c>
      <c r="AM168" s="226" t="s">
        <v>545</v>
      </c>
      <c r="AN168" s="227">
        <v>0</v>
      </c>
    </row>
    <row r="169" spans="2:40" x14ac:dyDescent="0.25">
      <c r="B169" s="215" t="s">
        <v>463</v>
      </c>
      <c r="D169" s="216"/>
      <c r="E169" s="217"/>
      <c r="F169" s="218"/>
      <c r="G169" s="219"/>
      <c r="H169" s="220"/>
      <c r="I169" s="221"/>
      <c r="J169" s="221"/>
      <c r="K169" s="221"/>
      <c r="L169" s="221"/>
      <c r="M169" s="228"/>
      <c r="N169" s="221"/>
      <c r="O169" s="221"/>
      <c r="P169" s="221"/>
      <c r="Q169" s="221"/>
      <c r="R169" s="221"/>
      <c r="S169" s="221"/>
      <c r="T169" s="221"/>
      <c r="U169" s="222" t="s">
        <v>545</v>
      </c>
      <c r="V169" s="223"/>
      <c r="W169" s="224"/>
      <c r="X169" s="225"/>
      <c r="AB169" s="226" t="s">
        <v>545</v>
      </c>
      <c r="AC169" s="226" t="s">
        <v>545</v>
      </c>
      <c r="AD169" s="226" t="s">
        <v>545</v>
      </c>
      <c r="AE169" s="226" t="s">
        <v>545</v>
      </c>
      <c r="AF169" s="226" t="s">
        <v>545</v>
      </c>
      <c r="AG169" s="226" t="s">
        <v>545</v>
      </c>
      <c r="AH169" s="226" t="s">
        <v>545</v>
      </c>
      <c r="AI169" s="226" t="s">
        <v>545</v>
      </c>
      <c r="AJ169" s="226" t="s">
        <v>545</v>
      </c>
      <c r="AK169" s="226" t="s">
        <v>545</v>
      </c>
      <c r="AL169" s="226" t="s">
        <v>545</v>
      </c>
      <c r="AM169" s="226" t="s">
        <v>545</v>
      </c>
      <c r="AN169" s="227">
        <v>0</v>
      </c>
    </row>
    <row r="170" spans="2:40" x14ac:dyDescent="0.25">
      <c r="B170" s="215" t="s">
        <v>464</v>
      </c>
      <c r="D170" s="216"/>
      <c r="E170" s="217"/>
      <c r="F170" s="218"/>
      <c r="G170" s="219"/>
      <c r="H170" s="220"/>
      <c r="I170" s="221"/>
      <c r="J170" s="221"/>
      <c r="K170" s="221"/>
      <c r="L170" s="221"/>
      <c r="M170" s="228"/>
      <c r="N170" s="221"/>
      <c r="O170" s="221"/>
      <c r="P170" s="221"/>
      <c r="Q170" s="221"/>
      <c r="R170" s="221"/>
      <c r="S170" s="221"/>
      <c r="T170" s="221"/>
      <c r="U170" s="222" t="s">
        <v>545</v>
      </c>
      <c r="V170" s="223"/>
      <c r="W170" s="224"/>
      <c r="X170" s="225"/>
      <c r="AB170" s="226" t="s">
        <v>545</v>
      </c>
      <c r="AC170" s="226" t="s">
        <v>545</v>
      </c>
      <c r="AD170" s="226" t="s">
        <v>545</v>
      </c>
      <c r="AE170" s="226" t="s">
        <v>545</v>
      </c>
      <c r="AF170" s="226" t="s">
        <v>545</v>
      </c>
      <c r="AG170" s="226" t="s">
        <v>545</v>
      </c>
      <c r="AH170" s="226" t="s">
        <v>545</v>
      </c>
      <c r="AI170" s="226" t="s">
        <v>545</v>
      </c>
      <c r="AJ170" s="226" t="s">
        <v>545</v>
      </c>
      <c r="AK170" s="226" t="s">
        <v>545</v>
      </c>
      <c r="AL170" s="226" t="s">
        <v>545</v>
      </c>
      <c r="AM170" s="226" t="s">
        <v>545</v>
      </c>
      <c r="AN170" s="227">
        <v>0</v>
      </c>
    </row>
    <row r="171" spans="2:40" x14ac:dyDescent="0.25">
      <c r="B171" s="215" t="s">
        <v>465</v>
      </c>
      <c r="D171" s="216"/>
      <c r="E171" s="217"/>
      <c r="F171" s="218"/>
      <c r="G171" s="219"/>
      <c r="H171" s="220"/>
      <c r="I171" s="221"/>
      <c r="J171" s="221"/>
      <c r="K171" s="221"/>
      <c r="L171" s="221"/>
      <c r="M171" s="228"/>
      <c r="N171" s="221"/>
      <c r="O171" s="221"/>
      <c r="P171" s="221"/>
      <c r="Q171" s="221"/>
      <c r="R171" s="221"/>
      <c r="S171" s="221"/>
      <c r="T171" s="221"/>
      <c r="U171" s="222" t="s">
        <v>545</v>
      </c>
      <c r="V171" s="223"/>
      <c r="W171" s="224"/>
      <c r="X171" s="225"/>
      <c r="AB171" s="226" t="s">
        <v>545</v>
      </c>
      <c r="AC171" s="226" t="s">
        <v>545</v>
      </c>
      <c r="AD171" s="226" t="s">
        <v>545</v>
      </c>
      <c r="AE171" s="226" t="s">
        <v>545</v>
      </c>
      <c r="AF171" s="226" t="s">
        <v>545</v>
      </c>
      <c r="AG171" s="226" t="s">
        <v>545</v>
      </c>
      <c r="AH171" s="226" t="s">
        <v>545</v>
      </c>
      <c r="AI171" s="226" t="s">
        <v>545</v>
      </c>
      <c r="AJ171" s="226" t="s">
        <v>545</v>
      </c>
      <c r="AK171" s="226" t="s">
        <v>545</v>
      </c>
      <c r="AL171" s="226" t="s">
        <v>545</v>
      </c>
      <c r="AM171" s="226" t="s">
        <v>545</v>
      </c>
      <c r="AN171" s="227">
        <v>0</v>
      </c>
    </row>
    <row r="172" spans="2:40" x14ac:dyDescent="0.25">
      <c r="B172" s="215" t="s">
        <v>466</v>
      </c>
      <c r="D172" s="216"/>
      <c r="E172" s="217"/>
      <c r="F172" s="218"/>
      <c r="G172" s="219"/>
      <c r="H172" s="220"/>
      <c r="I172" s="221"/>
      <c r="J172" s="221"/>
      <c r="K172" s="221"/>
      <c r="L172" s="221"/>
      <c r="M172" s="228"/>
      <c r="N172" s="221"/>
      <c r="O172" s="221"/>
      <c r="P172" s="221"/>
      <c r="Q172" s="221"/>
      <c r="R172" s="221"/>
      <c r="S172" s="221"/>
      <c r="T172" s="221"/>
      <c r="U172" s="222" t="s">
        <v>545</v>
      </c>
      <c r="V172" s="223"/>
      <c r="W172" s="224"/>
      <c r="X172" s="225"/>
      <c r="AB172" s="226" t="s">
        <v>545</v>
      </c>
      <c r="AC172" s="226" t="s">
        <v>545</v>
      </c>
      <c r="AD172" s="226" t="s">
        <v>545</v>
      </c>
      <c r="AE172" s="226" t="s">
        <v>545</v>
      </c>
      <c r="AF172" s="226" t="s">
        <v>545</v>
      </c>
      <c r="AG172" s="226" t="s">
        <v>545</v>
      </c>
      <c r="AH172" s="226" t="s">
        <v>545</v>
      </c>
      <c r="AI172" s="226" t="s">
        <v>545</v>
      </c>
      <c r="AJ172" s="226" t="s">
        <v>545</v>
      </c>
      <c r="AK172" s="226" t="s">
        <v>545</v>
      </c>
      <c r="AL172" s="226" t="s">
        <v>545</v>
      </c>
      <c r="AM172" s="226" t="s">
        <v>545</v>
      </c>
      <c r="AN172" s="227">
        <v>0</v>
      </c>
    </row>
    <row r="173" spans="2:40" x14ac:dyDescent="0.25">
      <c r="B173" s="215" t="s">
        <v>467</v>
      </c>
      <c r="D173" s="216"/>
      <c r="E173" s="217"/>
      <c r="F173" s="218"/>
      <c r="G173" s="219"/>
      <c r="H173" s="220"/>
      <c r="I173" s="221"/>
      <c r="J173" s="221"/>
      <c r="K173" s="221"/>
      <c r="L173" s="221"/>
      <c r="M173" s="228"/>
      <c r="N173" s="221"/>
      <c r="O173" s="221"/>
      <c r="P173" s="221"/>
      <c r="Q173" s="221"/>
      <c r="R173" s="221"/>
      <c r="S173" s="221"/>
      <c r="T173" s="221"/>
      <c r="U173" s="222" t="s">
        <v>545</v>
      </c>
      <c r="V173" s="223"/>
      <c r="W173" s="224"/>
      <c r="X173" s="225"/>
      <c r="AB173" s="226" t="s">
        <v>545</v>
      </c>
      <c r="AC173" s="226" t="s">
        <v>545</v>
      </c>
      <c r="AD173" s="226" t="s">
        <v>545</v>
      </c>
      <c r="AE173" s="226" t="s">
        <v>545</v>
      </c>
      <c r="AF173" s="226" t="s">
        <v>545</v>
      </c>
      <c r="AG173" s="226" t="s">
        <v>545</v>
      </c>
      <c r="AH173" s="226" t="s">
        <v>545</v>
      </c>
      <c r="AI173" s="226" t="s">
        <v>545</v>
      </c>
      <c r="AJ173" s="226" t="s">
        <v>545</v>
      </c>
      <c r="AK173" s="226" t="s">
        <v>545</v>
      </c>
      <c r="AL173" s="226" t="s">
        <v>545</v>
      </c>
      <c r="AM173" s="226" t="s">
        <v>545</v>
      </c>
      <c r="AN173" s="227">
        <v>0</v>
      </c>
    </row>
    <row r="174" spans="2:40" x14ac:dyDescent="0.25">
      <c r="B174" s="215" t="s">
        <v>468</v>
      </c>
      <c r="D174" s="216"/>
      <c r="E174" s="217"/>
      <c r="F174" s="218"/>
      <c r="G174" s="219"/>
      <c r="H174" s="220"/>
      <c r="I174" s="221"/>
      <c r="J174" s="221"/>
      <c r="K174" s="221"/>
      <c r="L174" s="221"/>
      <c r="M174" s="228"/>
      <c r="N174" s="221"/>
      <c r="O174" s="221"/>
      <c r="P174" s="221"/>
      <c r="Q174" s="221"/>
      <c r="R174" s="221"/>
      <c r="S174" s="221"/>
      <c r="T174" s="221"/>
      <c r="U174" s="222" t="s">
        <v>545</v>
      </c>
      <c r="V174" s="223"/>
      <c r="W174" s="224"/>
      <c r="X174" s="225"/>
      <c r="AB174" s="226" t="s">
        <v>545</v>
      </c>
      <c r="AC174" s="226" t="s">
        <v>545</v>
      </c>
      <c r="AD174" s="226" t="s">
        <v>545</v>
      </c>
      <c r="AE174" s="226" t="s">
        <v>545</v>
      </c>
      <c r="AF174" s="226" t="s">
        <v>545</v>
      </c>
      <c r="AG174" s="226" t="s">
        <v>545</v>
      </c>
      <c r="AH174" s="226" t="s">
        <v>545</v>
      </c>
      <c r="AI174" s="226" t="s">
        <v>545</v>
      </c>
      <c r="AJ174" s="226" t="s">
        <v>545</v>
      </c>
      <c r="AK174" s="226" t="s">
        <v>545</v>
      </c>
      <c r="AL174" s="226" t="s">
        <v>545</v>
      </c>
      <c r="AM174" s="226" t="s">
        <v>545</v>
      </c>
      <c r="AN174" s="227">
        <v>0</v>
      </c>
    </row>
    <row r="175" spans="2:40" x14ac:dyDescent="0.25">
      <c r="B175" s="215" t="s">
        <v>469</v>
      </c>
      <c r="D175" s="216"/>
      <c r="E175" s="217"/>
      <c r="F175" s="218"/>
      <c r="G175" s="219"/>
      <c r="H175" s="220"/>
      <c r="I175" s="221"/>
      <c r="J175" s="221"/>
      <c r="K175" s="221"/>
      <c r="L175" s="221"/>
      <c r="M175" s="228"/>
      <c r="N175" s="221"/>
      <c r="O175" s="221"/>
      <c r="P175" s="221"/>
      <c r="Q175" s="221"/>
      <c r="R175" s="221"/>
      <c r="S175" s="221"/>
      <c r="T175" s="221"/>
      <c r="U175" s="222" t="s">
        <v>545</v>
      </c>
      <c r="V175" s="223"/>
      <c r="W175" s="224"/>
      <c r="X175" s="225"/>
      <c r="AB175" s="226" t="s">
        <v>545</v>
      </c>
      <c r="AC175" s="226" t="s">
        <v>545</v>
      </c>
      <c r="AD175" s="226" t="s">
        <v>545</v>
      </c>
      <c r="AE175" s="226" t="s">
        <v>545</v>
      </c>
      <c r="AF175" s="226" t="s">
        <v>545</v>
      </c>
      <c r="AG175" s="226" t="s">
        <v>545</v>
      </c>
      <c r="AH175" s="226" t="s">
        <v>545</v>
      </c>
      <c r="AI175" s="226" t="s">
        <v>545</v>
      </c>
      <c r="AJ175" s="226" t="s">
        <v>545</v>
      </c>
      <c r="AK175" s="226" t="s">
        <v>545</v>
      </c>
      <c r="AL175" s="226" t="s">
        <v>545</v>
      </c>
      <c r="AM175" s="226" t="s">
        <v>545</v>
      </c>
      <c r="AN175" s="227">
        <v>0</v>
      </c>
    </row>
    <row r="176" spans="2:40" x14ac:dyDescent="0.25">
      <c r="B176" s="215" t="s">
        <v>470</v>
      </c>
      <c r="D176" s="216"/>
      <c r="E176" s="217"/>
      <c r="F176" s="218"/>
      <c r="G176" s="219"/>
      <c r="H176" s="220"/>
      <c r="I176" s="221"/>
      <c r="J176" s="221"/>
      <c r="K176" s="221"/>
      <c r="L176" s="221"/>
      <c r="M176" s="228"/>
      <c r="N176" s="221"/>
      <c r="O176" s="221"/>
      <c r="P176" s="221"/>
      <c r="Q176" s="221"/>
      <c r="R176" s="221"/>
      <c r="S176" s="221"/>
      <c r="T176" s="221"/>
      <c r="U176" s="222" t="s">
        <v>545</v>
      </c>
      <c r="V176" s="223"/>
      <c r="W176" s="224"/>
      <c r="X176" s="225"/>
      <c r="AB176" s="226" t="s">
        <v>545</v>
      </c>
      <c r="AC176" s="226" t="s">
        <v>545</v>
      </c>
      <c r="AD176" s="226" t="s">
        <v>545</v>
      </c>
      <c r="AE176" s="226" t="s">
        <v>545</v>
      </c>
      <c r="AF176" s="226" t="s">
        <v>545</v>
      </c>
      <c r="AG176" s="226" t="s">
        <v>545</v>
      </c>
      <c r="AH176" s="226" t="s">
        <v>545</v>
      </c>
      <c r="AI176" s="226" t="s">
        <v>545</v>
      </c>
      <c r="AJ176" s="226" t="s">
        <v>545</v>
      </c>
      <c r="AK176" s="226" t="s">
        <v>545</v>
      </c>
      <c r="AL176" s="226" t="s">
        <v>545</v>
      </c>
      <c r="AM176" s="226" t="s">
        <v>545</v>
      </c>
      <c r="AN176" s="227">
        <v>0</v>
      </c>
    </row>
    <row r="177" spans="2:40" x14ac:dyDescent="0.25">
      <c r="B177" s="215" t="s">
        <v>471</v>
      </c>
      <c r="D177" s="216"/>
      <c r="E177" s="217"/>
      <c r="F177" s="218"/>
      <c r="G177" s="219"/>
      <c r="H177" s="220"/>
      <c r="I177" s="221"/>
      <c r="J177" s="221"/>
      <c r="K177" s="221"/>
      <c r="L177" s="221"/>
      <c r="M177" s="228"/>
      <c r="N177" s="221"/>
      <c r="O177" s="221"/>
      <c r="P177" s="221"/>
      <c r="Q177" s="221"/>
      <c r="R177" s="221"/>
      <c r="S177" s="221"/>
      <c r="T177" s="221"/>
      <c r="U177" s="222" t="s">
        <v>545</v>
      </c>
      <c r="V177" s="223"/>
      <c r="W177" s="224"/>
      <c r="X177" s="225"/>
      <c r="AB177" s="226" t="s">
        <v>545</v>
      </c>
      <c r="AC177" s="226" t="s">
        <v>545</v>
      </c>
      <c r="AD177" s="226" t="s">
        <v>545</v>
      </c>
      <c r="AE177" s="226" t="s">
        <v>545</v>
      </c>
      <c r="AF177" s="226" t="s">
        <v>545</v>
      </c>
      <c r="AG177" s="226" t="s">
        <v>545</v>
      </c>
      <c r="AH177" s="226" t="s">
        <v>545</v>
      </c>
      <c r="AI177" s="226" t="s">
        <v>545</v>
      </c>
      <c r="AJ177" s="226" t="s">
        <v>545</v>
      </c>
      <c r="AK177" s="226" t="s">
        <v>545</v>
      </c>
      <c r="AL177" s="226" t="s">
        <v>545</v>
      </c>
      <c r="AM177" s="226" t="s">
        <v>545</v>
      </c>
      <c r="AN177" s="227">
        <v>0</v>
      </c>
    </row>
    <row r="178" spans="2:40" x14ac:dyDescent="0.25">
      <c r="B178" s="215" t="s">
        <v>472</v>
      </c>
      <c r="D178" s="216"/>
      <c r="E178" s="217"/>
      <c r="F178" s="218"/>
      <c r="G178" s="219"/>
      <c r="H178" s="220"/>
      <c r="I178" s="221"/>
      <c r="J178" s="221"/>
      <c r="K178" s="221"/>
      <c r="L178" s="221"/>
      <c r="M178" s="228"/>
      <c r="N178" s="221"/>
      <c r="O178" s="221"/>
      <c r="P178" s="221"/>
      <c r="Q178" s="221"/>
      <c r="R178" s="221"/>
      <c r="S178" s="221"/>
      <c r="T178" s="221"/>
      <c r="U178" s="222" t="s">
        <v>545</v>
      </c>
      <c r="V178" s="223"/>
      <c r="W178" s="224"/>
      <c r="X178" s="225"/>
      <c r="AB178" s="226" t="s">
        <v>545</v>
      </c>
      <c r="AC178" s="226" t="s">
        <v>545</v>
      </c>
      <c r="AD178" s="226" t="s">
        <v>545</v>
      </c>
      <c r="AE178" s="226" t="s">
        <v>545</v>
      </c>
      <c r="AF178" s="226" t="s">
        <v>545</v>
      </c>
      <c r="AG178" s="226" t="s">
        <v>545</v>
      </c>
      <c r="AH178" s="226" t="s">
        <v>545</v>
      </c>
      <c r="AI178" s="226" t="s">
        <v>545</v>
      </c>
      <c r="AJ178" s="226" t="s">
        <v>545</v>
      </c>
      <c r="AK178" s="226" t="s">
        <v>545</v>
      </c>
      <c r="AL178" s="226" t="s">
        <v>545</v>
      </c>
      <c r="AM178" s="226" t="s">
        <v>545</v>
      </c>
      <c r="AN178" s="227">
        <v>0</v>
      </c>
    </row>
    <row r="179" spans="2:40" x14ac:dyDescent="0.25">
      <c r="B179" s="215" t="s">
        <v>473</v>
      </c>
      <c r="D179" s="216"/>
      <c r="E179" s="217"/>
      <c r="F179" s="218"/>
      <c r="G179" s="219"/>
      <c r="H179" s="220"/>
      <c r="I179" s="221"/>
      <c r="J179" s="221"/>
      <c r="K179" s="221"/>
      <c r="L179" s="221"/>
      <c r="M179" s="228"/>
      <c r="N179" s="221"/>
      <c r="O179" s="221"/>
      <c r="P179" s="221"/>
      <c r="Q179" s="221"/>
      <c r="R179" s="221"/>
      <c r="S179" s="221"/>
      <c r="T179" s="221"/>
      <c r="U179" s="222" t="s">
        <v>545</v>
      </c>
      <c r="V179" s="223"/>
      <c r="W179" s="224"/>
      <c r="X179" s="225"/>
      <c r="AB179" s="226" t="s">
        <v>545</v>
      </c>
      <c r="AC179" s="226" t="s">
        <v>545</v>
      </c>
      <c r="AD179" s="226" t="s">
        <v>545</v>
      </c>
      <c r="AE179" s="226" t="s">
        <v>545</v>
      </c>
      <c r="AF179" s="226" t="s">
        <v>545</v>
      </c>
      <c r="AG179" s="226" t="s">
        <v>545</v>
      </c>
      <c r="AH179" s="226" t="s">
        <v>545</v>
      </c>
      <c r="AI179" s="226" t="s">
        <v>545</v>
      </c>
      <c r="AJ179" s="226" t="s">
        <v>545</v>
      </c>
      <c r="AK179" s="226" t="s">
        <v>545</v>
      </c>
      <c r="AL179" s="226" t="s">
        <v>545</v>
      </c>
      <c r="AM179" s="226" t="s">
        <v>545</v>
      </c>
      <c r="AN179" s="227">
        <v>0</v>
      </c>
    </row>
    <row r="180" spans="2:40" x14ac:dyDescent="0.25">
      <c r="B180" s="215" t="s">
        <v>474</v>
      </c>
      <c r="D180" s="216"/>
      <c r="E180" s="217"/>
      <c r="F180" s="218"/>
      <c r="G180" s="219"/>
      <c r="H180" s="220"/>
      <c r="I180" s="221"/>
      <c r="J180" s="221"/>
      <c r="K180" s="221"/>
      <c r="L180" s="221"/>
      <c r="M180" s="228"/>
      <c r="N180" s="221"/>
      <c r="O180" s="221"/>
      <c r="P180" s="221"/>
      <c r="Q180" s="221"/>
      <c r="R180" s="221"/>
      <c r="S180" s="221"/>
      <c r="T180" s="221"/>
      <c r="U180" s="222" t="s">
        <v>545</v>
      </c>
      <c r="V180" s="223"/>
      <c r="W180" s="224"/>
      <c r="X180" s="225"/>
      <c r="AB180" s="226" t="s">
        <v>545</v>
      </c>
      <c r="AC180" s="226" t="s">
        <v>545</v>
      </c>
      <c r="AD180" s="226" t="s">
        <v>545</v>
      </c>
      <c r="AE180" s="226" t="s">
        <v>545</v>
      </c>
      <c r="AF180" s="226" t="s">
        <v>545</v>
      </c>
      <c r="AG180" s="226" t="s">
        <v>545</v>
      </c>
      <c r="AH180" s="226" t="s">
        <v>545</v>
      </c>
      <c r="AI180" s="226" t="s">
        <v>545</v>
      </c>
      <c r="AJ180" s="226" t="s">
        <v>545</v>
      </c>
      <c r="AK180" s="226" t="s">
        <v>545</v>
      </c>
      <c r="AL180" s="226" t="s">
        <v>545</v>
      </c>
      <c r="AM180" s="226" t="s">
        <v>545</v>
      </c>
      <c r="AN180" s="227">
        <v>0</v>
      </c>
    </row>
    <row r="181" spans="2:40" x14ac:dyDescent="0.25">
      <c r="B181" s="215" t="s">
        <v>475</v>
      </c>
      <c r="D181" s="216"/>
      <c r="E181" s="217"/>
      <c r="F181" s="218"/>
      <c r="G181" s="219"/>
      <c r="H181" s="220"/>
      <c r="I181" s="221"/>
      <c r="J181" s="221"/>
      <c r="K181" s="221"/>
      <c r="L181" s="221"/>
      <c r="M181" s="228"/>
      <c r="N181" s="221"/>
      <c r="O181" s="221"/>
      <c r="P181" s="221"/>
      <c r="Q181" s="221"/>
      <c r="R181" s="221"/>
      <c r="S181" s="221"/>
      <c r="T181" s="221"/>
      <c r="U181" s="222" t="s">
        <v>545</v>
      </c>
      <c r="V181" s="223"/>
      <c r="W181" s="224"/>
      <c r="X181" s="225"/>
      <c r="AB181" s="226" t="s">
        <v>545</v>
      </c>
      <c r="AC181" s="226" t="s">
        <v>545</v>
      </c>
      <c r="AD181" s="226" t="s">
        <v>545</v>
      </c>
      <c r="AE181" s="226" t="s">
        <v>545</v>
      </c>
      <c r="AF181" s="226" t="s">
        <v>545</v>
      </c>
      <c r="AG181" s="226" t="s">
        <v>545</v>
      </c>
      <c r="AH181" s="226" t="s">
        <v>545</v>
      </c>
      <c r="AI181" s="226" t="s">
        <v>545</v>
      </c>
      <c r="AJ181" s="226" t="s">
        <v>545</v>
      </c>
      <c r="AK181" s="226" t="s">
        <v>545</v>
      </c>
      <c r="AL181" s="226" t="s">
        <v>545</v>
      </c>
      <c r="AM181" s="226" t="s">
        <v>545</v>
      </c>
      <c r="AN181" s="227">
        <v>0</v>
      </c>
    </row>
    <row r="182" spans="2:40" x14ac:dyDescent="0.25">
      <c r="B182" s="215" t="s">
        <v>476</v>
      </c>
      <c r="D182" s="216"/>
      <c r="E182" s="217"/>
      <c r="F182" s="218"/>
      <c r="G182" s="219"/>
      <c r="H182" s="220"/>
      <c r="I182" s="221"/>
      <c r="J182" s="221"/>
      <c r="K182" s="221"/>
      <c r="L182" s="221"/>
      <c r="M182" s="228"/>
      <c r="N182" s="221"/>
      <c r="O182" s="221"/>
      <c r="P182" s="221"/>
      <c r="Q182" s="221"/>
      <c r="R182" s="221"/>
      <c r="S182" s="221"/>
      <c r="T182" s="221"/>
      <c r="U182" s="222" t="s">
        <v>545</v>
      </c>
      <c r="V182" s="223"/>
      <c r="W182" s="224"/>
      <c r="X182" s="225"/>
      <c r="AB182" s="226" t="s">
        <v>545</v>
      </c>
      <c r="AC182" s="226" t="s">
        <v>545</v>
      </c>
      <c r="AD182" s="226" t="s">
        <v>545</v>
      </c>
      <c r="AE182" s="226" t="s">
        <v>545</v>
      </c>
      <c r="AF182" s="226" t="s">
        <v>545</v>
      </c>
      <c r="AG182" s="226" t="s">
        <v>545</v>
      </c>
      <c r="AH182" s="226" t="s">
        <v>545</v>
      </c>
      <c r="AI182" s="226" t="s">
        <v>545</v>
      </c>
      <c r="AJ182" s="226" t="s">
        <v>545</v>
      </c>
      <c r="AK182" s="226" t="s">
        <v>545</v>
      </c>
      <c r="AL182" s="226" t="s">
        <v>545</v>
      </c>
      <c r="AM182" s="226" t="s">
        <v>545</v>
      </c>
      <c r="AN182" s="227">
        <v>0</v>
      </c>
    </row>
    <row r="183" spans="2:40" x14ac:dyDescent="0.25">
      <c r="B183" s="215" t="s">
        <v>477</v>
      </c>
      <c r="D183" s="216"/>
      <c r="E183" s="217"/>
      <c r="F183" s="218"/>
      <c r="G183" s="219"/>
      <c r="H183" s="220"/>
      <c r="I183" s="221"/>
      <c r="J183" s="221"/>
      <c r="K183" s="221"/>
      <c r="L183" s="221"/>
      <c r="M183" s="228"/>
      <c r="N183" s="221"/>
      <c r="O183" s="221"/>
      <c r="P183" s="221"/>
      <c r="Q183" s="221"/>
      <c r="R183" s="221"/>
      <c r="S183" s="221"/>
      <c r="T183" s="221"/>
      <c r="U183" s="222" t="s">
        <v>545</v>
      </c>
      <c r="V183" s="223"/>
      <c r="W183" s="224"/>
      <c r="X183" s="225"/>
      <c r="AB183" s="226" t="s">
        <v>545</v>
      </c>
      <c r="AC183" s="226" t="s">
        <v>545</v>
      </c>
      <c r="AD183" s="226" t="s">
        <v>545</v>
      </c>
      <c r="AE183" s="226" t="s">
        <v>545</v>
      </c>
      <c r="AF183" s="226" t="s">
        <v>545</v>
      </c>
      <c r="AG183" s="226" t="s">
        <v>545</v>
      </c>
      <c r="AH183" s="226" t="s">
        <v>545</v>
      </c>
      <c r="AI183" s="226" t="s">
        <v>545</v>
      </c>
      <c r="AJ183" s="226" t="s">
        <v>545</v>
      </c>
      <c r="AK183" s="226" t="s">
        <v>545</v>
      </c>
      <c r="AL183" s="226" t="s">
        <v>545</v>
      </c>
      <c r="AM183" s="226" t="s">
        <v>545</v>
      </c>
      <c r="AN183" s="227">
        <v>0</v>
      </c>
    </row>
    <row r="184" spans="2:40" x14ac:dyDescent="0.25">
      <c r="B184" s="215" t="s">
        <v>478</v>
      </c>
      <c r="D184" s="216"/>
      <c r="E184" s="217"/>
      <c r="F184" s="218"/>
      <c r="G184" s="219"/>
      <c r="H184" s="220"/>
      <c r="I184" s="221"/>
      <c r="J184" s="221"/>
      <c r="K184" s="221"/>
      <c r="L184" s="221"/>
      <c r="M184" s="228"/>
      <c r="N184" s="221"/>
      <c r="O184" s="221"/>
      <c r="P184" s="221"/>
      <c r="Q184" s="221"/>
      <c r="R184" s="221"/>
      <c r="S184" s="221"/>
      <c r="T184" s="221"/>
      <c r="U184" s="222" t="s">
        <v>545</v>
      </c>
      <c r="V184" s="223"/>
      <c r="W184" s="224"/>
      <c r="X184" s="225"/>
      <c r="AB184" s="226" t="s">
        <v>545</v>
      </c>
      <c r="AC184" s="226" t="s">
        <v>545</v>
      </c>
      <c r="AD184" s="226" t="s">
        <v>545</v>
      </c>
      <c r="AE184" s="226" t="s">
        <v>545</v>
      </c>
      <c r="AF184" s="226" t="s">
        <v>545</v>
      </c>
      <c r="AG184" s="226" t="s">
        <v>545</v>
      </c>
      <c r="AH184" s="226" t="s">
        <v>545</v>
      </c>
      <c r="AI184" s="226" t="s">
        <v>545</v>
      </c>
      <c r="AJ184" s="226" t="s">
        <v>545</v>
      </c>
      <c r="AK184" s="226" t="s">
        <v>545</v>
      </c>
      <c r="AL184" s="226" t="s">
        <v>545</v>
      </c>
      <c r="AM184" s="226" t="s">
        <v>545</v>
      </c>
      <c r="AN184" s="227">
        <v>0</v>
      </c>
    </row>
    <row r="185" spans="2:40" x14ac:dyDescent="0.25">
      <c r="B185" s="215" t="s">
        <v>479</v>
      </c>
      <c r="D185" s="216"/>
      <c r="E185" s="217"/>
      <c r="F185" s="218"/>
      <c r="G185" s="219"/>
      <c r="H185" s="220"/>
      <c r="I185" s="221"/>
      <c r="J185" s="221"/>
      <c r="K185" s="221"/>
      <c r="L185" s="221"/>
      <c r="M185" s="228"/>
      <c r="N185" s="221"/>
      <c r="O185" s="221"/>
      <c r="P185" s="221"/>
      <c r="Q185" s="221"/>
      <c r="R185" s="221"/>
      <c r="S185" s="221"/>
      <c r="T185" s="221"/>
      <c r="U185" s="222" t="s">
        <v>545</v>
      </c>
      <c r="V185" s="223"/>
      <c r="W185" s="224"/>
      <c r="X185" s="225"/>
      <c r="AB185" s="226" t="s">
        <v>545</v>
      </c>
      <c r="AC185" s="226" t="s">
        <v>545</v>
      </c>
      <c r="AD185" s="226" t="s">
        <v>545</v>
      </c>
      <c r="AE185" s="226" t="s">
        <v>545</v>
      </c>
      <c r="AF185" s="226" t="s">
        <v>545</v>
      </c>
      <c r="AG185" s="226" t="s">
        <v>545</v>
      </c>
      <c r="AH185" s="226" t="s">
        <v>545</v>
      </c>
      <c r="AI185" s="226" t="s">
        <v>545</v>
      </c>
      <c r="AJ185" s="226" t="s">
        <v>545</v>
      </c>
      <c r="AK185" s="226" t="s">
        <v>545</v>
      </c>
      <c r="AL185" s="226" t="s">
        <v>545</v>
      </c>
      <c r="AM185" s="226" t="s">
        <v>545</v>
      </c>
      <c r="AN185" s="227">
        <v>0</v>
      </c>
    </row>
    <row r="186" spans="2:40" x14ac:dyDescent="0.25">
      <c r="B186" s="215" t="s">
        <v>480</v>
      </c>
      <c r="D186" s="216"/>
      <c r="E186" s="217"/>
      <c r="F186" s="218"/>
      <c r="G186" s="219"/>
      <c r="H186" s="220"/>
      <c r="I186" s="221"/>
      <c r="J186" s="221"/>
      <c r="K186" s="221"/>
      <c r="L186" s="221"/>
      <c r="M186" s="228"/>
      <c r="N186" s="221"/>
      <c r="O186" s="221"/>
      <c r="P186" s="221"/>
      <c r="Q186" s="221"/>
      <c r="R186" s="221"/>
      <c r="S186" s="221"/>
      <c r="T186" s="221"/>
      <c r="U186" s="222" t="s">
        <v>545</v>
      </c>
      <c r="V186" s="223"/>
      <c r="W186" s="224"/>
      <c r="X186" s="225"/>
      <c r="AB186" s="226" t="s">
        <v>545</v>
      </c>
      <c r="AC186" s="226" t="s">
        <v>545</v>
      </c>
      <c r="AD186" s="226" t="s">
        <v>545</v>
      </c>
      <c r="AE186" s="226" t="s">
        <v>545</v>
      </c>
      <c r="AF186" s="226" t="s">
        <v>545</v>
      </c>
      <c r="AG186" s="226" t="s">
        <v>545</v>
      </c>
      <c r="AH186" s="226" t="s">
        <v>545</v>
      </c>
      <c r="AI186" s="226" t="s">
        <v>545</v>
      </c>
      <c r="AJ186" s="226" t="s">
        <v>545</v>
      </c>
      <c r="AK186" s="226" t="s">
        <v>545</v>
      </c>
      <c r="AL186" s="226" t="s">
        <v>545</v>
      </c>
      <c r="AM186" s="226" t="s">
        <v>545</v>
      </c>
      <c r="AN186" s="227">
        <v>0</v>
      </c>
    </row>
    <row r="187" spans="2:40" x14ac:dyDescent="0.25">
      <c r="B187" s="215" t="s">
        <v>481</v>
      </c>
      <c r="D187" s="216"/>
      <c r="E187" s="217"/>
      <c r="F187" s="218"/>
      <c r="G187" s="219"/>
      <c r="H187" s="220"/>
      <c r="I187" s="221"/>
      <c r="J187" s="221"/>
      <c r="K187" s="221"/>
      <c r="L187" s="221"/>
      <c r="M187" s="228"/>
      <c r="N187" s="221"/>
      <c r="O187" s="221"/>
      <c r="P187" s="221"/>
      <c r="Q187" s="221"/>
      <c r="R187" s="221"/>
      <c r="S187" s="221"/>
      <c r="T187" s="221"/>
      <c r="U187" s="222" t="s">
        <v>545</v>
      </c>
      <c r="V187" s="223"/>
      <c r="W187" s="224"/>
      <c r="X187" s="225"/>
      <c r="AB187" s="226" t="s">
        <v>545</v>
      </c>
      <c r="AC187" s="226" t="s">
        <v>545</v>
      </c>
      <c r="AD187" s="226" t="s">
        <v>545</v>
      </c>
      <c r="AE187" s="226" t="s">
        <v>545</v>
      </c>
      <c r="AF187" s="226" t="s">
        <v>545</v>
      </c>
      <c r="AG187" s="226" t="s">
        <v>545</v>
      </c>
      <c r="AH187" s="226" t="s">
        <v>545</v>
      </c>
      <c r="AI187" s="226" t="s">
        <v>545</v>
      </c>
      <c r="AJ187" s="226" t="s">
        <v>545</v>
      </c>
      <c r="AK187" s="226" t="s">
        <v>545</v>
      </c>
      <c r="AL187" s="226" t="s">
        <v>545</v>
      </c>
      <c r="AM187" s="226" t="s">
        <v>545</v>
      </c>
      <c r="AN187" s="227">
        <v>0</v>
      </c>
    </row>
    <row r="188" spans="2:40" x14ac:dyDescent="0.25">
      <c r="B188" s="215" t="s">
        <v>482</v>
      </c>
      <c r="D188" s="216"/>
      <c r="E188" s="217"/>
      <c r="F188" s="218"/>
      <c r="G188" s="219"/>
      <c r="H188" s="220"/>
      <c r="I188" s="221"/>
      <c r="J188" s="221"/>
      <c r="K188" s="221"/>
      <c r="L188" s="221"/>
      <c r="M188" s="228"/>
      <c r="N188" s="221"/>
      <c r="O188" s="221"/>
      <c r="P188" s="221"/>
      <c r="Q188" s="221"/>
      <c r="R188" s="221"/>
      <c r="S188" s="221"/>
      <c r="T188" s="221"/>
      <c r="U188" s="222" t="s">
        <v>545</v>
      </c>
      <c r="V188" s="223"/>
      <c r="W188" s="224"/>
      <c r="X188" s="225"/>
      <c r="AB188" s="226" t="s">
        <v>545</v>
      </c>
      <c r="AC188" s="226" t="s">
        <v>545</v>
      </c>
      <c r="AD188" s="226" t="s">
        <v>545</v>
      </c>
      <c r="AE188" s="226" t="s">
        <v>545</v>
      </c>
      <c r="AF188" s="226" t="s">
        <v>545</v>
      </c>
      <c r="AG188" s="226" t="s">
        <v>545</v>
      </c>
      <c r="AH188" s="226" t="s">
        <v>545</v>
      </c>
      <c r="AI188" s="226" t="s">
        <v>545</v>
      </c>
      <c r="AJ188" s="226" t="s">
        <v>545</v>
      </c>
      <c r="AK188" s="226" t="s">
        <v>545</v>
      </c>
      <c r="AL188" s="226" t="s">
        <v>545</v>
      </c>
      <c r="AM188" s="226" t="s">
        <v>545</v>
      </c>
      <c r="AN188" s="227">
        <v>0</v>
      </c>
    </row>
    <row r="189" spans="2:40" x14ac:dyDescent="0.25">
      <c r="B189" s="215" t="s">
        <v>483</v>
      </c>
      <c r="D189" s="216"/>
      <c r="E189" s="217"/>
      <c r="F189" s="218"/>
      <c r="G189" s="219"/>
      <c r="H189" s="220"/>
      <c r="I189" s="221"/>
      <c r="J189" s="221"/>
      <c r="K189" s="221"/>
      <c r="L189" s="221"/>
      <c r="M189" s="228"/>
      <c r="N189" s="221"/>
      <c r="O189" s="221"/>
      <c r="P189" s="221"/>
      <c r="Q189" s="221"/>
      <c r="R189" s="221"/>
      <c r="S189" s="221"/>
      <c r="T189" s="221"/>
      <c r="U189" s="222" t="s">
        <v>545</v>
      </c>
      <c r="V189" s="223"/>
      <c r="W189" s="224"/>
      <c r="X189" s="225"/>
      <c r="AB189" s="226" t="s">
        <v>545</v>
      </c>
      <c r="AC189" s="226" t="s">
        <v>545</v>
      </c>
      <c r="AD189" s="226" t="s">
        <v>545</v>
      </c>
      <c r="AE189" s="226" t="s">
        <v>545</v>
      </c>
      <c r="AF189" s="226" t="s">
        <v>545</v>
      </c>
      <c r="AG189" s="226" t="s">
        <v>545</v>
      </c>
      <c r="AH189" s="226" t="s">
        <v>545</v>
      </c>
      <c r="AI189" s="226" t="s">
        <v>545</v>
      </c>
      <c r="AJ189" s="226" t="s">
        <v>545</v>
      </c>
      <c r="AK189" s="226" t="s">
        <v>545</v>
      </c>
      <c r="AL189" s="226" t="s">
        <v>545</v>
      </c>
      <c r="AM189" s="226" t="s">
        <v>545</v>
      </c>
      <c r="AN189" s="227">
        <v>0</v>
      </c>
    </row>
    <row r="190" spans="2:40" x14ac:dyDescent="0.25">
      <c r="B190" s="215" t="s">
        <v>484</v>
      </c>
      <c r="D190" s="216"/>
      <c r="E190" s="217"/>
      <c r="F190" s="218"/>
      <c r="G190" s="219"/>
      <c r="H190" s="220"/>
      <c r="I190" s="221"/>
      <c r="J190" s="221"/>
      <c r="K190" s="221"/>
      <c r="L190" s="221"/>
      <c r="M190" s="228"/>
      <c r="N190" s="221"/>
      <c r="O190" s="221"/>
      <c r="P190" s="221"/>
      <c r="Q190" s="221"/>
      <c r="R190" s="221"/>
      <c r="S190" s="221"/>
      <c r="T190" s="221"/>
      <c r="U190" s="222" t="s">
        <v>545</v>
      </c>
      <c r="V190" s="223"/>
      <c r="W190" s="224"/>
      <c r="X190" s="225"/>
      <c r="AB190" s="226" t="s">
        <v>545</v>
      </c>
      <c r="AC190" s="226" t="s">
        <v>545</v>
      </c>
      <c r="AD190" s="226" t="s">
        <v>545</v>
      </c>
      <c r="AE190" s="226" t="s">
        <v>545</v>
      </c>
      <c r="AF190" s="226" t="s">
        <v>545</v>
      </c>
      <c r="AG190" s="226" t="s">
        <v>545</v>
      </c>
      <c r="AH190" s="226" t="s">
        <v>545</v>
      </c>
      <c r="AI190" s="226" t="s">
        <v>545</v>
      </c>
      <c r="AJ190" s="226" t="s">
        <v>545</v>
      </c>
      <c r="AK190" s="226" t="s">
        <v>545</v>
      </c>
      <c r="AL190" s="226" t="s">
        <v>545</v>
      </c>
      <c r="AM190" s="226" t="s">
        <v>545</v>
      </c>
      <c r="AN190" s="227">
        <v>0</v>
      </c>
    </row>
    <row r="191" spans="2:40" x14ac:dyDescent="0.25">
      <c r="B191" s="215" t="s">
        <v>485</v>
      </c>
      <c r="D191" s="216"/>
      <c r="E191" s="217"/>
      <c r="F191" s="218"/>
      <c r="G191" s="219"/>
      <c r="H191" s="220"/>
      <c r="I191" s="221"/>
      <c r="J191" s="221"/>
      <c r="K191" s="221"/>
      <c r="L191" s="221"/>
      <c r="M191" s="228"/>
      <c r="N191" s="221"/>
      <c r="O191" s="221"/>
      <c r="P191" s="221"/>
      <c r="Q191" s="221"/>
      <c r="R191" s="221"/>
      <c r="S191" s="221"/>
      <c r="T191" s="221"/>
      <c r="U191" s="222" t="s">
        <v>545</v>
      </c>
      <c r="V191" s="223"/>
      <c r="W191" s="224"/>
      <c r="X191" s="225"/>
      <c r="AB191" s="226" t="s">
        <v>545</v>
      </c>
      <c r="AC191" s="226" t="s">
        <v>545</v>
      </c>
      <c r="AD191" s="226" t="s">
        <v>545</v>
      </c>
      <c r="AE191" s="226" t="s">
        <v>545</v>
      </c>
      <c r="AF191" s="226" t="s">
        <v>545</v>
      </c>
      <c r="AG191" s="226" t="s">
        <v>545</v>
      </c>
      <c r="AH191" s="226" t="s">
        <v>545</v>
      </c>
      <c r="AI191" s="226" t="s">
        <v>545</v>
      </c>
      <c r="AJ191" s="226" t="s">
        <v>545</v>
      </c>
      <c r="AK191" s="226" t="s">
        <v>545</v>
      </c>
      <c r="AL191" s="226" t="s">
        <v>545</v>
      </c>
      <c r="AM191" s="226" t="s">
        <v>545</v>
      </c>
      <c r="AN191" s="227">
        <v>0</v>
      </c>
    </row>
    <row r="192" spans="2:40" x14ac:dyDescent="0.25">
      <c r="B192" s="215" t="s">
        <v>486</v>
      </c>
      <c r="D192" s="216"/>
      <c r="E192" s="217"/>
      <c r="F192" s="218"/>
      <c r="G192" s="219"/>
      <c r="H192" s="220"/>
      <c r="I192" s="221"/>
      <c r="J192" s="221"/>
      <c r="K192" s="221"/>
      <c r="L192" s="221"/>
      <c r="M192" s="228"/>
      <c r="N192" s="221"/>
      <c r="O192" s="221"/>
      <c r="P192" s="221"/>
      <c r="Q192" s="221"/>
      <c r="R192" s="221"/>
      <c r="S192" s="221"/>
      <c r="T192" s="221"/>
      <c r="U192" s="222" t="s">
        <v>545</v>
      </c>
      <c r="V192" s="223"/>
      <c r="W192" s="224"/>
      <c r="X192" s="225"/>
      <c r="AB192" s="226" t="s">
        <v>545</v>
      </c>
      <c r="AC192" s="226" t="s">
        <v>545</v>
      </c>
      <c r="AD192" s="226" t="s">
        <v>545</v>
      </c>
      <c r="AE192" s="226" t="s">
        <v>545</v>
      </c>
      <c r="AF192" s="226" t="s">
        <v>545</v>
      </c>
      <c r="AG192" s="226" t="s">
        <v>545</v>
      </c>
      <c r="AH192" s="226" t="s">
        <v>545</v>
      </c>
      <c r="AI192" s="226" t="s">
        <v>545</v>
      </c>
      <c r="AJ192" s="226" t="s">
        <v>545</v>
      </c>
      <c r="AK192" s="226" t="s">
        <v>545</v>
      </c>
      <c r="AL192" s="226" t="s">
        <v>545</v>
      </c>
      <c r="AM192" s="226" t="s">
        <v>545</v>
      </c>
      <c r="AN192" s="227">
        <v>0</v>
      </c>
    </row>
    <row r="193" spans="2:40" x14ac:dyDescent="0.25">
      <c r="B193" s="215" t="s">
        <v>487</v>
      </c>
      <c r="D193" s="216"/>
      <c r="E193" s="217"/>
      <c r="F193" s="218"/>
      <c r="G193" s="219"/>
      <c r="H193" s="220"/>
      <c r="I193" s="221"/>
      <c r="J193" s="221"/>
      <c r="K193" s="221"/>
      <c r="L193" s="221"/>
      <c r="M193" s="228"/>
      <c r="N193" s="221"/>
      <c r="O193" s="221"/>
      <c r="P193" s="221"/>
      <c r="Q193" s="221"/>
      <c r="R193" s="221"/>
      <c r="S193" s="221"/>
      <c r="T193" s="221"/>
      <c r="U193" s="222" t="s">
        <v>545</v>
      </c>
      <c r="V193" s="223"/>
      <c r="W193" s="224"/>
      <c r="X193" s="225"/>
      <c r="AB193" s="226" t="s">
        <v>545</v>
      </c>
      <c r="AC193" s="226" t="s">
        <v>545</v>
      </c>
      <c r="AD193" s="226" t="s">
        <v>545</v>
      </c>
      <c r="AE193" s="226" t="s">
        <v>545</v>
      </c>
      <c r="AF193" s="226" t="s">
        <v>545</v>
      </c>
      <c r="AG193" s="226" t="s">
        <v>545</v>
      </c>
      <c r="AH193" s="226" t="s">
        <v>545</v>
      </c>
      <c r="AI193" s="226" t="s">
        <v>545</v>
      </c>
      <c r="AJ193" s="226" t="s">
        <v>545</v>
      </c>
      <c r="AK193" s="226" t="s">
        <v>545</v>
      </c>
      <c r="AL193" s="226" t="s">
        <v>545</v>
      </c>
      <c r="AM193" s="226" t="s">
        <v>545</v>
      </c>
      <c r="AN193" s="227">
        <v>0</v>
      </c>
    </row>
    <row r="194" spans="2:40" x14ac:dyDescent="0.25">
      <c r="B194" s="215" t="s">
        <v>488</v>
      </c>
      <c r="D194" s="216"/>
      <c r="E194" s="217"/>
      <c r="F194" s="218"/>
      <c r="G194" s="219"/>
      <c r="H194" s="220"/>
      <c r="I194" s="221"/>
      <c r="J194" s="221"/>
      <c r="K194" s="221"/>
      <c r="L194" s="221"/>
      <c r="M194" s="228"/>
      <c r="N194" s="221"/>
      <c r="O194" s="221"/>
      <c r="P194" s="221"/>
      <c r="Q194" s="221"/>
      <c r="R194" s="221"/>
      <c r="S194" s="221"/>
      <c r="T194" s="221"/>
      <c r="U194" s="222" t="s">
        <v>545</v>
      </c>
      <c r="V194" s="223"/>
      <c r="W194" s="224"/>
      <c r="X194" s="225"/>
      <c r="AB194" s="226" t="s">
        <v>545</v>
      </c>
      <c r="AC194" s="226" t="s">
        <v>545</v>
      </c>
      <c r="AD194" s="226" t="s">
        <v>545</v>
      </c>
      <c r="AE194" s="226" t="s">
        <v>545</v>
      </c>
      <c r="AF194" s="226" t="s">
        <v>545</v>
      </c>
      <c r="AG194" s="226" t="s">
        <v>545</v>
      </c>
      <c r="AH194" s="226" t="s">
        <v>545</v>
      </c>
      <c r="AI194" s="226" t="s">
        <v>545</v>
      </c>
      <c r="AJ194" s="226" t="s">
        <v>545</v>
      </c>
      <c r="AK194" s="226" t="s">
        <v>545</v>
      </c>
      <c r="AL194" s="226" t="s">
        <v>545</v>
      </c>
      <c r="AM194" s="226" t="s">
        <v>545</v>
      </c>
      <c r="AN194" s="227">
        <v>0</v>
      </c>
    </row>
    <row r="195" spans="2:40" x14ac:dyDescent="0.25">
      <c r="B195" s="215" t="s">
        <v>489</v>
      </c>
      <c r="D195" s="216"/>
      <c r="E195" s="217"/>
      <c r="F195" s="218"/>
      <c r="G195" s="219"/>
      <c r="H195" s="220"/>
      <c r="I195" s="221"/>
      <c r="J195" s="221"/>
      <c r="K195" s="221"/>
      <c r="L195" s="221"/>
      <c r="M195" s="228"/>
      <c r="N195" s="221"/>
      <c r="O195" s="221"/>
      <c r="P195" s="221"/>
      <c r="Q195" s="221"/>
      <c r="R195" s="221"/>
      <c r="S195" s="221"/>
      <c r="T195" s="221"/>
      <c r="U195" s="222" t="s">
        <v>545</v>
      </c>
      <c r="V195" s="223"/>
      <c r="W195" s="224"/>
      <c r="X195" s="225"/>
      <c r="AB195" s="226" t="s">
        <v>545</v>
      </c>
      <c r="AC195" s="226" t="s">
        <v>545</v>
      </c>
      <c r="AD195" s="226" t="s">
        <v>545</v>
      </c>
      <c r="AE195" s="226" t="s">
        <v>545</v>
      </c>
      <c r="AF195" s="226" t="s">
        <v>545</v>
      </c>
      <c r="AG195" s="226" t="s">
        <v>545</v>
      </c>
      <c r="AH195" s="226" t="s">
        <v>545</v>
      </c>
      <c r="AI195" s="226" t="s">
        <v>545</v>
      </c>
      <c r="AJ195" s="226" t="s">
        <v>545</v>
      </c>
      <c r="AK195" s="226" t="s">
        <v>545</v>
      </c>
      <c r="AL195" s="226" t="s">
        <v>545</v>
      </c>
      <c r="AM195" s="226" t="s">
        <v>545</v>
      </c>
      <c r="AN195" s="227">
        <v>0</v>
      </c>
    </row>
    <row r="196" spans="2:40" x14ac:dyDescent="0.25">
      <c r="B196" s="215" t="s">
        <v>490</v>
      </c>
      <c r="D196" s="216"/>
      <c r="E196" s="217"/>
      <c r="F196" s="218"/>
      <c r="G196" s="219"/>
      <c r="H196" s="220"/>
      <c r="I196" s="221"/>
      <c r="J196" s="221"/>
      <c r="K196" s="221"/>
      <c r="L196" s="221"/>
      <c r="M196" s="228"/>
      <c r="N196" s="221"/>
      <c r="O196" s="221"/>
      <c r="P196" s="221"/>
      <c r="Q196" s="221"/>
      <c r="R196" s="221"/>
      <c r="S196" s="221"/>
      <c r="T196" s="221"/>
      <c r="U196" s="222" t="s">
        <v>545</v>
      </c>
      <c r="V196" s="223"/>
      <c r="W196" s="224"/>
      <c r="X196" s="225"/>
      <c r="AB196" s="226" t="s">
        <v>545</v>
      </c>
      <c r="AC196" s="226" t="s">
        <v>545</v>
      </c>
      <c r="AD196" s="226" t="s">
        <v>545</v>
      </c>
      <c r="AE196" s="226" t="s">
        <v>545</v>
      </c>
      <c r="AF196" s="226" t="s">
        <v>545</v>
      </c>
      <c r="AG196" s="226" t="s">
        <v>545</v>
      </c>
      <c r="AH196" s="226" t="s">
        <v>545</v>
      </c>
      <c r="AI196" s="226" t="s">
        <v>545</v>
      </c>
      <c r="AJ196" s="226" t="s">
        <v>545</v>
      </c>
      <c r="AK196" s="226" t="s">
        <v>545</v>
      </c>
      <c r="AL196" s="226" t="s">
        <v>545</v>
      </c>
      <c r="AM196" s="226" t="s">
        <v>545</v>
      </c>
      <c r="AN196" s="227">
        <v>0</v>
      </c>
    </row>
    <row r="197" spans="2:40" x14ac:dyDescent="0.25">
      <c r="B197" s="215" t="s">
        <v>491</v>
      </c>
      <c r="D197" s="216"/>
      <c r="E197" s="217"/>
      <c r="F197" s="218"/>
      <c r="G197" s="219"/>
      <c r="H197" s="220"/>
      <c r="I197" s="221"/>
      <c r="J197" s="221"/>
      <c r="K197" s="221"/>
      <c r="L197" s="221"/>
      <c r="M197" s="228"/>
      <c r="N197" s="221"/>
      <c r="O197" s="221"/>
      <c r="P197" s="221"/>
      <c r="Q197" s="221"/>
      <c r="R197" s="221"/>
      <c r="S197" s="221"/>
      <c r="T197" s="221"/>
      <c r="U197" s="222" t="s">
        <v>545</v>
      </c>
      <c r="V197" s="223"/>
      <c r="W197" s="224"/>
      <c r="X197" s="225"/>
      <c r="AB197" s="226" t="s">
        <v>545</v>
      </c>
      <c r="AC197" s="226" t="s">
        <v>545</v>
      </c>
      <c r="AD197" s="226" t="s">
        <v>545</v>
      </c>
      <c r="AE197" s="226" t="s">
        <v>545</v>
      </c>
      <c r="AF197" s="226" t="s">
        <v>545</v>
      </c>
      <c r="AG197" s="226" t="s">
        <v>545</v>
      </c>
      <c r="AH197" s="226" t="s">
        <v>545</v>
      </c>
      <c r="AI197" s="226" t="s">
        <v>545</v>
      </c>
      <c r="AJ197" s="226" t="s">
        <v>545</v>
      </c>
      <c r="AK197" s="226" t="s">
        <v>545</v>
      </c>
      <c r="AL197" s="226" t="s">
        <v>545</v>
      </c>
      <c r="AM197" s="226" t="s">
        <v>545</v>
      </c>
      <c r="AN197" s="227">
        <v>0</v>
      </c>
    </row>
    <row r="198" spans="2:40" x14ac:dyDescent="0.25">
      <c r="B198" s="215" t="s">
        <v>492</v>
      </c>
      <c r="D198" s="216"/>
      <c r="E198" s="217"/>
      <c r="F198" s="218"/>
      <c r="G198" s="219"/>
      <c r="H198" s="220"/>
      <c r="I198" s="221"/>
      <c r="J198" s="221"/>
      <c r="K198" s="221"/>
      <c r="L198" s="221"/>
      <c r="M198" s="228"/>
      <c r="N198" s="221"/>
      <c r="O198" s="221"/>
      <c r="P198" s="221"/>
      <c r="Q198" s="221"/>
      <c r="R198" s="221"/>
      <c r="S198" s="221"/>
      <c r="T198" s="221"/>
      <c r="U198" s="222" t="s">
        <v>545</v>
      </c>
      <c r="V198" s="223"/>
      <c r="W198" s="224"/>
      <c r="X198" s="225"/>
      <c r="AB198" s="226" t="s">
        <v>545</v>
      </c>
      <c r="AC198" s="226" t="s">
        <v>545</v>
      </c>
      <c r="AD198" s="226" t="s">
        <v>545</v>
      </c>
      <c r="AE198" s="226" t="s">
        <v>545</v>
      </c>
      <c r="AF198" s="226" t="s">
        <v>545</v>
      </c>
      <c r="AG198" s="226" t="s">
        <v>545</v>
      </c>
      <c r="AH198" s="226" t="s">
        <v>545</v>
      </c>
      <c r="AI198" s="226" t="s">
        <v>545</v>
      </c>
      <c r="AJ198" s="226" t="s">
        <v>545</v>
      </c>
      <c r="AK198" s="226" t="s">
        <v>545</v>
      </c>
      <c r="AL198" s="226" t="s">
        <v>545</v>
      </c>
      <c r="AM198" s="226" t="s">
        <v>545</v>
      </c>
      <c r="AN198" s="227">
        <v>0</v>
      </c>
    </row>
    <row r="199" spans="2:40" x14ac:dyDescent="0.25">
      <c r="B199" s="215" t="s">
        <v>493</v>
      </c>
      <c r="D199" s="216"/>
      <c r="E199" s="217"/>
      <c r="F199" s="218"/>
      <c r="G199" s="219"/>
      <c r="H199" s="220"/>
      <c r="I199" s="221"/>
      <c r="J199" s="221"/>
      <c r="K199" s="221"/>
      <c r="L199" s="221"/>
      <c r="M199" s="228"/>
      <c r="N199" s="221"/>
      <c r="O199" s="221"/>
      <c r="P199" s="221"/>
      <c r="Q199" s="221"/>
      <c r="R199" s="221"/>
      <c r="S199" s="221"/>
      <c r="T199" s="221"/>
      <c r="U199" s="222" t="s">
        <v>545</v>
      </c>
      <c r="V199" s="223"/>
      <c r="W199" s="224"/>
      <c r="X199" s="225"/>
      <c r="AB199" s="226" t="s">
        <v>545</v>
      </c>
      <c r="AC199" s="226" t="s">
        <v>545</v>
      </c>
      <c r="AD199" s="226" t="s">
        <v>545</v>
      </c>
      <c r="AE199" s="226" t="s">
        <v>545</v>
      </c>
      <c r="AF199" s="226" t="s">
        <v>545</v>
      </c>
      <c r="AG199" s="226" t="s">
        <v>545</v>
      </c>
      <c r="AH199" s="226" t="s">
        <v>545</v>
      </c>
      <c r="AI199" s="226" t="s">
        <v>545</v>
      </c>
      <c r="AJ199" s="226" t="s">
        <v>545</v>
      </c>
      <c r="AK199" s="226" t="s">
        <v>545</v>
      </c>
      <c r="AL199" s="226" t="s">
        <v>545</v>
      </c>
      <c r="AM199" s="226" t="s">
        <v>545</v>
      </c>
      <c r="AN199" s="227">
        <v>0</v>
      </c>
    </row>
    <row r="200" spans="2:40" x14ac:dyDescent="0.25">
      <c r="B200" s="215" t="s">
        <v>494</v>
      </c>
      <c r="D200" s="216"/>
      <c r="E200" s="217"/>
      <c r="F200" s="218"/>
      <c r="G200" s="219"/>
      <c r="H200" s="220"/>
      <c r="I200" s="221"/>
      <c r="J200" s="221"/>
      <c r="K200" s="221"/>
      <c r="L200" s="221"/>
      <c r="M200" s="228"/>
      <c r="N200" s="221"/>
      <c r="O200" s="221"/>
      <c r="P200" s="221"/>
      <c r="Q200" s="221"/>
      <c r="R200" s="221"/>
      <c r="S200" s="221"/>
      <c r="T200" s="221"/>
      <c r="U200" s="222" t="s">
        <v>545</v>
      </c>
      <c r="V200" s="223"/>
      <c r="W200" s="224"/>
      <c r="X200" s="225"/>
      <c r="AB200" s="226" t="s">
        <v>545</v>
      </c>
      <c r="AC200" s="226" t="s">
        <v>545</v>
      </c>
      <c r="AD200" s="226" t="s">
        <v>545</v>
      </c>
      <c r="AE200" s="226" t="s">
        <v>545</v>
      </c>
      <c r="AF200" s="226" t="s">
        <v>545</v>
      </c>
      <c r="AG200" s="226" t="s">
        <v>545</v>
      </c>
      <c r="AH200" s="226" t="s">
        <v>545</v>
      </c>
      <c r="AI200" s="226" t="s">
        <v>545</v>
      </c>
      <c r="AJ200" s="226" t="s">
        <v>545</v>
      </c>
      <c r="AK200" s="226" t="s">
        <v>545</v>
      </c>
      <c r="AL200" s="226" t="s">
        <v>545</v>
      </c>
      <c r="AM200" s="226" t="s">
        <v>545</v>
      </c>
      <c r="AN200" s="227">
        <v>0</v>
      </c>
    </row>
    <row r="201" spans="2:40" x14ac:dyDescent="0.25">
      <c r="B201" s="215" t="s">
        <v>495</v>
      </c>
      <c r="D201" s="216"/>
      <c r="E201" s="217"/>
      <c r="F201" s="218"/>
      <c r="G201" s="219"/>
      <c r="H201" s="220"/>
      <c r="I201" s="221"/>
      <c r="J201" s="221"/>
      <c r="K201" s="221"/>
      <c r="L201" s="221"/>
      <c r="M201" s="228"/>
      <c r="N201" s="221"/>
      <c r="O201" s="221"/>
      <c r="P201" s="221"/>
      <c r="Q201" s="221"/>
      <c r="R201" s="221"/>
      <c r="S201" s="221"/>
      <c r="T201" s="221"/>
      <c r="U201" s="222" t="s">
        <v>545</v>
      </c>
      <c r="V201" s="223"/>
      <c r="W201" s="224"/>
      <c r="X201" s="225"/>
      <c r="AB201" s="226" t="s">
        <v>545</v>
      </c>
      <c r="AC201" s="226" t="s">
        <v>545</v>
      </c>
      <c r="AD201" s="226" t="s">
        <v>545</v>
      </c>
      <c r="AE201" s="226" t="s">
        <v>545</v>
      </c>
      <c r="AF201" s="226" t="s">
        <v>545</v>
      </c>
      <c r="AG201" s="226" t="s">
        <v>545</v>
      </c>
      <c r="AH201" s="226" t="s">
        <v>545</v>
      </c>
      <c r="AI201" s="226" t="s">
        <v>545</v>
      </c>
      <c r="AJ201" s="226" t="s">
        <v>545</v>
      </c>
      <c r="AK201" s="226" t="s">
        <v>545</v>
      </c>
      <c r="AL201" s="226" t="s">
        <v>545</v>
      </c>
      <c r="AM201" s="226" t="s">
        <v>545</v>
      </c>
      <c r="AN201" s="227">
        <v>0</v>
      </c>
    </row>
    <row r="202" spans="2:40" x14ac:dyDescent="0.25">
      <c r="B202" s="215" t="s">
        <v>496</v>
      </c>
      <c r="D202" s="216"/>
      <c r="E202" s="217"/>
      <c r="F202" s="218"/>
      <c r="G202" s="219"/>
      <c r="H202" s="220"/>
      <c r="I202" s="221"/>
      <c r="J202" s="221"/>
      <c r="K202" s="221"/>
      <c r="L202" s="221"/>
      <c r="M202" s="228"/>
      <c r="N202" s="221"/>
      <c r="O202" s="221"/>
      <c r="P202" s="221"/>
      <c r="Q202" s="221"/>
      <c r="R202" s="221"/>
      <c r="S202" s="221"/>
      <c r="T202" s="221"/>
      <c r="U202" s="222" t="s">
        <v>545</v>
      </c>
      <c r="V202" s="223"/>
      <c r="W202" s="224"/>
      <c r="X202" s="225"/>
      <c r="AB202" s="226" t="s">
        <v>545</v>
      </c>
      <c r="AC202" s="226" t="s">
        <v>545</v>
      </c>
      <c r="AD202" s="226" t="s">
        <v>545</v>
      </c>
      <c r="AE202" s="226" t="s">
        <v>545</v>
      </c>
      <c r="AF202" s="226" t="s">
        <v>545</v>
      </c>
      <c r="AG202" s="226" t="s">
        <v>545</v>
      </c>
      <c r="AH202" s="226" t="s">
        <v>545</v>
      </c>
      <c r="AI202" s="226" t="s">
        <v>545</v>
      </c>
      <c r="AJ202" s="226" t="s">
        <v>545</v>
      </c>
      <c r="AK202" s="226" t="s">
        <v>545</v>
      </c>
      <c r="AL202" s="226" t="s">
        <v>545</v>
      </c>
      <c r="AM202" s="226" t="s">
        <v>545</v>
      </c>
      <c r="AN202" s="227">
        <v>0</v>
      </c>
    </row>
    <row r="203" spans="2:40" x14ac:dyDescent="0.25">
      <c r="B203" s="215" t="s">
        <v>497</v>
      </c>
      <c r="D203" s="216"/>
      <c r="E203" s="217"/>
      <c r="F203" s="218"/>
      <c r="G203" s="219"/>
      <c r="H203" s="220"/>
      <c r="I203" s="221"/>
      <c r="J203" s="221"/>
      <c r="K203" s="221"/>
      <c r="L203" s="221"/>
      <c r="M203" s="228"/>
      <c r="N203" s="221"/>
      <c r="O203" s="221"/>
      <c r="P203" s="221"/>
      <c r="Q203" s="221"/>
      <c r="R203" s="221"/>
      <c r="S203" s="221"/>
      <c r="T203" s="221"/>
      <c r="U203" s="222" t="s">
        <v>545</v>
      </c>
      <c r="V203" s="223"/>
      <c r="W203" s="224"/>
      <c r="X203" s="225"/>
      <c r="AB203" s="226" t="s">
        <v>545</v>
      </c>
      <c r="AC203" s="226" t="s">
        <v>545</v>
      </c>
      <c r="AD203" s="226" t="s">
        <v>545</v>
      </c>
      <c r="AE203" s="226" t="s">
        <v>545</v>
      </c>
      <c r="AF203" s="226" t="s">
        <v>545</v>
      </c>
      <c r="AG203" s="226" t="s">
        <v>545</v>
      </c>
      <c r="AH203" s="226" t="s">
        <v>545</v>
      </c>
      <c r="AI203" s="226" t="s">
        <v>545</v>
      </c>
      <c r="AJ203" s="226" t="s">
        <v>545</v>
      </c>
      <c r="AK203" s="226" t="s">
        <v>545</v>
      </c>
      <c r="AL203" s="226" t="s">
        <v>545</v>
      </c>
      <c r="AM203" s="226" t="s">
        <v>545</v>
      </c>
      <c r="AN203" s="227">
        <v>0</v>
      </c>
    </row>
    <row r="204" spans="2:40" x14ac:dyDescent="0.25">
      <c r="B204" s="215" t="s">
        <v>498</v>
      </c>
      <c r="D204" s="216"/>
      <c r="E204" s="217"/>
      <c r="F204" s="218"/>
      <c r="G204" s="219"/>
      <c r="H204" s="220"/>
      <c r="I204" s="221"/>
      <c r="J204" s="221"/>
      <c r="K204" s="221"/>
      <c r="L204" s="221"/>
      <c r="M204" s="228"/>
      <c r="N204" s="221"/>
      <c r="O204" s="221"/>
      <c r="P204" s="221"/>
      <c r="Q204" s="221"/>
      <c r="R204" s="221"/>
      <c r="S204" s="221"/>
      <c r="T204" s="221"/>
      <c r="U204" s="222" t="s">
        <v>545</v>
      </c>
      <c r="V204" s="223"/>
      <c r="W204" s="224"/>
      <c r="X204" s="225"/>
      <c r="AB204" s="226" t="s">
        <v>545</v>
      </c>
      <c r="AC204" s="226" t="s">
        <v>545</v>
      </c>
      <c r="AD204" s="226" t="s">
        <v>545</v>
      </c>
      <c r="AE204" s="226" t="s">
        <v>545</v>
      </c>
      <c r="AF204" s="226" t="s">
        <v>545</v>
      </c>
      <c r="AG204" s="226" t="s">
        <v>545</v>
      </c>
      <c r="AH204" s="226" t="s">
        <v>545</v>
      </c>
      <c r="AI204" s="226" t="s">
        <v>545</v>
      </c>
      <c r="AJ204" s="226" t="s">
        <v>545</v>
      </c>
      <c r="AK204" s="226" t="s">
        <v>545</v>
      </c>
      <c r="AL204" s="226" t="s">
        <v>545</v>
      </c>
      <c r="AM204" s="226" t="s">
        <v>545</v>
      </c>
      <c r="AN204" s="227">
        <v>0</v>
      </c>
    </row>
    <row r="205" spans="2:40" x14ac:dyDescent="0.25">
      <c r="B205" s="215" t="s">
        <v>499</v>
      </c>
      <c r="D205" s="216"/>
      <c r="E205" s="217"/>
      <c r="F205" s="218"/>
      <c r="G205" s="219"/>
      <c r="H205" s="220"/>
      <c r="I205" s="221"/>
      <c r="J205" s="221"/>
      <c r="K205" s="221"/>
      <c r="L205" s="221"/>
      <c r="M205" s="228"/>
      <c r="N205" s="221"/>
      <c r="O205" s="221"/>
      <c r="P205" s="221"/>
      <c r="Q205" s="221"/>
      <c r="R205" s="221"/>
      <c r="S205" s="221"/>
      <c r="T205" s="221"/>
      <c r="U205" s="222" t="s">
        <v>545</v>
      </c>
      <c r="V205" s="223"/>
      <c r="W205" s="224"/>
      <c r="X205" s="225"/>
      <c r="AB205" s="226" t="s">
        <v>545</v>
      </c>
      <c r="AC205" s="226" t="s">
        <v>545</v>
      </c>
      <c r="AD205" s="226" t="s">
        <v>545</v>
      </c>
      <c r="AE205" s="226" t="s">
        <v>545</v>
      </c>
      <c r="AF205" s="226" t="s">
        <v>545</v>
      </c>
      <c r="AG205" s="226" t="s">
        <v>545</v>
      </c>
      <c r="AH205" s="226" t="s">
        <v>545</v>
      </c>
      <c r="AI205" s="226" t="s">
        <v>545</v>
      </c>
      <c r="AJ205" s="226" t="s">
        <v>545</v>
      </c>
      <c r="AK205" s="226" t="s">
        <v>545</v>
      </c>
      <c r="AL205" s="226" t="s">
        <v>545</v>
      </c>
      <c r="AM205" s="226" t="s">
        <v>545</v>
      </c>
      <c r="AN205" s="227">
        <v>0</v>
      </c>
    </row>
    <row r="206" spans="2:40" x14ac:dyDescent="0.25">
      <c r="B206" s="215" t="s">
        <v>500</v>
      </c>
      <c r="D206" s="216"/>
      <c r="E206" s="217"/>
      <c r="F206" s="218"/>
      <c r="G206" s="219"/>
      <c r="H206" s="220"/>
      <c r="I206" s="221"/>
      <c r="J206" s="221"/>
      <c r="K206" s="221"/>
      <c r="L206" s="221"/>
      <c r="M206" s="228"/>
      <c r="N206" s="221"/>
      <c r="O206" s="221"/>
      <c r="P206" s="221"/>
      <c r="Q206" s="221"/>
      <c r="R206" s="221"/>
      <c r="S206" s="221"/>
      <c r="T206" s="221"/>
      <c r="U206" s="222" t="s">
        <v>545</v>
      </c>
      <c r="V206" s="223"/>
      <c r="W206" s="224"/>
      <c r="X206" s="225"/>
      <c r="AB206" s="226" t="s">
        <v>545</v>
      </c>
      <c r="AC206" s="226" t="s">
        <v>545</v>
      </c>
      <c r="AD206" s="226" t="s">
        <v>545</v>
      </c>
      <c r="AE206" s="226" t="s">
        <v>545</v>
      </c>
      <c r="AF206" s="226" t="s">
        <v>545</v>
      </c>
      <c r="AG206" s="226" t="s">
        <v>545</v>
      </c>
      <c r="AH206" s="226" t="s">
        <v>545</v>
      </c>
      <c r="AI206" s="226" t="s">
        <v>545</v>
      </c>
      <c r="AJ206" s="226" t="s">
        <v>545</v>
      </c>
      <c r="AK206" s="226" t="s">
        <v>545</v>
      </c>
      <c r="AL206" s="226" t="s">
        <v>545</v>
      </c>
      <c r="AM206" s="226" t="s">
        <v>545</v>
      </c>
      <c r="AN206" s="227">
        <v>0</v>
      </c>
    </row>
    <row r="207" spans="2:40" x14ac:dyDescent="0.25">
      <c r="B207" s="215" t="s">
        <v>501</v>
      </c>
      <c r="D207" s="216"/>
      <c r="E207" s="217"/>
      <c r="F207" s="218"/>
      <c r="G207" s="219"/>
      <c r="H207" s="220"/>
      <c r="I207" s="221"/>
      <c r="J207" s="221"/>
      <c r="K207" s="221"/>
      <c r="L207" s="221"/>
      <c r="M207" s="228"/>
      <c r="N207" s="221"/>
      <c r="O207" s="221"/>
      <c r="P207" s="221"/>
      <c r="Q207" s="221"/>
      <c r="R207" s="221"/>
      <c r="S207" s="221"/>
      <c r="T207" s="221"/>
      <c r="U207" s="222" t="s">
        <v>545</v>
      </c>
      <c r="V207" s="223"/>
      <c r="W207" s="224"/>
      <c r="X207" s="225"/>
      <c r="AB207" s="226" t="s">
        <v>545</v>
      </c>
      <c r="AC207" s="226" t="s">
        <v>545</v>
      </c>
      <c r="AD207" s="226" t="s">
        <v>545</v>
      </c>
      <c r="AE207" s="226" t="s">
        <v>545</v>
      </c>
      <c r="AF207" s="226" t="s">
        <v>545</v>
      </c>
      <c r="AG207" s="226" t="s">
        <v>545</v>
      </c>
      <c r="AH207" s="226" t="s">
        <v>545</v>
      </c>
      <c r="AI207" s="226" t="s">
        <v>545</v>
      </c>
      <c r="AJ207" s="226" t="s">
        <v>545</v>
      </c>
      <c r="AK207" s="226" t="s">
        <v>545</v>
      </c>
      <c r="AL207" s="226" t="s">
        <v>545</v>
      </c>
      <c r="AM207" s="226" t="s">
        <v>545</v>
      </c>
      <c r="AN207" s="227">
        <v>0</v>
      </c>
    </row>
    <row r="208" spans="2:40" x14ac:dyDescent="0.25">
      <c r="B208" s="215" t="s">
        <v>502</v>
      </c>
      <c r="D208" s="216"/>
      <c r="E208" s="217"/>
      <c r="F208" s="218"/>
      <c r="G208" s="219"/>
      <c r="H208" s="220"/>
      <c r="I208" s="221"/>
      <c r="J208" s="221"/>
      <c r="K208" s="221"/>
      <c r="L208" s="221"/>
      <c r="M208" s="228"/>
      <c r="N208" s="221"/>
      <c r="O208" s="221"/>
      <c r="P208" s="221"/>
      <c r="Q208" s="221"/>
      <c r="R208" s="221"/>
      <c r="S208" s="221"/>
      <c r="T208" s="221"/>
      <c r="U208" s="222" t="s">
        <v>545</v>
      </c>
      <c r="V208" s="223"/>
      <c r="W208" s="224"/>
      <c r="X208" s="225"/>
      <c r="AB208" s="226" t="s">
        <v>545</v>
      </c>
      <c r="AC208" s="226" t="s">
        <v>545</v>
      </c>
      <c r="AD208" s="226" t="s">
        <v>545</v>
      </c>
      <c r="AE208" s="226" t="s">
        <v>545</v>
      </c>
      <c r="AF208" s="226" t="s">
        <v>545</v>
      </c>
      <c r="AG208" s="226" t="s">
        <v>545</v>
      </c>
      <c r="AH208" s="226" t="s">
        <v>545</v>
      </c>
      <c r="AI208" s="226" t="s">
        <v>545</v>
      </c>
      <c r="AJ208" s="226" t="s">
        <v>545</v>
      </c>
      <c r="AK208" s="226" t="s">
        <v>545</v>
      </c>
      <c r="AL208" s="226" t="s">
        <v>545</v>
      </c>
      <c r="AM208" s="226" t="s">
        <v>545</v>
      </c>
      <c r="AN208" s="227">
        <v>0</v>
      </c>
    </row>
    <row r="209" spans="2:40" x14ac:dyDescent="0.25">
      <c r="B209" s="215" t="s">
        <v>503</v>
      </c>
      <c r="D209" s="216"/>
      <c r="E209" s="217"/>
      <c r="F209" s="218"/>
      <c r="G209" s="219"/>
      <c r="H209" s="220"/>
      <c r="I209" s="221"/>
      <c r="J209" s="221"/>
      <c r="K209" s="221"/>
      <c r="L209" s="221"/>
      <c r="M209" s="228"/>
      <c r="N209" s="221"/>
      <c r="O209" s="221"/>
      <c r="P209" s="221"/>
      <c r="Q209" s="221"/>
      <c r="R209" s="221"/>
      <c r="S209" s="221"/>
      <c r="T209" s="221"/>
      <c r="U209" s="222" t="s">
        <v>545</v>
      </c>
      <c r="V209" s="223"/>
      <c r="W209" s="224"/>
      <c r="X209" s="225"/>
      <c r="AB209" s="226" t="s">
        <v>545</v>
      </c>
      <c r="AC209" s="226" t="s">
        <v>545</v>
      </c>
      <c r="AD209" s="226" t="s">
        <v>545</v>
      </c>
      <c r="AE209" s="226" t="s">
        <v>545</v>
      </c>
      <c r="AF209" s="226" t="s">
        <v>545</v>
      </c>
      <c r="AG209" s="226" t="s">
        <v>545</v>
      </c>
      <c r="AH209" s="226" t="s">
        <v>545</v>
      </c>
      <c r="AI209" s="226" t="s">
        <v>545</v>
      </c>
      <c r="AJ209" s="226" t="s">
        <v>545</v>
      </c>
      <c r="AK209" s="226" t="s">
        <v>545</v>
      </c>
      <c r="AL209" s="226" t="s">
        <v>545</v>
      </c>
      <c r="AM209" s="226" t="s">
        <v>545</v>
      </c>
      <c r="AN209" s="227">
        <v>0</v>
      </c>
    </row>
    <row r="210" spans="2:40" x14ac:dyDescent="0.25">
      <c r="B210" s="215" t="s">
        <v>504</v>
      </c>
      <c r="D210" s="216"/>
      <c r="E210" s="217"/>
      <c r="F210" s="218"/>
      <c r="G210" s="219"/>
      <c r="H210" s="220"/>
      <c r="I210" s="221"/>
      <c r="J210" s="221"/>
      <c r="K210" s="221"/>
      <c r="L210" s="221"/>
      <c r="M210" s="228"/>
      <c r="N210" s="221"/>
      <c r="O210" s="221"/>
      <c r="P210" s="221"/>
      <c r="Q210" s="221"/>
      <c r="R210" s="221"/>
      <c r="S210" s="221"/>
      <c r="T210" s="221"/>
      <c r="U210" s="222" t="s">
        <v>545</v>
      </c>
      <c r="V210" s="223"/>
      <c r="W210" s="224"/>
      <c r="X210" s="225"/>
      <c r="AB210" s="226" t="s">
        <v>545</v>
      </c>
      <c r="AC210" s="226" t="s">
        <v>545</v>
      </c>
      <c r="AD210" s="226" t="s">
        <v>545</v>
      </c>
      <c r="AE210" s="226" t="s">
        <v>545</v>
      </c>
      <c r="AF210" s="226" t="s">
        <v>545</v>
      </c>
      <c r="AG210" s="226" t="s">
        <v>545</v>
      </c>
      <c r="AH210" s="226" t="s">
        <v>545</v>
      </c>
      <c r="AI210" s="226" t="s">
        <v>545</v>
      </c>
      <c r="AJ210" s="226" t="s">
        <v>545</v>
      </c>
      <c r="AK210" s="226" t="s">
        <v>545</v>
      </c>
      <c r="AL210" s="226" t="s">
        <v>545</v>
      </c>
      <c r="AM210" s="226" t="s">
        <v>545</v>
      </c>
      <c r="AN210" s="227">
        <v>0</v>
      </c>
    </row>
    <row r="211" spans="2:40" x14ac:dyDescent="0.25">
      <c r="B211" s="215" t="s">
        <v>505</v>
      </c>
      <c r="D211" s="216"/>
      <c r="E211" s="217"/>
      <c r="F211" s="218"/>
      <c r="G211" s="219"/>
      <c r="H211" s="220"/>
      <c r="I211" s="221"/>
      <c r="J211" s="221"/>
      <c r="K211" s="221"/>
      <c r="L211" s="221"/>
      <c r="M211" s="228"/>
      <c r="N211" s="221"/>
      <c r="O211" s="221"/>
      <c r="P211" s="221"/>
      <c r="Q211" s="221"/>
      <c r="R211" s="221"/>
      <c r="S211" s="221"/>
      <c r="T211" s="221"/>
      <c r="U211" s="222" t="s">
        <v>545</v>
      </c>
      <c r="V211" s="223"/>
      <c r="W211" s="224"/>
      <c r="X211" s="225"/>
      <c r="AB211" s="226" t="s">
        <v>545</v>
      </c>
      <c r="AC211" s="226" t="s">
        <v>545</v>
      </c>
      <c r="AD211" s="226" t="s">
        <v>545</v>
      </c>
      <c r="AE211" s="226" t="s">
        <v>545</v>
      </c>
      <c r="AF211" s="226" t="s">
        <v>545</v>
      </c>
      <c r="AG211" s="226" t="s">
        <v>545</v>
      </c>
      <c r="AH211" s="226" t="s">
        <v>545</v>
      </c>
      <c r="AI211" s="226" t="s">
        <v>545</v>
      </c>
      <c r="AJ211" s="226" t="s">
        <v>545</v>
      </c>
      <c r="AK211" s="226" t="s">
        <v>545</v>
      </c>
      <c r="AL211" s="226" t="s">
        <v>545</v>
      </c>
      <c r="AM211" s="226" t="s">
        <v>545</v>
      </c>
      <c r="AN211" s="227">
        <v>0</v>
      </c>
    </row>
    <row r="212" spans="2:40" x14ac:dyDescent="0.25">
      <c r="B212" s="215" t="s">
        <v>506</v>
      </c>
      <c r="D212" s="216"/>
      <c r="E212" s="217"/>
      <c r="F212" s="218"/>
      <c r="G212" s="219"/>
      <c r="H212" s="220"/>
      <c r="I212" s="221"/>
      <c r="J212" s="221"/>
      <c r="K212" s="221"/>
      <c r="L212" s="221"/>
      <c r="M212" s="228"/>
      <c r="N212" s="221"/>
      <c r="O212" s="221"/>
      <c r="P212" s="221"/>
      <c r="Q212" s="221"/>
      <c r="R212" s="221"/>
      <c r="S212" s="221"/>
      <c r="T212" s="221"/>
      <c r="U212" s="222" t="s">
        <v>545</v>
      </c>
      <c r="V212" s="223"/>
      <c r="W212" s="224"/>
      <c r="X212" s="225"/>
      <c r="AB212" s="226" t="s">
        <v>545</v>
      </c>
      <c r="AC212" s="226" t="s">
        <v>545</v>
      </c>
      <c r="AD212" s="226" t="s">
        <v>545</v>
      </c>
      <c r="AE212" s="226" t="s">
        <v>545</v>
      </c>
      <c r="AF212" s="226" t="s">
        <v>545</v>
      </c>
      <c r="AG212" s="226" t="s">
        <v>545</v>
      </c>
      <c r="AH212" s="226" t="s">
        <v>545</v>
      </c>
      <c r="AI212" s="226" t="s">
        <v>545</v>
      </c>
      <c r="AJ212" s="226" t="s">
        <v>545</v>
      </c>
      <c r="AK212" s="226" t="s">
        <v>545</v>
      </c>
      <c r="AL212" s="226" t="s">
        <v>545</v>
      </c>
      <c r="AM212" s="226" t="s">
        <v>545</v>
      </c>
      <c r="AN212" s="227">
        <v>0</v>
      </c>
    </row>
    <row r="213" spans="2:40" x14ac:dyDescent="0.25">
      <c r="B213" s="215" t="s">
        <v>507</v>
      </c>
      <c r="D213" s="216"/>
      <c r="E213" s="217"/>
      <c r="F213" s="218"/>
      <c r="G213" s="219"/>
      <c r="H213" s="220"/>
      <c r="I213" s="221"/>
      <c r="J213" s="221"/>
      <c r="K213" s="221"/>
      <c r="L213" s="221"/>
      <c r="M213" s="228"/>
      <c r="N213" s="221"/>
      <c r="O213" s="221"/>
      <c r="P213" s="221"/>
      <c r="Q213" s="221"/>
      <c r="R213" s="221"/>
      <c r="S213" s="221"/>
      <c r="T213" s="221"/>
      <c r="U213" s="222" t="s">
        <v>545</v>
      </c>
      <c r="V213" s="223"/>
      <c r="W213" s="224"/>
      <c r="X213" s="225"/>
      <c r="AB213" s="226" t="s">
        <v>545</v>
      </c>
      <c r="AC213" s="226" t="s">
        <v>545</v>
      </c>
      <c r="AD213" s="226" t="s">
        <v>545</v>
      </c>
      <c r="AE213" s="226" t="s">
        <v>545</v>
      </c>
      <c r="AF213" s="226" t="s">
        <v>545</v>
      </c>
      <c r="AG213" s="226" t="s">
        <v>545</v>
      </c>
      <c r="AH213" s="226" t="s">
        <v>545</v>
      </c>
      <c r="AI213" s="226" t="s">
        <v>545</v>
      </c>
      <c r="AJ213" s="226" t="s">
        <v>545</v>
      </c>
      <c r="AK213" s="226" t="s">
        <v>545</v>
      </c>
      <c r="AL213" s="226" t="s">
        <v>545</v>
      </c>
      <c r="AM213" s="226" t="s">
        <v>545</v>
      </c>
      <c r="AN213" s="227">
        <v>0</v>
      </c>
    </row>
    <row r="214" spans="2:40" x14ac:dyDescent="0.25">
      <c r="B214" s="215" t="s">
        <v>508</v>
      </c>
      <c r="D214" s="216"/>
      <c r="E214" s="217"/>
      <c r="F214" s="218"/>
      <c r="G214" s="219"/>
      <c r="H214" s="220"/>
      <c r="I214" s="221"/>
      <c r="J214" s="221"/>
      <c r="K214" s="221"/>
      <c r="L214" s="221"/>
      <c r="M214" s="228"/>
      <c r="N214" s="221"/>
      <c r="O214" s="221"/>
      <c r="P214" s="221"/>
      <c r="Q214" s="221"/>
      <c r="R214" s="221"/>
      <c r="S214" s="221"/>
      <c r="T214" s="221"/>
      <c r="U214" s="222" t="s">
        <v>545</v>
      </c>
      <c r="V214" s="223"/>
      <c r="W214" s="224"/>
      <c r="X214" s="225"/>
      <c r="AB214" s="226" t="s">
        <v>545</v>
      </c>
      <c r="AC214" s="226" t="s">
        <v>545</v>
      </c>
      <c r="AD214" s="226" t="s">
        <v>545</v>
      </c>
      <c r="AE214" s="226" t="s">
        <v>545</v>
      </c>
      <c r="AF214" s="226" t="s">
        <v>545</v>
      </c>
      <c r="AG214" s="226" t="s">
        <v>545</v>
      </c>
      <c r="AH214" s="226" t="s">
        <v>545</v>
      </c>
      <c r="AI214" s="226" t="s">
        <v>545</v>
      </c>
      <c r="AJ214" s="226" t="s">
        <v>545</v>
      </c>
      <c r="AK214" s="226" t="s">
        <v>545</v>
      </c>
      <c r="AL214" s="226" t="s">
        <v>545</v>
      </c>
      <c r="AM214" s="226" t="s">
        <v>545</v>
      </c>
      <c r="AN214" s="227">
        <v>0</v>
      </c>
    </row>
    <row r="215" spans="2:40" x14ac:dyDescent="0.25">
      <c r="B215" s="215" t="s">
        <v>509</v>
      </c>
      <c r="D215" s="216"/>
      <c r="E215" s="217"/>
      <c r="F215" s="218"/>
      <c r="G215" s="219"/>
      <c r="H215" s="220"/>
      <c r="I215" s="221"/>
      <c r="J215" s="221"/>
      <c r="K215" s="221"/>
      <c r="L215" s="221"/>
      <c r="M215" s="228"/>
      <c r="N215" s="221"/>
      <c r="O215" s="221"/>
      <c r="P215" s="221"/>
      <c r="Q215" s="221"/>
      <c r="R215" s="221"/>
      <c r="S215" s="221"/>
      <c r="T215" s="221"/>
      <c r="U215" s="222" t="s">
        <v>545</v>
      </c>
      <c r="V215" s="223"/>
      <c r="W215" s="224"/>
      <c r="X215" s="225"/>
      <c r="AB215" s="226" t="s">
        <v>545</v>
      </c>
      <c r="AC215" s="226" t="s">
        <v>545</v>
      </c>
      <c r="AD215" s="226" t="s">
        <v>545</v>
      </c>
      <c r="AE215" s="226" t="s">
        <v>545</v>
      </c>
      <c r="AF215" s="226" t="s">
        <v>545</v>
      </c>
      <c r="AG215" s="226" t="s">
        <v>545</v>
      </c>
      <c r="AH215" s="226" t="s">
        <v>545</v>
      </c>
      <c r="AI215" s="226" t="s">
        <v>545</v>
      </c>
      <c r="AJ215" s="226" t="s">
        <v>545</v>
      </c>
      <c r="AK215" s="226" t="s">
        <v>545</v>
      </c>
      <c r="AL215" s="226" t="s">
        <v>545</v>
      </c>
      <c r="AM215" s="226" t="s">
        <v>545</v>
      </c>
      <c r="AN215" s="227">
        <v>0</v>
      </c>
    </row>
    <row r="216" spans="2:40" x14ac:dyDescent="0.25">
      <c r="B216" s="215" t="s">
        <v>510</v>
      </c>
      <c r="D216" s="216"/>
      <c r="E216" s="217"/>
      <c r="F216" s="218"/>
      <c r="G216" s="219"/>
      <c r="H216" s="220"/>
      <c r="I216" s="221"/>
      <c r="J216" s="221"/>
      <c r="K216" s="221"/>
      <c r="L216" s="221"/>
      <c r="M216" s="228"/>
      <c r="N216" s="221"/>
      <c r="O216" s="221"/>
      <c r="P216" s="221"/>
      <c r="Q216" s="221"/>
      <c r="R216" s="221"/>
      <c r="S216" s="221"/>
      <c r="T216" s="221"/>
      <c r="U216" s="222" t="s">
        <v>545</v>
      </c>
      <c r="V216" s="223"/>
      <c r="W216" s="224"/>
      <c r="X216" s="225"/>
      <c r="AB216" s="226" t="s">
        <v>545</v>
      </c>
      <c r="AC216" s="226" t="s">
        <v>545</v>
      </c>
      <c r="AD216" s="226" t="s">
        <v>545</v>
      </c>
      <c r="AE216" s="226" t="s">
        <v>545</v>
      </c>
      <c r="AF216" s="226" t="s">
        <v>545</v>
      </c>
      <c r="AG216" s="226" t="s">
        <v>545</v>
      </c>
      <c r="AH216" s="226" t="s">
        <v>545</v>
      </c>
      <c r="AI216" s="226" t="s">
        <v>545</v>
      </c>
      <c r="AJ216" s="226" t="s">
        <v>545</v>
      </c>
      <c r="AK216" s="226" t="s">
        <v>545</v>
      </c>
      <c r="AL216" s="226" t="s">
        <v>545</v>
      </c>
      <c r="AM216" s="226" t="s">
        <v>545</v>
      </c>
      <c r="AN216" s="227">
        <v>0</v>
      </c>
    </row>
    <row r="217" spans="2:40" x14ac:dyDescent="0.25">
      <c r="B217" s="215" t="s">
        <v>511</v>
      </c>
      <c r="D217" s="216"/>
      <c r="E217" s="217"/>
      <c r="F217" s="218"/>
      <c r="G217" s="219"/>
      <c r="H217" s="220"/>
      <c r="I217" s="221"/>
      <c r="J217" s="221"/>
      <c r="K217" s="221"/>
      <c r="L217" s="221"/>
      <c r="M217" s="228"/>
      <c r="N217" s="221"/>
      <c r="O217" s="221"/>
      <c r="P217" s="221"/>
      <c r="Q217" s="221"/>
      <c r="R217" s="221"/>
      <c r="S217" s="221"/>
      <c r="T217" s="221"/>
      <c r="U217" s="222" t="s">
        <v>545</v>
      </c>
      <c r="V217" s="223"/>
      <c r="W217" s="224"/>
      <c r="X217" s="225"/>
      <c r="AB217" s="226" t="s">
        <v>545</v>
      </c>
      <c r="AC217" s="226" t="s">
        <v>545</v>
      </c>
      <c r="AD217" s="226" t="s">
        <v>545</v>
      </c>
      <c r="AE217" s="226" t="s">
        <v>545</v>
      </c>
      <c r="AF217" s="226" t="s">
        <v>545</v>
      </c>
      <c r="AG217" s="226" t="s">
        <v>545</v>
      </c>
      <c r="AH217" s="226" t="s">
        <v>545</v>
      </c>
      <c r="AI217" s="226" t="s">
        <v>545</v>
      </c>
      <c r="AJ217" s="226" t="s">
        <v>545</v>
      </c>
      <c r="AK217" s="226" t="s">
        <v>545</v>
      </c>
      <c r="AL217" s="226" t="s">
        <v>545</v>
      </c>
      <c r="AM217" s="226" t="s">
        <v>545</v>
      </c>
      <c r="AN217" s="227">
        <v>0</v>
      </c>
    </row>
    <row r="218" spans="2:40" x14ac:dyDescent="0.25">
      <c r="B218" s="215" t="s">
        <v>512</v>
      </c>
      <c r="D218" s="216"/>
      <c r="E218" s="217"/>
      <c r="F218" s="218"/>
      <c r="G218" s="219"/>
      <c r="H218" s="220"/>
      <c r="I218" s="221"/>
      <c r="J218" s="221"/>
      <c r="K218" s="221"/>
      <c r="L218" s="221"/>
      <c r="M218" s="228"/>
      <c r="N218" s="221"/>
      <c r="O218" s="221"/>
      <c r="P218" s="221"/>
      <c r="Q218" s="221"/>
      <c r="R218" s="221"/>
      <c r="S218" s="221"/>
      <c r="T218" s="221"/>
      <c r="U218" s="222" t="s">
        <v>545</v>
      </c>
      <c r="V218" s="223"/>
      <c r="W218" s="224"/>
      <c r="X218" s="225"/>
      <c r="AB218" s="226" t="s">
        <v>545</v>
      </c>
      <c r="AC218" s="226" t="s">
        <v>545</v>
      </c>
      <c r="AD218" s="226" t="s">
        <v>545</v>
      </c>
      <c r="AE218" s="226" t="s">
        <v>545</v>
      </c>
      <c r="AF218" s="226" t="s">
        <v>545</v>
      </c>
      <c r="AG218" s="226" t="s">
        <v>545</v>
      </c>
      <c r="AH218" s="226" t="s">
        <v>545</v>
      </c>
      <c r="AI218" s="226" t="s">
        <v>545</v>
      </c>
      <c r="AJ218" s="226" t="s">
        <v>545</v>
      </c>
      <c r="AK218" s="226" t="s">
        <v>545</v>
      </c>
      <c r="AL218" s="226" t="s">
        <v>545</v>
      </c>
      <c r="AM218" s="226" t="s">
        <v>545</v>
      </c>
      <c r="AN218" s="227">
        <v>0</v>
      </c>
    </row>
    <row r="219" spans="2:40" x14ac:dyDescent="0.25">
      <c r="B219" s="215" t="s">
        <v>513</v>
      </c>
      <c r="D219" s="216"/>
      <c r="E219" s="217"/>
      <c r="F219" s="218"/>
      <c r="G219" s="219"/>
      <c r="H219" s="220"/>
      <c r="I219" s="221"/>
      <c r="J219" s="221"/>
      <c r="K219" s="221"/>
      <c r="L219" s="221"/>
      <c r="M219" s="228"/>
      <c r="N219" s="221"/>
      <c r="O219" s="221"/>
      <c r="P219" s="221"/>
      <c r="Q219" s="221"/>
      <c r="R219" s="221"/>
      <c r="S219" s="221"/>
      <c r="T219" s="221"/>
      <c r="U219" s="222" t="s">
        <v>545</v>
      </c>
      <c r="V219" s="223"/>
      <c r="W219" s="224"/>
      <c r="X219" s="225"/>
      <c r="AB219" s="226" t="s">
        <v>545</v>
      </c>
      <c r="AC219" s="226" t="s">
        <v>545</v>
      </c>
      <c r="AD219" s="226" t="s">
        <v>545</v>
      </c>
      <c r="AE219" s="226" t="s">
        <v>545</v>
      </c>
      <c r="AF219" s="226" t="s">
        <v>545</v>
      </c>
      <c r="AG219" s="226" t="s">
        <v>545</v>
      </c>
      <c r="AH219" s="226" t="s">
        <v>545</v>
      </c>
      <c r="AI219" s="226" t="s">
        <v>545</v>
      </c>
      <c r="AJ219" s="226" t="s">
        <v>545</v>
      </c>
      <c r="AK219" s="226" t="s">
        <v>545</v>
      </c>
      <c r="AL219" s="226" t="s">
        <v>545</v>
      </c>
      <c r="AM219" s="226" t="s">
        <v>545</v>
      </c>
      <c r="AN219" s="227">
        <v>0</v>
      </c>
    </row>
    <row r="220" spans="2:40" x14ac:dyDescent="0.25">
      <c r="B220" s="215" t="s">
        <v>514</v>
      </c>
      <c r="D220" s="216"/>
      <c r="E220" s="217"/>
      <c r="F220" s="218"/>
      <c r="G220" s="219"/>
      <c r="H220" s="220"/>
      <c r="I220" s="221"/>
      <c r="J220" s="221"/>
      <c r="K220" s="221"/>
      <c r="L220" s="221"/>
      <c r="M220" s="228"/>
      <c r="N220" s="221"/>
      <c r="O220" s="221"/>
      <c r="P220" s="221"/>
      <c r="Q220" s="221"/>
      <c r="R220" s="221"/>
      <c r="S220" s="221"/>
      <c r="T220" s="221"/>
      <c r="U220" s="222" t="s">
        <v>545</v>
      </c>
      <c r="V220" s="223"/>
      <c r="W220" s="224"/>
      <c r="X220" s="225"/>
      <c r="AB220" s="226" t="s">
        <v>545</v>
      </c>
      <c r="AC220" s="226" t="s">
        <v>545</v>
      </c>
      <c r="AD220" s="226" t="s">
        <v>545</v>
      </c>
      <c r="AE220" s="226" t="s">
        <v>545</v>
      </c>
      <c r="AF220" s="226" t="s">
        <v>545</v>
      </c>
      <c r="AG220" s="226" t="s">
        <v>545</v>
      </c>
      <c r="AH220" s="226" t="s">
        <v>545</v>
      </c>
      <c r="AI220" s="226" t="s">
        <v>545</v>
      </c>
      <c r="AJ220" s="226" t="s">
        <v>545</v>
      </c>
      <c r="AK220" s="226" t="s">
        <v>545</v>
      </c>
      <c r="AL220" s="226" t="s">
        <v>545</v>
      </c>
      <c r="AM220" s="226" t="s">
        <v>545</v>
      </c>
      <c r="AN220" s="227">
        <v>0</v>
      </c>
    </row>
    <row r="221" spans="2:40" x14ac:dyDescent="0.25">
      <c r="B221" s="215" t="s">
        <v>515</v>
      </c>
      <c r="D221" s="216"/>
      <c r="E221" s="217"/>
      <c r="F221" s="218"/>
      <c r="G221" s="219"/>
      <c r="H221" s="220"/>
      <c r="I221" s="221"/>
      <c r="J221" s="221"/>
      <c r="K221" s="221"/>
      <c r="L221" s="221"/>
      <c r="M221" s="228"/>
      <c r="N221" s="221"/>
      <c r="O221" s="221"/>
      <c r="P221" s="221"/>
      <c r="Q221" s="221"/>
      <c r="R221" s="221"/>
      <c r="S221" s="221"/>
      <c r="T221" s="221"/>
      <c r="U221" s="222" t="s">
        <v>545</v>
      </c>
      <c r="V221" s="223"/>
      <c r="W221" s="224"/>
      <c r="X221" s="225"/>
      <c r="AB221" s="226" t="s">
        <v>545</v>
      </c>
      <c r="AC221" s="226" t="s">
        <v>545</v>
      </c>
      <c r="AD221" s="226" t="s">
        <v>545</v>
      </c>
      <c r="AE221" s="226" t="s">
        <v>545</v>
      </c>
      <c r="AF221" s="226" t="s">
        <v>545</v>
      </c>
      <c r="AG221" s="226" t="s">
        <v>545</v>
      </c>
      <c r="AH221" s="226" t="s">
        <v>545</v>
      </c>
      <c r="AI221" s="226" t="s">
        <v>545</v>
      </c>
      <c r="AJ221" s="226" t="s">
        <v>545</v>
      </c>
      <c r="AK221" s="226" t="s">
        <v>545</v>
      </c>
      <c r="AL221" s="226" t="s">
        <v>545</v>
      </c>
      <c r="AM221" s="226" t="s">
        <v>545</v>
      </c>
      <c r="AN221" s="227">
        <v>0</v>
      </c>
    </row>
    <row r="222" spans="2:40" x14ac:dyDescent="0.25">
      <c r="B222" s="215" t="s">
        <v>516</v>
      </c>
      <c r="D222" s="216"/>
      <c r="E222" s="217"/>
      <c r="F222" s="218"/>
      <c r="G222" s="219"/>
      <c r="H222" s="220"/>
      <c r="I222" s="221"/>
      <c r="J222" s="221"/>
      <c r="K222" s="221"/>
      <c r="L222" s="221"/>
      <c r="M222" s="228"/>
      <c r="N222" s="221"/>
      <c r="O222" s="221"/>
      <c r="P222" s="221"/>
      <c r="Q222" s="221"/>
      <c r="R222" s="221"/>
      <c r="S222" s="221"/>
      <c r="T222" s="221"/>
      <c r="U222" s="222" t="s">
        <v>545</v>
      </c>
      <c r="V222" s="223"/>
      <c r="W222" s="224"/>
      <c r="X222" s="225"/>
      <c r="AB222" s="226" t="s">
        <v>545</v>
      </c>
      <c r="AC222" s="226" t="s">
        <v>545</v>
      </c>
      <c r="AD222" s="226" t="s">
        <v>545</v>
      </c>
      <c r="AE222" s="226" t="s">
        <v>545</v>
      </c>
      <c r="AF222" s="226" t="s">
        <v>545</v>
      </c>
      <c r="AG222" s="226" t="s">
        <v>545</v>
      </c>
      <c r="AH222" s="226" t="s">
        <v>545</v>
      </c>
      <c r="AI222" s="226" t="s">
        <v>545</v>
      </c>
      <c r="AJ222" s="226" t="s">
        <v>545</v>
      </c>
      <c r="AK222" s="226" t="s">
        <v>545</v>
      </c>
      <c r="AL222" s="226" t="s">
        <v>545</v>
      </c>
      <c r="AM222" s="226" t="s">
        <v>545</v>
      </c>
      <c r="AN222" s="227">
        <v>0</v>
      </c>
    </row>
    <row r="223" spans="2:40" x14ac:dyDescent="0.25">
      <c r="B223" s="215" t="s">
        <v>517</v>
      </c>
      <c r="D223" s="216"/>
      <c r="E223" s="217"/>
      <c r="F223" s="218"/>
      <c r="G223" s="219"/>
      <c r="H223" s="220"/>
      <c r="I223" s="221"/>
      <c r="J223" s="221"/>
      <c r="K223" s="221"/>
      <c r="L223" s="221"/>
      <c r="M223" s="228"/>
      <c r="N223" s="221"/>
      <c r="O223" s="221"/>
      <c r="P223" s="221"/>
      <c r="Q223" s="221"/>
      <c r="R223" s="221"/>
      <c r="S223" s="221"/>
      <c r="T223" s="221"/>
      <c r="U223" s="222" t="s">
        <v>545</v>
      </c>
      <c r="V223" s="223"/>
      <c r="W223" s="224"/>
      <c r="X223" s="225"/>
      <c r="AB223" s="226" t="s">
        <v>545</v>
      </c>
      <c r="AC223" s="226" t="s">
        <v>545</v>
      </c>
      <c r="AD223" s="226" t="s">
        <v>545</v>
      </c>
      <c r="AE223" s="226" t="s">
        <v>545</v>
      </c>
      <c r="AF223" s="226" t="s">
        <v>545</v>
      </c>
      <c r="AG223" s="226" t="s">
        <v>545</v>
      </c>
      <c r="AH223" s="226" t="s">
        <v>545</v>
      </c>
      <c r="AI223" s="226" t="s">
        <v>545</v>
      </c>
      <c r="AJ223" s="226" t="s">
        <v>545</v>
      </c>
      <c r="AK223" s="226" t="s">
        <v>545</v>
      </c>
      <c r="AL223" s="226" t="s">
        <v>545</v>
      </c>
      <c r="AM223" s="226" t="s">
        <v>545</v>
      </c>
      <c r="AN223" s="227">
        <v>0</v>
      </c>
    </row>
    <row r="224" spans="2:40" x14ac:dyDescent="0.25">
      <c r="B224" s="215" t="s">
        <v>518</v>
      </c>
      <c r="D224" s="216"/>
      <c r="E224" s="217"/>
      <c r="F224" s="218"/>
      <c r="G224" s="219"/>
      <c r="H224" s="220"/>
      <c r="I224" s="221"/>
      <c r="J224" s="221"/>
      <c r="K224" s="221"/>
      <c r="L224" s="221"/>
      <c r="M224" s="228"/>
      <c r="N224" s="221"/>
      <c r="O224" s="221"/>
      <c r="P224" s="221"/>
      <c r="Q224" s="221"/>
      <c r="R224" s="221"/>
      <c r="S224" s="221"/>
      <c r="T224" s="221"/>
      <c r="U224" s="222" t="s">
        <v>545</v>
      </c>
      <c r="V224" s="223"/>
      <c r="W224" s="224"/>
      <c r="X224" s="225"/>
      <c r="AB224" s="226" t="s">
        <v>545</v>
      </c>
      <c r="AC224" s="226" t="s">
        <v>545</v>
      </c>
      <c r="AD224" s="226" t="s">
        <v>545</v>
      </c>
      <c r="AE224" s="226" t="s">
        <v>545</v>
      </c>
      <c r="AF224" s="226" t="s">
        <v>545</v>
      </c>
      <c r="AG224" s="226" t="s">
        <v>545</v>
      </c>
      <c r="AH224" s="226" t="s">
        <v>545</v>
      </c>
      <c r="AI224" s="226" t="s">
        <v>545</v>
      </c>
      <c r="AJ224" s="226" t="s">
        <v>545</v>
      </c>
      <c r="AK224" s="226" t="s">
        <v>545</v>
      </c>
      <c r="AL224" s="226" t="s">
        <v>545</v>
      </c>
      <c r="AM224" s="226" t="s">
        <v>545</v>
      </c>
      <c r="AN224" s="227">
        <v>0</v>
      </c>
    </row>
    <row r="225" spans="2:40" x14ac:dyDescent="0.25">
      <c r="B225" s="215" t="s">
        <v>519</v>
      </c>
      <c r="D225" s="216"/>
      <c r="E225" s="217"/>
      <c r="F225" s="218"/>
      <c r="G225" s="219"/>
      <c r="H225" s="220"/>
      <c r="I225" s="221"/>
      <c r="J225" s="221"/>
      <c r="K225" s="221"/>
      <c r="L225" s="221"/>
      <c r="M225" s="228"/>
      <c r="N225" s="221"/>
      <c r="O225" s="221"/>
      <c r="P225" s="221"/>
      <c r="Q225" s="221"/>
      <c r="R225" s="221"/>
      <c r="S225" s="221"/>
      <c r="T225" s="221"/>
      <c r="U225" s="222" t="s">
        <v>545</v>
      </c>
      <c r="V225" s="223"/>
      <c r="W225" s="224"/>
      <c r="X225" s="225"/>
      <c r="AB225" s="226" t="s">
        <v>545</v>
      </c>
      <c r="AC225" s="226" t="s">
        <v>545</v>
      </c>
      <c r="AD225" s="226" t="s">
        <v>545</v>
      </c>
      <c r="AE225" s="226" t="s">
        <v>545</v>
      </c>
      <c r="AF225" s="226" t="s">
        <v>545</v>
      </c>
      <c r="AG225" s="226" t="s">
        <v>545</v>
      </c>
      <c r="AH225" s="226" t="s">
        <v>545</v>
      </c>
      <c r="AI225" s="226" t="s">
        <v>545</v>
      </c>
      <c r="AJ225" s="226" t="s">
        <v>545</v>
      </c>
      <c r="AK225" s="226" t="s">
        <v>545</v>
      </c>
      <c r="AL225" s="226" t="s">
        <v>545</v>
      </c>
      <c r="AM225" s="226" t="s">
        <v>545</v>
      </c>
      <c r="AN225" s="227">
        <v>0</v>
      </c>
    </row>
    <row r="226" spans="2:40" x14ac:dyDescent="0.25">
      <c r="B226" s="215" t="s">
        <v>520</v>
      </c>
      <c r="D226" s="216"/>
      <c r="E226" s="217"/>
      <c r="F226" s="218"/>
      <c r="G226" s="219"/>
      <c r="H226" s="220"/>
      <c r="I226" s="221"/>
      <c r="J226" s="221"/>
      <c r="K226" s="221"/>
      <c r="L226" s="221"/>
      <c r="M226" s="228"/>
      <c r="N226" s="221"/>
      <c r="O226" s="221"/>
      <c r="P226" s="221"/>
      <c r="Q226" s="221"/>
      <c r="R226" s="221"/>
      <c r="S226" s="221"/>
      <c r="T226" s="221"/>
      <c r="U226" s="222" t="s">
        <v>545</v>
      </c>
      <c r="V226" s="223"/>
      <c r="W226" s="224"/>
      <c r="X226" s="225"/>
      <c r="AB226" s="226" t="s">
        <v>545</v>
      </c>
      <c r="AC226" s="226" t="s">
        <v>545</v>
      </c>
      <c r="AD226" s="226" t="s">
        <v>545</v>
      </c>
      <c r="AE226" s="226" t="s">
        <v>545</v>
      </c>
      <c r="AF226" s="226" t="s">
        <v>545</v>
      </c>
      <c r="AG226" s="226" t="s">
        <v>545</v>
      </c>
      <c r="AH226" s="226" t="s">
        <v>545</v>
      </c>
      <c r="AI226" s="226" t="s">
        <v>545</v>
      </c>
      <c r="AJ226" s="226" t="s">
        <v>545</v>
      </c>
      <c r="AK226" s="226" t="s">
        <v>545</v>
      </c>
      <c r="AL226" s="226" t="s">
        <v>545</v>
      </c>
      <c r="AM226" s="226" t="s">
        <v>545</v>
      </c>
      <c r="AN226" s="227">
        <v>0</v>
      </c>
    </row>
    <row r="227" spans="2:40" x14ac:dyDescent="0.25">
      <c r="B227" s="215" t="s">
        <v>521</v>
      </c>
      <c r="D227" s="216"/>
      <c r="E227" s="217"/>
      <c r="F227" s="218"/>
      <c r="G227" s="219"/>
      <c r="H227" s="220"/>
      <c r="I227" s="221"/>
      <c r="J227" s="221"/>
      <c r="K227" s="221"/>
      <c r="L227" s="221"/>
      <c r="M227" s="228"/>
      <c r="N227" s="221"/>
      <c r="O227" s="221"/>
      <c r="P227" s="221"/>
      <c r="Q227" s="221"/>
      <c r="R227" s="221"/>
      <c r="S227" s="221"/>
      <c r="T227" s="221"/>
      <c r="U227" s="222" t="s">
        <v>545</v>
      </c>
      <c r="V227" s="223"/>
      <c r="W227" s="224"/>
      <c r="X227" s="225"/>
      <c r="AB227" s="226" t="s">
        <v>545</v>
      </c>
      <c r="AC227" s="226" t="s">
        <v>545</v>
      </c>
      <c r="AD227" s="226" t="s">
        <v>545</v>
      </c>
      <c r="AE227" s="226" t="s">
        <v>545</v>
      </c>
      <c r="AF227" s="226" t="s">
        <v>545</v>
      </c>
      <c r="AG227" s="226" t="s">
        <v>545</v>
      </c>
      <c r="AH227" s="226" t="s">
        <v>545</v>
      </c>
      <c r="AI227" s="226" t="s">
        <v>545</v>
      </c>
      <c r="AJ227" s="226" t="s">
        <v>545</v>
      </c>
      <c r="AK227" s="226" t="s">
        <v>545</v>
      </c>
      <c r="AL227" s="226" t="s">
        <v>545</v>
      </c>
      <c r="AM227" s="226" t="s">
        <v>545</v>
      </c>
      <c r="AN227" s="227">
        <v>0</v>
      </c>
    </row>
    <row r="228" spans="2:40" x14ac:dyDescent="0.25">
      <c r="B228" s="215" t="s">
        <v>522</v>
      </c>
      <c r="D228" s="216"/>
      <c r="E228" s="217"/>
      <c r="F228" s="218"/>
      <c r="G228" s="219"/>
      <c r="H228" s="220"/>
      <c r="I228" s="221"/>
      <c r="J228" s="221"/>
      <c r="K228" s="221"/>
      <c r="L228" s="221"/>
      <c r="M228" s="228"/>
      <c r="N228" s="221"/>
      <c r="O228" s="221"/>
      <c r="P228" s="221"/>
      <c r="Q228" s="221"/>
      <c r="R228" s="221"/>
      <c r="S228" s="221"/>
      <c r="T228" s="221"/>
      <c r="U228" s="222" t="s">
        <v>545</v>
      </c>
      <c r="V228" s="223"/>
      <c r="W228" s="224"/>
      <c r="X228" s="225"/>
      <c r="AB228" s="226" t="s">
        <v>545</v>
      </c>
      <c r="AC228" s="226" t="s">
        <v>545</v>
      </c>
      <c r="AD228" s="226" t="s">
        <v>545</v>
      </c>
      <c r="AE228" s="226" t="s">
        <v>545</v>
      </c>
      <c r="AF228" s="226" t="s">
        <v>545</v>
      </c>
      <c r="AG228" s="226" t="s">
        <v>545</v>
      </c>
      <c r="AH228" s="226" t="s">
        <v>545</v>
      </c>
      <c r="AI228" s="226" t="s">
        <v>545</v>
      </c>
      <c r="AJ228" s="226" t="s">
        <v>545</v>
      </c>
      <c r="AK228" s="226" t="s">
        <v>545</v>
      </c>
      <c r="AL228" s="226" t="s">
        <v>545</v>
      </c>
      <c r="AM228" s="226" t="s">
        <v>545</v>
      </c>
      <c r="AN228" s="227">
        <v>0</v>
      </c>
    </row>
    <row r="229" spans="2:40" x14ac:dyDescent="0.25">
      <c r="B229" s="215" t="s">
        <v>523</v>
      </c>
      <c r="D229" s="216"/>
      <c r="E229" s="217"/>
      <c r="F229" s="218"/>
      <c r="G229" s="219"/>
      <c r="H229" s="220"/>
      <c r="I229" s="221"/>
      <c r="J229" s="221"/>
      <c r="K229" s="221"/>
      <c r="L229" s="221"/>
      <c r="M229" s="228"/>
      <c r="N229" s="221"/>
      <c r="O229" s="221"/>
      <c r="P229" s="221"/>
      <c r="Q229" s="221"/>
      <c r="R229" s="221"/>
      <c r="S229" s="221"/>
      <c r="T229" s="221"/>
      <c r="U229" s="222" t="s">
        <v>545</v>
      </c>
      <c r="V229" s="223"/>
      <c r="W229" s="224"/>
      <c r="X229" s="225"/>
      <c r="AB229" s="226" t="s">
        <v>545</v>
      </c>
      <c r="AC229" s="226" t="s">
        <v>545</v>
      </c>
      <c r="AD229" s="226" t="s">
        <v>545</v>
      </c>
      <c r="AE229" s="226" t="s">
        <v>545</v>
      </c>
      <c r="AF229" s="226" t="s">
        <v>545</v>
      </c>
      <c r="AG229" s="226" t="s">
        <v>545</v>
      </c>
      <c r="AH229" s="226" t="s">
        <v>545</v>
      </c>
      <c r="AI229" s="226" t="s">
        <v>545</v>
      </c>
      <c r="AJ229" s="226" t="s">
        <v>545</v>
      </c>
      <c r="AK229" s="226" t="s">
        <v>545</v>
      </c>
      <c r="AL229" s="226" t="s">
        <v>545</v>
      </c>
      <c r="AM229" s="226" t="s">
        <v>545</v>
      </c>
      <c r="AN229" s="227">
        <v>0</v>
      </c>
    </row>
    <row r="230" spans="2:40" x14ac:dyDescent="0.25">
      <c r="B230" s="215" t="s">
        <v>524</v>
      </c>
      <c r="D230" s="216"/>
      <c r="E230" s="217"/>
      <c r="F230" s="218"/>
      <c r="G230" s="219"/>
      <c r="H230" s="220"/>
      <c r="I230" s="221"/>
      <c r="J230" s="221"/>
      <c r="K230" s="221"/>
      <c r="L230" s="221"/>
      <c r="M230" s="228"/>
      <c r="N230" s="221"/>
      <c r="O230" s="221"/>
      <c r="P230" s="221"/>
      <c r="Q230" s="221"/>
      <c r="R230" s="221"/>
      <c r="S230" s="221"/>
      <c r="T230" s="221"/>
      <c r="U230" s="222" t="s">
        <v>545</v>
      </c>
      <c r="V230" s="223"/>
      <c r="W230" s="224"/>
      <c r="X230" s="225"/>
      <c r="AB230" s="226" t="s">
        <v>545</v>
      </c>
      <c r="AC230" s="226" t="s">
        <v>545</v>
      </c>
      <c r="AD230" s="226" t="s">
        <v>545</v>
      </c>
      <c r="AE230" s="226" t="s">
        <v>545</v>
      </c>
      <c r="AF230" s="226" t="s">
        <v>545</v>
      </c>
      <c r="AG230" s="226" t="s">
        <v>545</v>
      </c>
      <c r="AH230" s="226" t="s">
        <v>545</v>
      </c>
      <c r="AI230" s="226" t="s">
        <v>545</v>
      </c>
      <c r="AJ230" s="226" t="s">
        <v>545</v>
      </c>
      <c r="AK230" s="226" t="s">
        <v>545</v>
      </c>
      <c r="AL230" s="226" t="s">
        <v>545</v>
      </c>
      <c r="AM230" s="226" t="s">
        <v>545</v>
      </c>
      <c r="AN230" s="227">
        <v>0</v>
      </c>
    </row>
    <row r="231" spans="2:40" x14ac:dyDescent="0.25">
      <c r="B231" s="215" t="s">
        <v>525</v>
      </c>
      <c r="D231" s="216"/>
      <c r="E231" s="217"/>
      <c r="F231" s="218"/>
      <c r="G231" s="219"/>
      <c r="H231" s="220"/>
      <c r="I231" s="221"/>
      <c r="J231" s="221"/>
      <c r="K231" s="221"/>
      <c r="L231" s="221"/>
      <c r="M231" s="228"/>
      <c r="N231" s="221"/>
      <c r="O231" s="221"/>
      <c r="P231" s="221"/>
      <c r="Q231" s="221"/>
      <c r="R231" s="221"/>
      <c r="S231" s="221"/>
      <c r="T231" s="221"/>
      <c r="U231" s="222" t="s">
        <v>545</v>
      </c>
      <c r="V231" s="223"/>
      <c r="W231" s="224"/>
      <c r="X231" s="225"/>
      <c r="AB231" s="226" t="s">
        <v>545</v>
      </c>
      <c r="AC231" s="226" t="s">
        <v>545</v>
      </c>
      <c r="AD231" s="226" t="s">
        <v>545</v>
      </c>
      <c r="AE231" s="226" t="s">
        <v>545</v>
      </c>
      <c r="AF231" s="226" t="s">
        <v>545</v>
      </c>
      <c r="AG231" s="226" t="s">
        <v>545</v>
      </c>
      <c r="AH231" s="226" t="s">
        <v>545</v>
      </c>
      <c r="AI231" s="226" t="s">
        <v>545</v>
      </c>
      <c r="AJ231" s="226" t="s">
        <v>545</v>
      </c>
      <c r="AK231" s="226" t="s">
        <v>545</v>
      </c>
      <c r="AL231" s="226" t="s">
        <v>545</v>
      </c>
      <c r="AM231" s="226" t="s">
        <v>545</v>
      </c>
      <c r="AN231" s="227">
        <v>0</v>
      </c>
    </row>
    <row r="232" spans="2:40" x14ac:dyDescent="0.25">
      <c r="B232" s="215" t="s">
        <v>526</v>
      </c>
      <c r="D232" s="216"/>
      <c r="E232" s="217"/>
      <c r="F232" s="218"/>
      <c r="G232" s="219"/>
      <c r="H232" s="220"/>
      <c r="I232" s="221"/>
      <c r="J232" s="221"/>
      <c r="K232" s="221"/>
      <c r="L232" s="221"/>
      <c r="M232" s="228"/>
      <c r="N232" s="221"/>
      <c r="O232" s="221"/>
      <c r="P232" s="221"/>
      <c r="Q232" s="221"/>
      <c r="R232" s="221"/>
      <c r="S232" s="221"/>
      <c r="T232" s="221"/>
      <c r="U232" s="222" t="s">
        <v>545</v>
      </c>
      <c r="V232" s="223"/>
      <c r="W232" s="224"/>
      <c r="X232" s="225"/>
      <c r="AB232" s="226" t="s">
        <v>545</v>
      </c>
      <c r="AC232" s="226" t="s">
        <v>545</v>
      </c>
      <c r="AD232" s="226" t="s">
        <v>545</v>
      </c>
      <c r="AE232" s="226" t="s">
        <v>545</v>
      </c>
      <c r="AF232" s="226" t="s">
        <v>545</v>
      </c>
      <c r="AG232" s="226" t="s">
        <v>545</v>
      </c>
      <c r="AH232" s="226" t="s">
        <v>545</v>
      </c>
      <c r="AI232" s="226" t="s">
        <v>545</v>
      </c>
      <c r="AJ232" s="226" t="s">
        <v>545</v>
      </c>
      <c r="AK232" s="226" t="s">
        <v>545</v>
      </c>
      <c r="AL232" s="226" t="s">
        <v>545</v>
      </c>
      <c r="AM232" s="226" t="s">
        <v>545</v>
      </c>
      <c r="AN232" s="227">
        <v>0</v>
      </c>
    </row>
    <row r="233" spans="2:40" x14ac:dyDescent="0.25">
      <c r="B233" s="215" t="s">
        <v>527</v>
      </c>
      <c r="D233" s="216"/>
      <c r="E233" s="217"/>
      <c r="F233" s="218"/>
      <c r="G233" s="219"/>
      <c r="H233" s="220"/>
      <c r="I233" s="221"/>
      <c r="J233" s="221"/>
      <c r="K233" s="221"/>
      <c r="L233" s="221"/>
      <c r="M233" s="228"/>
      <c r="N233" s="221"/>
      <c r="O233" s="221"/>
      <c r="P233" s="221"/>
      <c r="Q233" s="221"/>
      <c r="R233" s="221"/>
      <c r="S233" s="221"/>
      <c r="T233" s="221"/>
      <c r="U233" s="222" t="s">
        <v>545</v>
      </c>
      <c r="V233" s="223"/>
      <c r="W233" s="224"/>
      <c r="X233" s="225"/>
      <c r="AB233" s="226" t="s">
        <v>545</v>
      </c>
      <c r="AC233" s="226" t="s">
        <v>545</v>
      </c>
      <c r="AD233" s="226" t="s">
        <v>545</v>
      </c>
      <c r="AE233" s="226" t="s">
        <v>545</v>
      </c>
      <c r="AF233" s="226" t="s">
        <v>545</v>
      </c>
      <c r="AG233" s="226" t="s">
        <v>545</v>
      </c>
      <c r="AH233" s="226" t="s">
        <v>545</v>
      </c>
      <c r="AI233" s="226" t="s">
        <v>545</v>
      </c>
      <c r="AJ233" s="226" t="s">
        <v>545</v>
      </c>
      <c r="AK233" s="226" t="s">
        <v>545</v>
      </c>
      <c r="AL233" s="226" t="s">
        <v>545</v>
      </c>
      <c r="AM233" s="226" t="s">
        <v>545</v>
      </c>
      <c r="AN233" s="227">
        <v>0</v>
      </c>
    </row>
    <row r="234" spans="2:40" x14ac:dyDescent="0.25">
      <c r="B234" s="215" t="s">
        <v>528</v>
      </c>
      <c r="D234" s="216"/>
      <c r="E234" s="217"/>
      <c r="F234" s="218"/>
      <c r="G234" s="219"/>
      <c r="H234" s="220"/>
      <c r="I234" s="221"/>
      <c r="J234" s="221"/>
      <c r="K234" s="221"/>
      <c r="L234" s="221"/>
      <c r="M234" s="228"/>
      <c r="N234" s="221"/>
      <c r="O234" s="221"/>
      <c r="P234" s="221"/>
      <c r="Q234" s="221"/>
      <c r="R234" s="221"/>
      <c r="S234" s="221"/>
      <c r="T234" s="221"/>
      <c r="U234" s="222" t="s">
        <v>545</v>
      </c>
      <c r="V234" s="223"/>
      <c r="W234" s="224"/>
      <c r="X234" s="225"/>
      <c r="AB234" s="226" t="s">
        <v>545</v>
      </c>
      <c r="AC234" s="226" t="s">
        <v>545</v>
      </c>
      <c r="AD234" s="226" t="s">
        <v>545</v>
      </c>
      <c r="AE234" s="226" t="s">
        <v>545</v>
      </c>
      <c r="AF234" s="226" t="s">
        <v>545</v>
      </c>
      <c r="AG234" s="226" t="s">
        <v>545</v>
      </c>
      <c r="AH234" s="226" t="s">
        <v>545</v>
      </c>
      <c r="AI234" s="226" t="s">
        <v>545</v>
      </c>
      <c r="AJ234" s="226" t="s">
        <v>545</v>
      </c>
      <c r="AK234" s="226" t="s">
        <v>545</v>
      </c>
      <c r="AL234" s="226" t="s">
        <v>545</v>
      </c>
      <c r="AM234" s="226" t="s">
        <v>545</v>
      </c>
      <c r="AN234" s="227">
        <v>0</v>
      </c>
    </row>
    <row r="235" spans="2:40" x14ac:dyDescent="0.25">
      <c r="B235" s="215" t="s">
        <v>529</v>
      </c>
      <c r="D235" s="216"/>
      <c r="E235" s="217"/>
      <c r="F235" s="218"/>
      <c r="G235" s="219"/>
      <c r="H235" s="220"/>
      <c r="I235" s="221"/>
      <c r="J235" s="221"/>
      <c r="K235" s="221"/>
      <c r="L235" s="221"/>
      <c r="M235" s="228"/>
      <c r="N235" s="221"/>
      <c r="O235" s="221"/>
      <c r="P235" s="221"/>
      <c r="Q235" s="221"/>
      <c r="R235" s="221"/>
      <c r="S235" s="221"/>
      <c r="T235" s="221"/>
      <c r="U235" s="222" t="s">
        <v>545</v>
      </c>
      <c r="V235" s="223"/>
      <c r="W235" s="224"/>
      <c r="X235" s="225"/>
      <c r="AB235" s="226" t="s">
        <v>545</v>
      </c>
      <c r="AC235" s="226" t="s">
        <v>545</v>
      </c>
      <c r="AD235" s="226" t="s">
        <v>545</v>
      </c>
      <c r="AE235" s="226" t="s">
        <v>545</v>
      </c>
      <c r="AF235" s="226" t="s">
        <v>545</v>
      </c>
      <c r="AG235" s="226" t="s">
        <v>545</v>
      </c>
      <c r="AH235" s="226" t="s">
        <v>545</v>
      </c>
      <c r="AI235" s="226" t="s">
        <v>545</v>
      </c>
      <c r="AJ235" s="226" t="s">
        <v>545</v>
      </c>
      <c r="AK235" s="226" t="s">
        <v>545</v>
      </c>
      <c r="AL235" s="226" t="s">
        <v>545</v>
      </c>
      <c r="AM235" s="226" t="s">
        <v>545</v>
      </c>
      <c r="AN235" s="227">
        <v>0</v>
      </c>
    </row>
    <row r="236" spans="2:40" x14ac:dyDescent="0.25">
      <c r="B236" s="215" t="s">
        <v>530</v>
      </c>
      <c r="D236" s="216"/>
      <c r="E236" s="217"/>
      <c r="F236" s="218"/>
      <c r="G236" s="219"/>
      <c r="H236" s="220"/>
      <c r="I236" s="221"/>
      <c r="J236" s="221"/>
      <c r="K236" s="221"/>
      <c r="L236" s="221"/>
      <c r="M236" s="228"/>
      <c r="N236" s="221"/>
      <c r="O236" s="221"/>
      <c r="P236" s="221"/>
      <c r="Q236" s="221"/>
      <c r="R236" s="221"/>
      <c r="S236" s="221"/>
      <c r="T236" s="221"/>
      <c r="U236" s="222" t="s">
        <v>545</v>
      </c>
      <c r="V236" s="223"/>
      <c r="W236" s="224"/>
      <c r="X236" s="225"/>
      <c r="AB236" s="226" t="s">
        <v>545</v>
      </c>
      <c r="AC236" s="226" t="s">
        <v>545</v>
      </c>
      <c r="AD236" s="226" t="s">
        <v>545</v>
      </c>
      <c r="AE236" s="226" t="s">
        <v>545</v>
      </c>
      <c r="AF236" s="226" t="s">
        <v>545</v>
      </c>
      <c r="AG236" s="226" t="s">
        <v>545</v>
      </c>
      <c r="AH236" s="226" t="s">
        <v>545</v>
      </c>
      <c r="AI236" s="226" t="s">
        <v>545</v>
      </c>
      <c r="AJ236" s="226" t="s">
        <v>545</v>
      </c>
      <c r="AK236" s="226" t="s">
        <v>545</v>
      </c>
      <c r="AL236" s="226" t="s">
        <v>545</v>
      </c>
      <c r="AM236" s="226" t="s">
        <v>545</v>
      </c>
      <c r="AN236" s="227">
        <v>0</v>
      </c>
    </row>
    <row r="237" spans="2:40" x14ac:dyDescent="0.25">
      <c r="B237" s="215" t="s">
        <v>531</v>
      </c>
      <c r="D237" s="216"/>
      <c r="E237" s="217"/>
      <c r="F237" s="218"/>
      <c r="G237" s="219"/>
      <c r="H237" s="220"/>
      <c r="I237" s="221"/>
      <c r="J237" s="221"/>
      <c r="K237" s="221"/>
      <c r="L237" s="221"/>
      <c r="M237" s="228"/>
      <c r="N237" s="221"/>
      <c r="O237" s="221"/>
      <c r="P237" s="221"/>
      <c r="Q237" s="221"/>
      <c r="R237" s="221"/>
      <c r="S237" s="221"/>
      <c r="T237" s="221"/>
      <c r="U237" s="222" t="s">
        <v>545</v>
      </c>
      <c r="V237" s="223"/>
      <c r="W237" s="224"/>
      <c r="X237" s="225"/>
      <c r="AB237" s="226" t="s">
        <v>545</v>
      </c>
      <c r="AC237" s="226" t="s">
        <v>545</v>
      </c>
      <c r="AD237" s="226" t="s">
        <v>545</v>
      </c>
      <c r="AE237" s="226" t="s">
        <v>545</v>
      </c>
      <c r="AF237" s="226" t="s">
        <v>545</v>
      </c>
      <c r="AG237" s="226" t="s">
        <v>545</v>
      </c>
      <c r="AH237" s="226" t="s">
        <v>545</v>
      </c>
      <c r="AI237" s="226" t="s">
        <v>545</v>
      </c>
      <c r="AJ237" s="226" t="s">
        <v>545</v>
      </c>
      <c r="AK237" s="226" t="s">
        <v>545</v>
      </c>
      <c r="AL237" s="226" t="s">
        <v>545</v>
      </c>
      <c r="AM237" s="226" t="s">
        <v>545</v>
      </c>
      <c r="AN237" s="227">
        <v>0</v>
      </c>
    </row>
    <row r="238" spans="2:40" x14ac:dyDescent="0.25">
      <c r="B238" s="215" t="s">
        <v>532</v>
      </c>
      <c r="D238" s="216"/>
      <c r="E238" s="217"/>
      <c r="F238" s="218"/>
      <c r="G238" s="219"/>
      <c r="H238" s="220"/>
      <c r="I238" s="221"/>
      <c r="J238" s="221"/>
      <c r="K238" s="221"/>
      <c r="L238" s="221"/>
      <c r="M238" s="228"/>
      <c r="N238" s="221"/>
      <c r="O238" s="221"/>
      <c r="P238" s="221"/>
      <c r="Q238" s="221"/>
      <c r="R238" s="221"/>
      <c r="S238" s="221"/>
      <c r="T238" s="221"/>
      <c r="U238" s="222" t="s">
        <v>545</v>
      </c>
      <c r="V238" s="223"/>
      <c r="W238" s="224"/>
      <c r="X238" s="225"/>
      <c r="AB238" s="226" t="s">
        <v>545</v>
      </c>
      <c r="AC238" s="226" t="s">
        <v>545</v>
      </c>
      <c r="AD238" s="226" t="s">
        <v>545</v>
      </c>
      <c r="AE238" s="226" t="s">
        <v>545</v>
      </c>
      <c r="AF238" s="226" t="s">
        <v>545</v>
      </c>
      <c r="AG238" s="226" t="s">
        <v>545</v>
      </c>
      <c r="AH238" s="226" t="s">
        <v>545</v>
      </c>
      <c r="AI238" s="226" t="s">
        <v>545</v>
      </c>
      <c r="AJ238" s="226" t="s">
        <v>545</v>
      </c>
      <c r="AK238" s="226" t="s">
        <v>545</v>
      </c>
      <c r="AL238" s="226" t="s">
        <v>545</v>
      </c>
      <c r="AM238" s="226" t="s">
        <v>545</v>
      </c>
      <c r="AN238" s="227">
        <v>0</v>
      </c>
    </row>
    <row r="239" spans="2:40" x14ac:dyDescent="0.25">
      <c r="B239" s="215" t="s">
        <v>533</v>
      </c>
      <c r="D239" s="216"/>
      <c r="E239" s="217"/>
      <c r="F239" s="218"/>
      <c r="G239" s="219"/>
      <c r="H239" s="220"/>
      <c r="I239" s="221"/>
      <c r="J239" s="221"/>
      <c r="K239" s="221"/>
      <c r="L239" s="221"/>
      <c r="M239" s="228"/>
      <c r="N239" s="221"/>
      <c r="O239" s="221"/>
      <c r="P239" s="221"/>
      <c r="Q239" s="221"/>
      <c r="R239" s="221"/>
      <c r="S239" s="221"/>
      <c r="T239" s="221"/>
      <c r="U239" s="222" t="s">
        <v>545</v>
      </c>
      <c r="V239" s="223"/>
      <c r="W239" s="224"/>
      <c r="X239" s="225"/>
      <c r="AB239" s="226" t="s">
        <v>545</v>
      </c>
      <c r="AC239" s="226" t="s">
        <v>545</v>
      </c>
      <c r="AD239" s="226" t="s">
        <v>545</v>
      </c>
      <c r="AE239" s="226" t="s">
        <v>545</v>
      </c>
      <c r="AF239" s="226" t="s">
        <v>545</v>
      </c>
      <c r="AG239" s="226" t="s">
        <v>545</v>
      </c>
      <c r="AH239" s="226" t="s">
        <v>545</v>
      </c>
      <c r="AI239" s="226" t="s">
        <v>545</v>
      </c>
      <c r="AJ239" s="226" t="s">
        <v>545</v>
      </c>
      <c r="AK239" s="226" t="s">
        <v>545</v>
      </c>
      <c r="AL239" s="226" t="s">
        <v>545</v>
      </c>
      <c r="AM239" s="226" t="s">
        <v>545</v>
      </c>
      <c r="AN239" s="227">
        <v>0</v>
      </c>
    </row>
    <row r="240" spans="2:40" x14ac:dyDescent="0.25">
      <c r="B240" s="215" t="s">
        <v>534</v>
      </c>
      <c r="D240" s="216"/>
      <c r="E240" s="217"/>
      <c r="F240" s="218"/>
      <c r="G240" s="219"/>
      <c r="H240" s="220"/>
      <c r="I240" s="221"/>
      <c r="J240" s="221"/>
      <c r="K240" s="221"/>
      <c r="L240" s="221"/>
      <c r="M240" s="228"/>
      <c r="N240" s="221"/>
      <c r="O240" s="221"/>
      <c r="P240" s="221"/>
      <c r="Q240" s="221"/>
      <c r="R240" s="221"/>
      <c r="S240" s="221"/>
      <c r="T240" s="221"/>
      <c r="U240" s="222" t="s">
        <v>545</v>
      </c>
      <c r="V240" s="223"/>
      <c r="W240" s="224"/>
      <c r="X240" s="225"/>
      <c r="AB240" s="226" t="s">
        <v>545</v>
      </c>
      <c r="AC240" s="226" t="s">
        <v>545</v>
      </c>
      <c r="AD240" s="226" t="s">
        <v>545</v>
      </c>
      <c r="AE240" s="226" t="s">
        <v>545</v>
      </c>
      <c r="AF240" s="226" t="s">
        <v>545</v>
      </c>
      <c r="AG240" s="226" t="s">
        <v>545</v>
      </c>
      <c r="AH240" s="226" t="s">
        <v>545</v>
      </c>
      <c r="AI240" s="226" t="s">
        <v>545</v>
      </c>
      <c r="AJ240" s="226" t="s">
        <v>545</v>
      </c>
      <c r="AK240" s="226" t="s">
        <v>545</v>
      </c>
      <c r="AL240" s="226" t="s">
        <v>545</v>
      </c>
      <c r="AM240" s="226" t="s">
        <v>545</v>
      </c>
      <c r="AN240" s="227">
        <v>0</v>
      </c>
    </row>
    <row r="241" spans="2:40" x14ac:dyDescent="0.25">
      <c r="B241" s="215" t="s">
        <v>535</v>
      </c>
      <c r="D241" s="216"/>
      <c r="E241" s="217"/>
      <c r="F241" s="218"/>
      <c r="G241" s="219"/>
      <c r="H241" s="220"/>
      <c r="I241" s="221"/>
      <c r="J241" s="221"/>
      <c r="K241" s="221"/>
      <c r="L241" s="221"/>
      <c r="M241" s="228"/>
      <c r="N241" s="221"/>
      <c r="O241" s="221"/>
      <c r="P241" s="221"/>
      <c r="Q241" s="221"/>
      <c r="R241" s="221"/>
      <c r="S241" s="221"/>
      <c r="T241" s="221"/>
      <c r="U241" s="222" t="s">
        <v>545</v>
      </c>
      <c r="V241" s="223"/>
      <c r="W241" s="224"/>
      <c r="X241" s="225"/>
      <c r="AB241" s="226" t="s">
        <v>545</v>
      </c>
      <c r="AC241" s="226" t="s">
        <v>545</v>
      </c>
      <c r="AD241" s="226" t="s">
        <v>545</v>
      </c>
      <c r="AE241" s="226" t="s">
        <v>545</v>
      </c>
      <c r="AF241" s="226" t="s">
        <v>545</v>
      </c>
      <c r="AG241" s="226" t="s">
        <v>545</v>
      </c>
      <c r="AH241" s="226" t="s">
        <v>545</v>
      </c>
      <c r="AI241" s="226" t="s">
        <v>545</v>
      </c>
      <c r="AJ241" s="226" t="s">
        <v>545</v>
      </c>
      <c r="AK241" s="226" t="s">
        <v>545</v>
      </c>
      <c r="AL241" s="226" t="s">
        <v>545</v>
      </c>
      <c r="AM241" s="226" t="s">
        <v>545</v>
      </c>
      <c r="AN241" s="227">
        <v>0</v>
      </c>
    </row>
    <row r="242" spans="2:40" x14ac:dyDescent="0.25">
      <c r="B242" s="215" t="s">
        <v>536</v>
      </c>
      <c r="D242" s="216"/>
      <c r="E242" s="217"/>
      <c r="F242" s="218"/>
      <c r="G242" s="219"/>
      <c r="H242" s="220"/>
      <c r="I242" s="221"/>
      <c r="J242" s="221"/>
      <c r="K242" s="221"/>
      <c r="L242" s="221"/>
      <c r="M242" s="228"/>
      <c r="N242" s="221"/>
      <c r="O242" s="221"/>
      <c r="P242" s="221"/>
      <c r="Q242" s="221"/>
      <c r="R242" s="221"/>
      <c r="S242" s="221"/>
      <c r="T242" s="221"/>
      <c r="U242" s="222" t="s">
        <v>545</v>
      </c>
      <c r="V242" s="223"/>
      <c r="W242" s="224"/>
      <c r="X242" s="225"/>
      <c r="AB242" s="226" t="s">
        <v>545</v>
      </c>
      <c r="AC242" s="226" t="s">
        <v>545</v>
      </c>
      <c r="AD242" s="226" t="s">
        <v>545</v>
      </c>
      <c r="AE242" s="226" t="s">
        <v>545</v>
      </c>
      <c r="AF242" s="226" t="s">
        <v>545</v>
      </c>
      <c r="AG242" s="226" t="s">
        <v>545</v>
      </c>
      <c r="AH242" s="226" t="s">
        <v>545</v>
      </c>
      <c r="AI242" s="226" t="s">
        <v>545</v>
      </c>
      <c r="AJ242" s="226" t="s">
        <v>545</v>
      </c>
      <c r="AK242" s="226" t="s">
        <v>545</v>
      </c>
      <c r="AL242" s="226" t="s">
        <v>545</v>
      </c>
      <c r="AM242" s="226" t="s">
        <v>545</v>
      </c>
      <c r="AN242" s="227">
        <v>0</v>
      </c>
    </row>
    <row r="243" spans="2:40" x14ac:dyDescent="0.25">
      <c r="B243" s="215" t="s">
        <v>537</v>
      </c>
      <c r="D243" s="216"/>
      <c r="E243" s="217"/>
      <c r="F243" s="218"/>
      <c r="G243" s="219"/>
      <c r="H243" s="220"/>
      <c r="I243" s="221"/>
      <c r="J243" s="221"/>
      <c r="K243" s="221"/>
      <c r="L243" s="221"/>
      <c r="M243" s="228"/>
      <c r="N243" s="221"/>
      <c r="O243" s="221"/>
      <c r="P243" s="221"/>
      <c r="Q243" s="221"/>
      <c r="R243" s="221"/>
      <c r="S243" s="221"/>
      <c r="T243" s="221"/>
      <c r="U243" s="222" t="s">
        <v>545</v>
      </c>
      <c r="V243" s="223"/>
      <c r="W243" s="224"/>
      <c r="X243" s="225"/>
      <c r="AB243" s="226" t="s">
        <v>545</v>
      </c>
      <c r="AC243" s="226" t="s">
        <v>545</v>
      </c>
      <c r="AD243" s="226" t="s">
        <v>545</v>
      </c>
      <c r="AE243" s="226" t="s">
        <v>545</v>
      </c>
      <c r="AF243" s="226" t="s">
        <v>545</v>
      </c>
      <c r="AG243" s="226" t="s">
        <v>545</v>
      </c>
      <c r="AH243" s="226" t="s">
        <v>545</v>
      </c>
      <c r="AI243" s="226" t="s">
        <v>545</v>
      </c>
      <c r="AJ243" s="226" t="s">
        <v>545</v>
      </c>
      <c r="AK243" s="226" t="s">
        <v>545</v>
      </c>
      <c r="AL243" s="226" t="s">
        <v>545</v>
      </c>
      <c r="AM243" s="226" t="s">
        <v>545</v>
      </c>
      <c r="AN243" s="227">
        <v>0</v>
      </c>
    </row>
    <row r="244" spans="2:40" x14ac:dyDescent="0.25">
      <c r="B244" s="215" t="s">
        <v>538</v>
      </c>
      <c r="D244" s="216"/>
      <c r="E244" s="217"/>
      <c r="F244" s="218"/>
      <c r="G244" s="219"/>
      <c r="H244" s="220"/>
      <c r="I244" s="221"/>
      <c r="J244" s="221"/>
      <c r="K244" s="221"/>
      <c r="L244" s="221"/>
      <c r="M244" s="228"/>
      <c r="N244" s="221"/>
      <c r="O244" s="221"/>
      <c r="P244" s="221"/>
      <c r="Q244" s="221"/>
      <c r="R244" s="221"/>
      <c r="S244" s="221"/>
      <c r="T244" s="221"/>
      <c r="U244" s="222" t="s">
        <v>545</v>
      </c>
      <c r="V244" s="223"/>
      <c r="W244" s="224"/>
      <c r="X244" s="225"/>
      <c r="AB244" s="226" t="s">
        <v>545</v>
      </c>
      <c r="AC244" s="226" t="s">
        <v>545</v>
      </c>
      <c r="AD244" s="226" t="s">
        <v>545</v>
      </c>
      <c r="AE244" s="226" t="s">
        <v>545</v>
      </c>
      <c r="AF244" s="226" t="s">
        <v>545</v>
      </c>
      <c r="AG244" s="226" t="s">
        <v>545</v>
      </c>
      <c r="AH244" s="226" t="s">
        <v>545</v>
      </c>
      <c r="AI244" s="226" t="s">
        <v>545</v>
      </c>
      <c r="AJ244" s="226" t="s">
        <v>545</v>
      </c>
      <c r="AK244" s="226" t="s">
        <v>545</v>
      </c>
      <c r="AL244" s="226" t="s">
        <v>545</v>
      </c>
      <c r="AM244" s="226" t="s">
        <v>545</v>
      </c>
      <c r="AN244" s="227">
        <v>0</v>
      </c>
    </row>
    <row r="245" spans="2:40" x14ac:dyDescent="0.25">
      <c r="B245" s="215" t="s">
        <v>539</v>
      </c>
      <c r="D245" s="216"/>
      <c r="E245" s="217"/>
      <c r="F245" s="218"/>
      <c r="G245" s="219"/>
      <c r="H245" s="220"/>
      <c r="I245" s="221"/>
      <c r="J245" s="221"/>
      <c r="K245" s="221"/>
      <c r="L245" s="221"/>
      <c r="M245" s="228"/>
      <c r="N245" s="221"/>
      <c r="O245" s="221"/>
      <c r="P245" s="221"/>
      <c r="Q245" s="221"/>
      <c r="R245" s="221"/>
      <c r="S245" s="221"/>
      <c r="T245" s="221"/>
      <c r="U245" s="222" t="s">
        <v>545</v>
      </c>
      <c r="V245" s="223"/>
      <c r="W245" s="224"/>
      <c r="X245" s="225"/>
      <c r="AB245" s="226" t="s">
        <v>545</v>
      </c>
      <c r="AC245" s="226" t="s">
        <v>545</v>
      </c>
      <c r="AD245" s="226" t="s">
        <v>545</v>
      </c>
      <c r="AE245" s="226" t="s">
        <v>545</v>
      </c>
      <c r="AF245" s="226" t="s">
        <v>545</v>
      </c>
      <c r="AG245" s="226" t="s">
        <v>545</v>
      </c>
      <c r="AH245" s="226" t="s">
        <v>545</v>
      </c>
      <c r="AI245" s="226" t="s">
        <v>545</v>
      </c>
      <c r="AJ245" s="226" t="s">
        <v>545</v>
      </c>
      <c r="AK245" s="226" t="s">
        <v>545</v>
      </c>
      <c r="AL245" s="226" t="s">
        <v>545</v>
      </c>
      <c r="AM245" s="226" t="s">
        <v>545</v>
      </c>
      <c r="AN245" s="227">
        <v>0</v>
      </c>
    </row>
    <row r="246" spans="2:40" x14ac:dyDescent="0.25">
      <c r="B246" s="215" t="s">
        <v>540</v>
      </c>
      <c r="D246" s="216"/>
      <c r="E246" s="217"/>
      <c r="F246" s="218"/>
      <c r="G246" s="219"/>
      <c r="H246" s="220"/>
      <c r="I246" s="221"/>
      <c r="J246" s="221"/>
      <c r="K246" s="221"/>
      <c r="L246" s="221"/>
      <c r="M246" s="228"/>
      <c r="N246" s="221"/>
      <c r="O246" s="221"/>
      <c r="P246" s="221"/>
      <c r="Q246" s="221"/>
      <c r="R246" s="221"/>
      <c r="S246" s="221"/>
      <c r="T246" s="221"/>
      <c r="U246" s="222" t="s">
        <v>545</v>
      </c>
      <c r="V246" s="223"/>
      <c r="W246" s="224"/>
      <c r="X246" s="225"/>
      <c r="AB246" s="226" t="s">
        <v>545</v>
      </c>
      <c r="AC246" s="226" t="s">
        <v>545</v>
      </c>
      <c r="AD246" s="226" t="s">
        <v>545</v>
      </c>
      <c r="AE246" s="226" t="s">
        <v>545</v>
      </c>
      <c r="AF246" s="226" t="s">
        <v>545</v>
      </c>
      <c r="AG246" s="226" t="s">
        <v>545</v>
      </c>
      <c r="AH246" s="226" t="s">
        <v>545</v>
      </c>
      <c r="AI246" s="226" t="s">
        <v>545</v>
      </c>
      <c r="AJ246" s="226" t="s">
        <v>545</v>
      </c>
      <c r="AK246" s="226" t="s">
        <v>545</v>
      </c>
      <c r="AL246" s="226" t="s">
        <v>545</v>
      </c>
      <c r="AM246" s="226" t="s">
        <v>545</v>
      </c>
      <c r="AN246" s="227">
        <v>0</v>
      </c>
    </row>
    <row r="247" spans="2:40" x14ac:dyDescent="0.25">
      <c r="B247" s="215" t="s">
        <v>541</v>
      </c>
      <c r="D247" s="216"/>
      <c r="E247" s="217"/>
      <c r="F247" s="218"/>
      <c r="G247" s="219"/>
      <c r="H247" s="220"/>
      <c r="I247" s="221"/>
      <c r="J247" s="221"/>
      <c r="K247" s="221"/>
      <c r="L247" s="221"/>
      <c r="M247" s="228"/>
      <c r="N247" s="221"/>
      <c r="O247" s="221"/>
      <c r="P247" s="221"/>
      <c r="Q247" s="221"/>
      <c r="R247" s="221"/>
      <c r="S247" s="221"/>
      <c r="T247" s="221"/>
      <c r="U247" s="222" t="s">
        <v>545</v>
      </c>
      <c r="V247" s="223"/>
      <c r="W247" s="224"/>
      <c r="X247" s="225"/>
      <c r="AB247" s="226" t="s">
        <v>545</v>
      </c>
      <c r="AC247" s="226" t="s">
        <v>545</v>
      </c>
      <c r="AD247" s="226" t="s">
        <v>545</v>
      </c>
      <c r="AE247" s="226" t="s">
        <v>545</v>
      </c>
      <c r="AF247" s="226" t="s">
        <v>545</v>
      </c>
      <c r="AG247" s="226" t="s">
        <v>545</v>
      </c>
      <c r="AH247" s="226" t="s">
        <v>545</v>
      </c>
      <c r="AI247" s="226" t="s">
        <v>545</v>
      </c>
      <c r="AJ247" s="226" t="s">
        <v>545</v>
      </c>
      <c r="AK247" s="226" t="s">
        <v>545</v>
      </c>
      <c r="AL247" s="226" t="s">
        <v>545</v>
      </c>
      <c r="AM247" s="226" t="s">
        <v>545</v>
      </c>
      <c r="AN247" s="227">
        <v>0</v>
      </c>
    </row>
    <row r="248" spans="2:40" x14ac:dyDescent="0.25">
      <c r="B248" s="215" t="s">
        <v>542</v>
      </c>
      <c r="D248" s="216"/>
      <c r="E248" s="217"/>
      <c r="F248" s="218"/>
      <c r="G248" s="219"/>
      <c r="H248" s="220"/>
      <c r="I248" s="221"/>
      <c r="J248" s="221"/>
      <c r="K248" s="221"/>
      <c r="L248" s="221"/>
      <c r="M248" s="228"/>
      <c r="N248" s="221"/>
      <c r="O248" s="221"/>
      <c r="P248" s="221"/>
      <c r="Q248" s="221"/>
      <c r="R248" s="221"/>
      <c r="S248" s="221"/>
      <c r="T248" s="221"/>
      <c r="U248" s="222" t="s">
        <v>545</v>
      </c>
      <c r="V248" s="223"/>
      <c r="W248" s="224"/>
      <c r="X248" s="225"/>
      <c r="AB248" s="226" t="s">
        <v>545</v>
      </c>
      <c r="AC248" s="226" t="s">
        <v>545</v>
      </c>
      <c r="AD248" s="226" t="s">
        <v>545</v>
      </c>
      <c r="AE248" s="226" t="s">
        <v>545</v>
      </c>
      <c r="AF248" s="226" t="s">
        <v>545</v>
      </c>
      <c r="AG248" s="226" t="s">
        <v>545</v>
      </c>
      <c r="AH248" s="226" t="s">
        <v>545</v>
      </c>
      <c r="AI248" s="226" t="s">
        <v>545</v>
      </c>
      <c r="AJ248" s="226" t="s">
        <v>545</v>
      </c>
      <c r="AK248" s="226" t="s">
        <v>545</v>
      </c>
      <c r="AL248" s="226" t="s">
        <v>545</v>
      </c>
      <c r="AM248" s="226" t="s">
        <v>545</v>
      </c>
      <c r="AN248" s="227">
        <v>0</v>
      </c>
    </row>
    <row r="249" spans="2:40" x14ac:dyDescent="0.25">
      <c r="B249" s="215" t="s">
        <v>543</v>
      </c>
      <c r="D249" s="216"/>
      <c r="E249" s="217"/>
      <c r="F249" s="218"/>
      <c r="G249" s="219"/>
      <c r="H249" s="220"/>
      <c r="I249" s="221"/>
      <c r="J249" s="221"/>
      <c r="K249" s="221"/>
      <c r="L249" s="221"/>
      <c r="M249" s="228"/>
      <c r="N249" s="221"/>
      <c r="O249" s="221"/>
      <c r="P249" s="221"/>
      <c r="Q249" s="221"/>
      <c r="R249" s="221"/>
      <c r="S249" s="221"/>
      <c r="T249" s="221"/>
      <c r="U249" s="222" t="s">
        <v>545</v>
      </c>
      <c r="V249" s="223"/>
      <c r="W249" s="224"/>
      <c r="X249" s="225"/>
      <c r="AB249" s="226" t="s">
        <v>545</v>
      </c>
      <c r="AC249" s="226" t="s">
        <v>545</v>
      </c>
      <c r="AD249" s="226" t="s">
        <v>545</v>
      </c>
      <c r="AE249" s="226" t="s">
        <v>545</v>
      </c>
      <c r="AF249" s="226" t="s">
        <v>545</v>
      </c>
      <c r="AG249" s="226" t="s">
        <v>545</v>
      </c>
      <c r="AH249" s="226" t="s">
        <v>545</v>
      </c>
      <c r="AI249" s="226" t="s">
        <v>545</v>
      </c>
      <c r="AJ249" s="226" t="s">
        <v>545</v>
      </c>
      <c r="AK249" s="226" t="s">
        <v>545</v>
      </c>
      <c r="AL249" s="226" t="s">
        <v>545</v>
      </c>
      <c r="AM249" s="226" t="s">
        <v>545</v>
      </c>
      <c r="AN249" s="227">
        <v>0</v>
      </c>
    </row>
    <row r="250" spans="2:40" x14ac:dyDescent="0.25">
      <c r="B250" s="215" t="s">
        <v>544</v>
      </c>
      <c r="D250" s="216"/>
      <c r="E250" s="217"/>
      <c r="F250" s="218"/>
      <c r="G250" s="219"/>
      <c r="H250" s="220"/>
      <c r="I250" s="221"/>
      <c r="J250" s="221"/>
      <c r="K250" s="221"/>
      <c r="L250" s="221"/>
      <c r="M250" s="228"/>
      <c r="N250" s="221"/>
      <c r="O250" s="221"/>
      <c r="P250" s="221"/>
      <c r="Q250" s="221"/>
      <c r="R250" s="221"/>
      <c r="S250" s="221"/>
      <c r="T250" s="221"/>
      <c r="U250" s="222" t="s">
        <v>545</v>
      </c>
      <c r="V250" s="223"/>
      <c r="W250" s="224"/>
      <c r="X250" s="225"/>
      <c r="AB250" s="226" t="s">
        <v>545</v>
      </c>
      <c r="AC250" s="226" t="s">
        <v>545</v>
      </c>
      <c r="AD250" s="226" t="s">
        <v>545</v>
      </c>
      <c r="AE250" s="226" t="s">
        <v>545</v>
      </c>
      <c r="AF250" s="226" t="s">
        <v>545</v>
      </c>
      <c r="AG250" s="226" t="s">
        <v>545</v>
      </c>
      <c r="AH250" s="226" t="s">
        <v>545</v>
      </c>
      <c r="AI250" s="226" t="s">
        <v>545</v>
      </c>
      <c r="AJ250" s="226" t="s">
        <v>545</v>
      </c>
      <c r="AK250" s="226" t="s">
        <v>545</v>
      </c>
      <c r="AL250" s="226" t="s">
        <v>545</v>
      </c>
      <c r="AM250" s="226" t="s">
        <v>545</v>
      </c>
      <c r="AN250" s="227">
        <v>0</v>
      </c>
    </row>
    <row r="1070" spans="5:6" x14ac:dyDescent="0.25">
      <c r="E1070" s="162" t="s">
        <v>235</v>
      </c>
      <c r="F1070" s="17" t="s">
        <v>242</v>
      </c>
    </row>
  </sheetData>
  <sheetProtection password="E981" sheet="1" objects="1" scenarios="1" selectLockedCells="1"/>
  <autoFilter ref="B10:X1070"/>
  <mergeCells count="1">
    <mergeCell ref="I9:T9"/>
  </mergeCells>
  <dataValidations count="1">
    <dataValidation type="list" allowBlank="1" showInputMessage="1" showErrorMessage="1" sqref="H11:H250">
      <formula1>$AO$2:$AO$5</formula1>
    </dataValidation>
  </dataValidations>
  <pageMargins left="0.7" right="0.7" top="0.78740157499999996" bottom="0.78740157499999996"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000"/>
  <sheetViews>
    <sheetView workbookViewId="0">
      <pane ySplit="10" topLeftCell="A11" activePane="bottomLeft" state="frozen"/>
      <selection pane="bottomLeft" activeCell="B11" sqref="B11"/>
    </sheetView>
  </sheetViews>
  <sheetFormatPr baseColWidth="10" defaultColWidth="11.42578125" defaultRowHeight="15" x14ac:dyDescent="0.25"/>
  <cols>
    <col min="1" max="1" width="0.7109375" style="17" customWidth="1"/>
    <col min="2" max="2" width="9.85546875" style="17" customWidth="1"/>
    <col min="3" max="3" width="10.7109375" style="17" customWidth="1"/>
    <col min="4" max="4" width="7.28515625" style="17" customWidth="1"/>
    <col min="5" max="5" width="6.140625" style="17" customWidth="1"/>
    <col min="6" max="6" width="9.85546875" style="17" customWidth="1"/>
    <col min="7" max="7" width="28" style="17" customWidth="1"/>
    <col min="8" max="9" width="13.42578125" style="17" customWidth="1"/>
    <col min="10" max="10" width="11.7109375" style="17" customWidth="1"/>
    <col min="11" max="11" width="10" style="17" customWidth="1"/>
    <col min="12" max="12" width="10.7109375" style="17" customWidth="1"/>
    <col min="13" max="13" width="13.85546875" style="17" customWidth="1"/>
    <col min="14" max="15" width="11.5703125" style="17" customWidth="1"/>
    <col min="16" max="17" width="10.85546875" style="17" customWidth="1"/>
    <col min="18" max="18" width="11.42578125" style="17"/>
    <col min="19" max="19" width="10.85546875" style="17" customWidth="1"/>
    <col min="20" max="20" width="11.42578125" style="17"/>
    <col min="21" max="21" width="2.140625" style="17" customWidth="1"/>
    <col min="22" max="22" width="11" style="17" customWidth="1"/>
    <col min="23" max="16384" width="11.42578125" style="17"/>
  </cols>
  <sheetData>
    <row r="1" spans="2:21" ht="2.25" customHeight="1" x14ac:dyDescent="0.25"/>
    <row r="2" spans="2:21" ht="21" x14ac:dyDescent="0.35">
      <c r="B2" s="12" t="s">
        <v>86</v>
      </c>
      <c r="C2" s="12"/>
      <c r="D2" s="12"/>
      <c r="E2" s="13"/>
      <c r="F2" s="13"/>
      <c r="G2" s="13"/>
      <c r="H2" s="13"/>
      <c r="I2" s="13"/>
      <c r="J2" s="13"/>
      <c r="K2" s="13"/>
      <c r="L2" s="13"/>
      <c r="M2" s="13"/>
      <c r="N2" s="13"/>
      <c r="O2" s="13"/>
      <c r="P2" s="13"/>
      <c r="Q2" s="13"/>
      <c r="R2" s="14"/>
      <c r="S2" s="13"/>
      <c r="T2" s="14"/>
    </row>
    <row r="3" spans="2:21" ht="18.75" x14ac:dyDescent="0.3">
      <c r="B3" s="10" t="s">
        <v>19</v>
      </c>
      <c r="C3" s="10"/>
      <c r="D3" s="267">
        <f>LMonat3!B4</f>
        <v>72686</v>
      </c>
      <c r="E3" s="267"/>
      <c r="F3" s="15"/>
      <c r="G3" s="10"/>
      <c r="H3" s="3"/>
      <c r="I3" s="3"/>
      <c r="J3" s="3"/>
      <c r="K3" s="3"/>
      <c r="L3" s="3"/>
      <c r="M3" s="3"/>
      <c r="N3" s="3"/>
      <c r="O3" s="3"/>
      <c r="P3" s="3"/>
      <c r="Q3" s="3"/>
      <c r="R3" s="14"/>
      <c r="S3" s="3"/>
      <c r="T3" s="14"/>
    </row>
    <row r="4" spans="2:21" ht="12.75" customHeight="1" x14ac:dyDescent="0.25">
      <c r="B4" s="16"/>
      <c r="C4" s="9"/>
      <c r="D4" s="9"/>
      <c r="E4" s="32"/>
      <c r="F4" s="32"/>
      <c r="G4" s="31"/>
      <c r="H4" s="9"/>
      <c r="I4" s="9"/>
      <c r="J4" s="6"/>
      <c r="K4" s="6"/>
      <c r="L4" s="6"/>
      <c r="M4" s="6"/>
      <c r="N4" s="6"/>
      <c r="O4" s="6"/>
      <c r="P4" s="6"/>
      <c r="Q4" s="6"/>
      <c r="R4" s="5"/>
      <c r="S4" s="6"/>
      <c r="T4" s="5"/>
    </row>
    <row r="5" spans="2:21" ht="6" customHeight="1" x14ac:dyDescent="0.25">
      <c r="M5" s="69"/>
      <c r="N5" s="69"/>
      <c r="O5" s="69"/>
      <c r="P5" s="69"/>
      <c r="Q5" s="69"/>
      <c r="R5" s="69"/>
      <c r="S5"/>
      <c r="T5"/>
    </row>
    <row r="6" spans="2:21" s="20" customFormat="1" x14ac:dyDescent="0.25">
      <c r="B6" s="127" t="s">
        <v>78</v>
      </c>
      <c r="C6" s="128" t="s">
        <v>94</v>
      </c>
      <c r="D6" s="128"/>
      <c r="E6" s="128"/>
      <c r="F6" s="128"/>
      <c r="G6" s="128"/>
      <c r="H6" s="129">
        <f>SUM(H11:H1011)</f>
        <v>25214</v>
      </c>
      <c r="I6" s="129">
        <f>SUM(I11:I1011)</f>
        <v>1234.5</v>
      </c>
      <c r="J6" s="128"/>
      <c r="K6" s="128"/>
      <c r="L6" s="242" t="s">
        <v>594</v>
      </c>
      <c r="M6" s="129">
        <f>SUM(M11:M1011)-SUMIF(E11:E1011,"bez",M11:M1011)</f>
        <v>15805.640000000001</v>
      </c>
      <c r="N6" s="128"/>
      <c r="O6" s="128"/>
      <c r="P6" s="128"/>
      <c r="Q6" s="130"/>
      <c r="R6" s="131">
        <f>SUM(R11:R1011)</f>
        <v>15952.880000000001</v>
      </c>
      <c r="S6" s="268" t="s">
        <v>595</v>
      </c>
      <c r="T6" s="269"/>
    </row>
    <row r="7" spans="2:21" ht="6" customHeight="1" x14ac:dyDescent="0.25">
      <c r="M7" s="69"/>
      <c r="N7" s="69"/>
      <c r="O7" s="69"/>
      <c r="P7" s="69"/>
      <c r="Q7" s="69"/>
      <c r="R7" s="69"/>
    </row>
    <row r="8" spans="2:21" ht="15" customHeight="1" x14ac:dyDescent="0.25">
      <c r="B8" s="122" t="s">
        <v>69</v>
      </c>
      <c r="C8" s="116" t="s">
        <v>60</v>
      </c>
      <c r="D8" s="116" t="s">
        <v>243</v>
      </c>
      <c r="E8" s="116" t="s">
        <v>233</v>
      </c>
      <c r="F8" s="122" t="s">
        <v>239</v>
      </c>
      <c r="G8" s="123" t="s">
        <v>87</v>
      </c>
      <c r="H8" s="116" t="s">
        <v>63</v>
      </c>
      <c r="I8" s="180" t="s">
        <v>248</v>
      </c>
      <c r="J8" s="264" t="s">
        <v>70</v>
      </c>
      <c r="K8" s="265"/>
      <c r="L8" s="266"/>
      <c r="M8" s="116" t="s">
        <v>79</v>
      </c>
      <c r="N8" s="265" t="s">
        <v>73</v>
      </c>
      <c r="O8" s="266"/>
      <c r="P8" s="125" t="s">
        <v>131</v>
      </c>
      <c r="Q8" s="117" t="s">
        <v>85</v>
      </c>
      <c r="R8" s="118" t="s">
        <v>83</v>
      </c>
      <c r="S8" s="209" t="s">
        <v>85</v>
      </c>
      <c r="T8" s="243" t="s">
        <v>83</v>
      </c>
      <c r="U8" s="30"/>
    </row>
    <row r="9" spans="2:21" x14ac:dyDescent="0.25">
      <c r="B9" s="132" t="s">
        <v>68</v>
      </c>
      <c r="C9" s="133"/>
      <c r="D9" s="164" t="s">
        <v>246</v>
      </c>
      <c r="E9" s="133" t="s">
        <v>234</v>
      </c>
      <c r="F9" s="132" t="s">
        <v>68</v>
      </c>
      <c r="G9" s="134"/>
      <c r="H9" s="133" t="s">
        <v>0</v>
      </c>
      <c r="I9" s="133" t="s">
        <v>249</v>
      </c>
      <c r="J9" s="133" t="s">
        <v>65</v>
      </c>
      <c r="K9" s="133" t="s">
        <v>66</v>
      </c>
      <c r="L9" s="135" t="s">
        <v>67</v>
      </c>
      <c r="M9" s="133" t="s">
        <v>80</v>
      </c>
      <c r="N9" s="133" t="s">
        <v>71</v>
      </c>
      <c r="O9" s="134" t="s">
        <v>72</v>
      </c>
      <c r="P9" s="136" t="s">
        <v>130</v>
      </c>
      <c r="Q9" s="137" t="s">
        <v>84</v>
      </c>
      <c r="R9" s="138" t="s">
        <v>84</v>
      </c>
      <c r="S9" s="244" t="s">
        <v>596</v>
      </c>
      <c r="T9" s="245" t="s">
        <v>596</v>
      </c>
      <c r="U9" s="30"/>
    </row>
    <row r="10" spans="2:21" ht="7.5" customHeight="1" x14ac:dyDescent="0.25">
      <c r="B10" s="141"/>
      <c r="C10" s="21"/>
      <c r="D10" s="21"/>
      <c r="E10" s="21"/>
      <c r="F10" s="143"/>
      <c r="G10" s="21"/>
      <c r="H10" s="21"/>
      <c r="I10" s="21"/>
      <c r="J10" s="21"/>
      <c r="K10" s="21"/>
      <c r="L10" s="21"/>
      <c r="M10" s="119"/>
      <c r="N10" s="119"/>
      <c r="O10" s="119"/>
      <c r="P10" s="119"/>
      <c r="Q10" s="120"/>
      <c r="R10" s="121"/>
      <c r="S10" s="246"/>
      <c r="T10" s="247"/>
    </row>
    <row r="11" spans="2:21" x14ac:dyDescent="0.25">
      <c r="B11" s="142">
        <v>72662</v>
      </c>
      <c r="C11" s="23">
        <v>2596354</v>
      </c>
      <c r="D11" s="23"/>
      <c r="E11" s="23" t="s">
        <v>235</v>
      </c>
      <c r="F11" s="22">
        <v>72672</v>
      </c>
      <c r="G11" s="21" t="s">
        <v>88</v>
      </c>
      <c r="H11" s="178">
        <v>2359</v>
      </c>
      <c r="I11" s="178"/>
      <c r="J11" s="23">
        <v>0</v>
      </c>
      <c r="K11" s="27">
        <v>0</v>
      </c>
      <c r="L11" s="23">
        <v>30</v>
      </c>
      <c r="M11" s="166">
        <f t="shared" ref="M11:M74" si="0">IF(B11="","",IF(I11&lt;&gt;"",I11,H11*(100-(100*K11))/100))</f>
        <v>2359</v>
      </c>
      <c r="N11" s="48">
        <f t="shared" ref="N11:N74" si="1">IF(B11="","",IF(J11&lt;&gt;0,B11+J11,B11+L11))</f>
        <v>72692</v>
      </c>
      <c r="O11" s="49">
        <f t="shared" ref="O11:O74" si="2">IF(B11="","",B11+L11)</f>
        <v>72692</v>
      </c>
      <c r="P11" s="50">
        <f t="shared" ref="P11:P74" si="3">IF(B11="","",O11-$D$3)</f>
        <v>6</v>
      </c>
      <c r="Q11" s="51">
        <f t="shared" ref="Q11:Q74" si="4">IF(N11&lt;$D$3,IF(O11&lt;$D$3,$D$3,O11),N11)</f>
        <v>72692</v>
      </c>
      <c r="R11" s="169" t="str">
        <f t="shared" ref="R11:R74" si="5">IF(E11="bez","bezahlt",IF(I11&lt;&gt;"",I11,IF(N11&lt;$D$3,H11,M11)))</f>
        <v>bezahlt</v>
      </c>
      <c r="S11" s="248">
        <f>IF(Q11="","",WEEKNUM(Q11,2))</f>
        <v>2</v>
      </c>
      <c r="T11" s="249" t="str">
        <f>R11</f>
        <v>bezahlt</v>
      </c>
      <c r="U11" s="24"/>
    </row>
    <row r="12" spans="2:21" x14ac:dyDescent="0.25">
      <c r="B12" s="142">
        <v>72663</v>
      </c>
      <c r="C12" s="23">
        <v>532146</v>
      </c>
      <c r="D12" s="23"/>
      <c r="E12" s="23"/>
      <c r="F12" s="21"/>
      <c r="G12" s="21" t="s">
        <v>90</v>
      </c>
      <c r="H12" s="178">
        <v>4235</v>
      </c>
      <c r="I12" s="178">
        <v>1234.5</v>
      </c>
      <c r="J12" s="23">
        <v>7</v>
      </c>
      <c r="K12" s="27">
        <v>0.02</v>
      </c>
      <c r="L12" s="23">
        <v>20</v>
      </c>
      <c r="M12" s="166">
        <f t="shared" si="0"/>
        <v>1234.5</v>
      </c>
      <c r="N12" s="48">
        <f t="shared" si="1"/>
        <v>72670</v>
      </c>
      <c r="O12" s="49">
        <f t="shared" si="2"/>
        <v>72683</v>
      </c>
      <c r="P12" s="50">
        <f t="shared" si="3"/>
        <v>-3</v>
      </c>
      <c r="Q12" s="51">
        <f t="shared" si="4"/>
        <v>72686</v>
      </c>
      <c r="R12" s="169">
        <f t="shared" si="5"/>
        <v>1234.5</v>
      </c>
      <c r="S12" s="248">
        <f t="shared" ref="S12:S75" si="6">IF(Q12="","",WEEKNUM(Q12,2))</f>
        <v>1</v>
      </c>
      <c r="T12" s="250">
        <f t="shared" ref="T12:T75" si="7">R12</f>
        <v>1234.5</v>
      </c>
      <c r="U12" s="24"/>
    </row>
    <row r="13" spans="2:21" x14ac:dyDescent="0.25">
      <c r="B13" s="142">
        <v>72664</v>
      </c>
      <c r="C13" s="23">
        <v>95741235</v>
      </c>
      <c r="D13" s="23"/>
      <c r="E13" s="23"/>
      <c r="F13" s="21"/>
      <c r="G13" s="21" t="s">
        <v>93</v>
      </c>
      <c r="H13" s="178">
        <f>500*1.19</f>
        <v>595</v>
      </c>
      <c r="I13" s="178"/>
      <c r="J13" s="23">
        <v>10</v>
      </c>
      <c r="K13" s="27">
        <v>0</v>
      </c>
      <c r="L13" s="23">
        <v>30</v>
      </c>
      <c r="M13" s="166">
        <f t="shared" si="0"/>
        <v>595</v>
      </c>
      <c r="N13" s="48">
        <f t="shared" si="1"/>
        <v>72674</v>
      </c>
      <c r="O13" s="49">
        <f t="shared" si="2"/>
        <v>72694</v>
      </c>
      <c r="P13" s="50">
        <f t="shared" si="3"/>
        <v>8</v>
      </c>
      <c r="Q13" s="51">
        <f t="shared" si="4"/>
        <v>72694</v>
      </c>
      <c r="R13" s="169">
        <f t="shared" si="5"/>
        <v>595</v>
      </c>
      <c r="S13" s="248">
        <f t="shared" si="6"/>
        <v>2</v>
      </c>
      <c r="T13" s="250">
        <f t="shared" si="7"/>
        <v>595</v>
      </c>
      <c r="U13" s="24"/>
    </row>
    <row r="14" spans="2:21" x14ac:dyDescent="0.25">
      <c r="B14" s="142">
        <v>72665</v>
      </c>
      <c r="C14" s="23">
        <v>58624</v>
      </c>
      <c r="D14" s="23"/>
      <c r="E14" s="23"/>
      <c r="F14" s="21"/>
      <c r="G14" s="21" t="s">
        <v>89</v>
      </c>
      <c r="H14" s="178">
        <v>3210</v>
      </c>
      <c r="I14" s="178"/>
      <c r="J14" s="23">
        <v>14</v>
      </c>
      <c r="K14" s="27">
        <v>0.03</v>
      </c>
      <c r="L14" s="23">
        <v>30</v>
      </c>
      <c r="M14" s="166">
        <f t="shared" si="0"/>
        <v>3113.7</v>
      </c>
      <c r="N14" s="48">
        <f t="shared" si="1"/>
        <v>72679</v>
      </c>
      <c r="O14" s="49">
        <f t="shared" si="2"/>
        <v>72695</v>
      </c>
      <c r="P14" s="50">
        <f t="shared" si="3"/>
        <v>9</v>
      </c>
      <c r="Q14" s="51">
        <f t="shared" si="4"/>
        <v>72695</v>
      </c>
      <c r="R14" s="169">
        <f t="shared" si="5"/>
        <v>3210</v>
      </c>
      <c r="S14" s="248">
        <f t="shared" si="6"/>
        <v>2</v>
      </c>
      <c r="T14" s="250">
        <f t="shared" si="7"/>
        <v>3210</v>
      </c>
      <c r="U14" s="24"/>
    </row>
    <row r="15" spans="2:21" x14ac:dyDescent="0.25">
      <c r="B15" s="142">
        <v>72666</v>
      </c>
      <c r="C15" s="23">
        <v>612459</v>
      </c>
      <c r="D15" s="23"/>
      <c r="E15" s="23" t="s">
        <v>235</v>
      </c>
      <c r="F15" s="22">
        <v>72675</v>
      </c>
      <c r="G15" s="21" t="s">
        <v>91</v>
      </c>
      <c r="H15" s="178">
        <v>3852</v>
      </c>
      <c r="I15" s="178"/>
      <c r="J15" s="23">
        <v>7</v>
      </c>
      <c r="K15" s="27">
        <v>0.03</v>
      </c>
      <c r="L15" s="23">
        <v>20</v>
      </c>
      <c r="M15" s="166">
        <f t="shared" si="0"/>
        <v>3736.44</v>
      </c>
      <c r="N15" s="48">
        <f t="shared" si="1"/>
        <v>72673</v>
      </c>
      <c r="O15" s="49">
        <f t="shared" si="2"/>
        <v>72686</v>
      </c>
      <c r="P15" s="50">
        <f t="shared" si="3"/>
        <v>0</v>
      </c>
      <c r="Q15" s="51">
        <f t="shared" si="4"/>
        <v>72686</v>
      </c>
      <c r="R15" s="169" t="str">
        <f t="shared" si="5"/>
        <v>bezahlt</v>
      </c>
      <c r="S15" s="248">
        <f t="shared" si="6"/>
        <v>1</v>
      </c>
      <c r="T15" s="250" t="str">
        <f t="shared" si="7"/>
        <v>bezahlt</v>
      </c>
      <c r="U15" s="24"/>
    </row>
    <row r="16" spans="2:21" x14ac:dyDescent="0.25">
      <c r="B16" s="142">
        <v>72669</v>
      </c>
      <c r="C16" s="23">
        <v>43658</v>
      </c>
      <c r="D16" s="23"/>
      <c r="E16" s="23"/>
      <c r="F16" s="21"/>
      <c r="G16" s="21" t="s">
        <v>92</v>
      </c>
      <c r="H16" s="178">
        <v>238</v>
      </c>
      <c r="I16" s="178"/>
      <c r="J16" s="23">
        <v>0</v>
      </c>
      <c r="K16" s="27">
        <v>0</v>
      </c>
      <c r="L16" s="23">
        <v>7</v>
      </c>
      <c r="M16" s="166">
        <f t="shared" si="0"/>
        <v>238</v>
      </c>
      <c r="N16" s="48">
        <f t="shared" si="1"/>
        <v>72676</v>
      </c>
      <c r="O16" s="49">
        <f t="shared" si="2"/>
        <v>72676</v>
      </c>
      <c r="P16" s="50">
        <f t="shared" si="3"/>
        <v>-10</v>
      </c>
      <c r="Q16" s="51">
        <f t="shared" si="4"/>
        <v>72686</v>
      </c>
      <c r="R16" s="169">
        <f t="shared" si="5"/>
        <v>238</v>
      </c>
      <c r="S16" s="248">
        <f t="shared" si="6"/>
        <v>1</v>
      </c>
      <c r="T16" s="250">
        <f t="shared" si="7"/>
        <v>238</v>
      </c>
      <c r="U16" s="24"/>
    </row>
    <row r="17" spans="2:21" x14ac:dyDescent="0.25">
      <c r="B17" s="142">
        <v>72670</v>
      </c>
      <c r="C17" s="23">
        <v>2596365</v>
      </c>
      <c r="D17" s="23"/>
      <c r="E17" s="23"/>
      <c r="F17" s="21"/>
      <c r="G17" s="21" t="s">
        <v>88</v>
      </c>
      <c r="H17" s="178">
        <v>2135</v>
      </c>
      <c r="I17" s="178"/>
      <c r="J17" s="23">
        <v>7</v>
      </c>
      <c r="K17" s="27">
        <v>0</v>
      </c>
      <c r="L17" s="23">
        <v>30</v>
      </c>
      <c r="M17" s="166">
        <f t="shared" si="0"/>
        <v>2135</v>
      </c>
      <c r="N17" s="48">
        <f t="shared" si="1"/>
        <v>72677</v>
      </c>
      <c r="O17" s="49">
        <f t="shared" si="2"/>
        <v>72700</v>
      </c>
      <c r="P17" s="50">
        <f t="shared" si="3"/>
        <v>14</v>
      </c>
      <c r="Q17" s="51">
        <f t="shared" si="4"/>
        <v>72700</v>
      </c>
      <c r="R17" s="169">
        <f t="shared" si="5"/>
        <v>2135</v>
      </c>
      <c r="S17" s="248">
        <f t="shared" si="6"/>
        <v>3</v>
      </c>
      <c r="T17" s="250">
        <f t="shared" si="7"/>
        <v>2135</v>
      </c>
      <c r="U17" s="24"/>
    </row>
    <row r="18" spans="2:21" x14ac:dyDescent="0.25">
      <c r="B18" s="142">
        <v>72671</v>
      </c>
      <c r="C18" s="23">
        <v>532157</v>
      </c>
      <c r="D18" s="23" t="s">
        <v>244</v>
      </c>
      <c r="E18" s="23"/>
      <c r="F18" s="21"/>
      <c r="G18" s="21" t="s">
        <v>90</v>
      </c>
      <c r="H18" s="178">
        <v>5000</v>
      </c>
      <c r="I18" s="178"/>
      <c r="J18" s="23">
        <v>0</v>
      </c>
      <c r="K18" s="27">
        <v>0</v>
      </c>
      <c r="L18" s="23">
        <v>20</v>
      </c>
      <c r="M18" s="166">
        <f t="shared" si="0"/>
        <v>5000</v>
      </c>
      <c r="N18" s="48">
        <f t="shared" si="1"/>
        <v>72691</v>
      </c>
      <c r="O18" s="49">
        <f t="shared" si="2"/>
        <v>72691</v>
      </c>
      <c r="P18" s="50">
        <f t="shared" si="3"/>
        <v>5</v>
      </c>
      <c r="Q18" s="51">
        <f t="shared" si="4"/>
        <v>72691</v>
      </c>
      <c r="R18" s="169">
        <f t="shared" si="5"/>
        <v>5000</v>
      </c>
      <c r="S18" s="248">
        <f t="shared" si="6"/>
        <v>2</v>
      </c>
      <c r="T18" s="250">
        <f t="shared" si="7"/>
        <v>5000</v>
      </c>
      <c r="U18" s="24"/>
    </row>
    <row r="19" spans="2:21" x14ac:dyDescent="0.25">
      <c r="B19" s="142">
        <v>72672</v>
      </c>
      <c r="C19" s="23">
        <v>95741246</v>
      </c>
      <c r="D19" s="23"/>
      <c r="E19" s="23"/>
      <c r="F19" s="21"/>
      <c r="G19" s="21" t="s">
        <v>93</v>
      </c>
      <c r="H19" s="178">
        <v>119</v>
      </c>
      <c r="I19" s="178"/>
      <c r="J19" s="23">
        <v>10</v>
      </c>
      <c r="K19" s="27">
        <v>0</v>
      </c>
      <c r="L19" s="23">
        <v>30</v>
      </c>
      <c r="M19" s="166">
        <f t="shared" si="0"/>
        <v>119</v>
      </c>
      <c r="N19" s="48">
        <f t="shared" si="1"/>
        <v>72682</v>
      </c>
      <c r="O19" s="49">
        <f t="shared" si="2"/>
        <v>72702</v>
      </c>
      <c r="P19" s="50">
        <f t="shared" si="3"/>
        <v>16</v>
      </c>
      <c r="Q19" s="51">
        <f t="shared" si="4"/>
        <v>72702</v>
      </c>
      <c r="R19" s="169">
        <f t="shared" si="5"/>
        <v>119</v>
      </c>
      <c r="S19" s="248">
        <f t="shared" si="6"/>
        <v>3</v>
      </c>
      <c r="T19" s="250">
        <f t="shared" si="7"/>
        <v>119</v>
      </c>
      <c r="U19" s="24"/>
    </row>
    <row r="20" spans="2:21" x14ac:dyDescent="0.25">
      <c r="B20" s="142">
        <v>72673</v>
      </c>
      <c r="C20" s="23">
        <v>58635</v>
      </c>
      <c r="D20" s="23"/>
      <c r="E20" s="23"/>
      <c r="F20" s="21"/>
      <c r="G20" s="21" t="s">
        <v>89</v>
      </c>
      <c r="H20" s="178">
        <v>1654</v>
      </c>
      <c r="I20" s="178"/>
      <c r="J20" s="23">
        <v>14</v>
      </c>
      <c r="K20" s="27">
        <v>0.03</v>
      </c>
      <c r="L20" s="23">
        <v>30</v>
      </c>
      <c r="M20" s="166">
        <f t="shared" si="0"/>
        <v>1604.38</v>
      </c>
      <c r="N20" s="48">
        <f t="shared" si="1"/>
        <v>72687</v>
      </c>
      <c r="O20" s="49">
        <f t="shared" si="2"/>
        <v>72703</v>
      </c>
      <c r="P20" s="50">
        <f t="shared" si="3"/>
        <v>17</v>
      </c>
      <c r="Q20" s="51">
        <f t="shared" si="4"/>
        <v>72687</v>
      </c>
      <c r="R20" s="169">
        <f t="shared" si="5"/>
        <v>1604.38</v>
      </c>
      <c r="S20" s="248">
        <f t="shared" si="6"/>
        <v>1</v>
      </c>
      <c r="T20" s="250">
        <f t="shared" si="7"/>
        <v>1604.38</v>
      </c>
      <c r="U20" s="24"/>
    </row>
    <row r="21" spans="2:21" x14ac:dyDescent="0.25">
      <c r="B21" s="142">
        <v>72674</v>
      </c>
      <c r="C21" s="23">
        <v>612470</v>
      </c>
      <c r="D21" s="23"/>
      <c r="E21" s="23"/>
      <c r="F21" s="21"/>
      <c r="G21" s="21" t="s">
        <v>91</v>
      </c>
      <c r="H21" s="178">
        <v>1698</v>
      </c>
      <c r="I21" s="178"/>
      <c r="J21" s="23">
        <v>7</v>
      </c>
      <c r="K21" s="27">
        <v>0.03</v>
      </c>
      <c r="L21" s="23">
        <v>20</v>
      </c>
      <c r="M21" s="166">
        <f t="shared" si="0"/>
        <v>1647.06</v>
      </c>
      <c r="N21" s="48">
        <f t="shared" si="1"/>
        <v>72681</v>
      </c>
      <c r="O21" s="49">
        <f t="shared" si="2"/>
        <v>72694</v>
      </c>
      <c r="P21" s="50">
        <f t="shared" si="3"/>
        <v>8</v>
      </c>
      <c r="Q21" s="51">
        <f t="shared" si="4"/>
        <v>72694</v>
      </c>
      <c r="R21" s="169">
        <f t="shared" si="5"/>
        <v>1698</v>
      </c>
      <c r="S21" s="248">
        <f t="shared" si="6"/>
        <v>2</v>
      </c>
      <c r="T21" s="250">
        <f t="shared" si="7"/>
        <v>1698</v>
      </c>
      <c r="U21" s="24"/>
    </row>
    <row r="22" spans="2:21" x14ac:dyDescent="0.25">
      <c r="B22" s="142">
        <v>72675</v>
      </c>
      <c r="C22" s="23">
        <v>43669</v>
      </c>
      <c r="D22" s="23"/>
      <c r="E22" s="23"/>
      <c r="F22" s="21"/>
      <c r="G22" s="21" t="s">
        <v>92</v>
      </c>
      <c r="H22" s="178">
        <v>119</v>
      </c>
      <c r="I22" s="178"/>
      <c r="J22" s="23">
        <v>0</v>
      </c>
      <c r="K22" s="27">
        <v>0</v>
      </c>
      <c r="L22" s="23">
        <v>7</v>
      </c>
      <c r="M22" s="166">
        <f t="shared" si="0"/>
        <v>119</v>
      </c>
      <c r="N22" s="48">
        <f t="shared" si="1"/>
        <v>72682</v>
      </c>
      <c r="O22" s="49">
        <f t="shared" si="2"/>
        <v>72682</v>
      </c>
      <c r="P22" s="50">
        <f t="shared" si="3"/>
        <v>-4</v>
      </c>
      <c r="Q22" s="51">
        <f t="shared" si="4"/>
        <v>72686</v>
      </c>
      <c r="R22" s="169">
        <f t="shared" si="5"/>
        <v>119</v>
      </c>
      <c r="S22" s="248">
        <f t="shared" si="6"/>
        <v>1</v>
      </c>
      <c r="T22" s="250">
        <f t="shared" si="7"/>
        <v>119</v>
      </c>
      <c r="U22" s="24"/>
    </row>
    <row r="23" spans="2:21" x14ac:dyDescent="0.25">
      <c r="B23" s="142"/>
      <c r="C23" s="23"/>
      <c r="D23" s="23"/>
      <c r="E23" s="23"/>
      <c r="F23" s="21"/>
      <c r="G23" s="21"/>
      <c r="H23" s="178"/>
      <c r="I23" s="178"/>
      <c r="J23" s="23"/>
      <c r="K23" s="27"/>
      <c r="L23" s="23"/>
      <c r="M23" s="166" t="str">
        <f t="shared" si="0"/>
        <v/>
      </c>
      <c r="N23" s="48" t="str">
        <f t="shared" si="1"/>
        <v/>
      </c>
      <c r="O23" s="49" t="str">
        <f t="shared" si="2"/>
        <v/>
      </c>
      <c r="P23" s="50" t="str">
        <f t="shared" si="3"/>
        <v/>
      </c>
      <c r="Q23" s="51" t="str">
        <f t="shared" si="4"/>
        <v/>
      </c>
      <c r="R23" s="169" t="str">
        <f t="shared" si="5"/>
        <v/>
      </c>
      <c r="S23" s="248" t="str">
        <f t="shared" si="6"/>
        <v/>
      </c>
      <c r="T23" s="250" t="str">
        <f t="shared" si="7"/>
        <v/>
      </c>
    </row>
    <row r="24" spans="2:21" x14ac:dyDescent="0.25">
      <c r="B24" s="142"/>
      <c r="C24" s="23"/>
      <c r="D24" s="23"/>
      <c r="E24" s="23"/>
      <c r="F24" s="21"/>
      <c r="G24" s="21"/>
      <c r="H24" s="178"/>
      <c r="I24" s="178"/>
      <c r="J24" s="23"/>
      <c r="K24" s="27"/>
      <c r="L24" s="23"/>
      <c r="M24" s="166" t="str">
        <f t="shared" si="0"/>
        <v/>
      </c>
      <c r="N24" s="48" t="str">
        <f t="shared" si="1"/>
        <v/>
      </c>
      <c r="O24" s="49" t="str">
        <f t="shared" si="2"/>
        <v/>
      </c>
      <c r="P24" s="50" t="str">
        <f t="shared" si="3"/>
        <v/>
      </c>
      <c r="Q24" s="51" t="str">
        <f t="shared" si="4"/>
        <v/>
      </c>
      <c r="R24" s="169" t="str">
        <f t="shared" si="5"/>
        <v/>
      </c>
      <c r="S24" s="248" t="str">
        <f t="shared" si="6"/>
        <v/>
      </c>
      <c r="T24" s="250" t="str">
        <f t="shared" si="7"/>
        <v/>
      </c>
    </row>
    <row r="25" spans="2:21" x14ac:dyDescent="0.25">
      <c r="B25" s="142"/>
      <c r="C25" s="23"/>
      <c r="D25" s="23"/>
      <c r="E25" s="23"/>
      <c r="F25" s="21"/>
      <c r="G25" s="21"/>
      <c r="H25" s="178"/>
      <c r="I25" s="178"/>
      <c r="J25" s="23"/>
      <c r="K25" s="27"/>
      <c r="L25" s="23"/>
      <c r="M25" s="166" t="str">
        <f t="shared" si="0"/>
        <v/>
      </c>
      <c r="N25" s="48" t="str">
        <f t="shared" si="1"/>
        <v/>
      </c>
      <c r="O25" s="49" t="str">
        <f t="shared" si="2"/>
        <v/>
      </c>
      <c r="P25" s="50" t="str">
        <f t="shared" si="3"/>
        <v/>
      </c>
      <c r="Q25" s="51" t="str">
        <f t="shared" si="4"/>
        <v/>
      </c>
      <c r="R25" s="169" t="str">
        <f t="shared" si="5"/>
        <v/>
      </c>
      <c r="S25" s="248" t="str">
        <f t="shared" si="6"/>
        <v/>
      </c>
      <c r="T25" s="250" t="str">
        <f t="shared" si="7"/>
        <v/>
      </c>
    </row>
    <row r="26" spans="2:21" x14ac:dyDescent="0.25">
      <c r="B26" s="142"/>
      <c r="C26" s="23"/>
      <c r="D26" s="23"/>
      <c r="E26" s="23"/>
      <c r="F26" s="21"/>
      <c r="G26" s="21"/>
      <c r="H26" s="178"/>
      <c r="I26" s="178"/>
      <c r="J26" s="23"/>
      <c r="K26" s="27"/>
      <c r="L26" s="23"/>
      <c r="M26" s="166" t="str">
        <f t="shared" si="0"/>
        <v/>
      </c>
      <c r="N26" s="48" t="str">
        <f t="shared" si="1"/>
        <v/>
      </c>
      <c r="O26" s="49" t="str">
        <f t="shared" si="2"/>
        <v/>
      </c>
      <c r="P26" s="50" t="str">
        <f t="shared" si="3"/>
        <v/>
      </c>
      <c r="Q26" s="51" t="str">
        <f t="shared" si="4"/>
        <v/>
      </c>
      <c r="R26" s="169" t="str">
        <f t="shared" si="5"/>
        <v/>
      </c>
      <c r="S26" s="248" t="str">
        <f t="shared" si="6"/>
        <v/>
      </c>
      <c r="T26" s="250" t="str">
        <f t="shared" si="7"/>
        <v/>
      </c>
    </row>
    <row r="27" spans="2:21" x14ac:dyDescent="0.25">
      <c r="B27" s="142"/>
      <c r="C27" s="23"/>
      <c r="D27" s="23"/>
      <c r="E27" s="23"/>
      <c r="F27" s="21"/>
      <c r="G27" s="21"/>
      <c r="H27" s="178"/>
      <c r="I27" s="178"/>
      <c r="J27" s="23"/>
      <c r="K27" s="27"/>
      <c r="L27" s="23"/>
      <c r="M27" s="166" t="str">
        <f t="shared" si="0"/>
        <v/>
      </c>
      <c r="N27" s="48" t="str">
        <f t="shared" si="1"/>
        <v/>
      </c>
      <c r="O27" s="49" t="str">
        <f t="shared" si="2"/>
        <v/>
      </c>
      <c r="P27" s="50" t="str">
        <f t="shared" si="3"/>
        <v/>
      </c>
      <c r="Q27" s="51" t="str">
        <f t="shared" si="4"/>
        <v/>
      </c>
      <c r="R27" s="169" t="str">
        <f t="shared" si="5"/>
        <v/>
      </c>
      <c r="S27" s="248" t="str">
        <f t="shared" si="6"/>
        <v/>
      </c>
      <c r="T27" s="250" t="str">
        <f t="shared" si="7"/>
        <v/>
      </c>
    </row>
    <row r="28" spans="2:21" x14ac:dyDescent="0.25">
      <c r="B28" s="142"/>
      <c r="C28" s="23"/>
      <c r="D28" s="23"/>
      <c r="E28" s="23"/>
      <c r="F28" s="21"/>
      <c r="G28" s="21"/>
      <c r="H28" s="178"/>
      <c r="I28" s="178"/>
      <c r="J28" s="23"/>
      <c r="K28" s="27"/>
      <c r="L28" s="23"/>
      <c r="M28" s="166" t="str">
        <f t="shared" si="0"/>
        <v/>
      </c>
      <c r="N28" s="48" t="str">
        <f t="shared" si="1"/>
        <v/>
      </c>
      <c r="O28" s="49" t="str">
        <f t="shared" si="2"/>
        <v/>
      </c>
      <c r="P28" s="50" t="str">
        <f t="shared" si="3"/>
        <v/>
      </c>
      <c r="Q28" s="51" t="str">
        <f t="shared" si="4"/>
        <v/>
      </c>
      <c r="R28" s="169" t="str">
        <f t="shared" si="5"/>
        <v/>
      </c>
      <c r="S28" s="248" t="str">
        <f t="shared" si="6"/>
        <v/>
      </c>
      <c r="T28" s="250" t="str">
        <f t="shared" si="7"/>
        <v/>
      </c>
    </row>
    <row r="29" spans="2:21" x14ac:dyDescent="0.25">
      <c r="B29" s="142"/>
      <c r="C29" s="23"/>
      <c r="D29" s="23"/>
      <c r="E29" s="23"/>
      <c r="F29" s="21"/>
      <c r="G29" s="21"/>
      <c r="H29" s="178"/>
      <c r="I29" s="178"/>
      <c r="J29" s="23"/>
      <c r="K29" s="27"/>
      <c r="L29" s="23"/>
      <c r="M29" s="166" t="str">
        <f t="shared" si="0"/>
        <v/>
      </c>
      <c r="N29" s="48" t="str">
        <f t="shared" si="1"/>
        <v/>
      </c>
      <c r="O29" s="49" t="str">
        <f t="shared" si="2"/>
        <v/>
      </c>
      <c r="P29" s="50" t="str">
        <f t="shared" si="3"/>
        <v/>
      </c>
      <c r="Q29" s="51" t="str">
        <f t="shared" si="4"/>
        <v/>
      </c>
      <c r="R29" s="169" t="str">
        <f t="shared" si="5"/>
        <v/>
      </c>
      <c r="S29" s="248" t="str">
        <f t="shared" si="6"/>
        <v/>
      </c>
      <c r="T29" s="250" t="str">
        <f t="shared" si="7"/>
        <v/>
      </c>
    </row>
    <row r="30" spans="2:21" x14ac:dyDescent="0.25">
      <c r="B30" s="142"/>
      <c r="C30" s="23"/>
      <c r="D30" s="23"/>
      <c r="E30" s="23"/>
      <c r="F30" s="21"/>
      <c r="G30" s="21"/>
      <c r="H30" s="178"/>
      <c r="I30" s="178"/>
      <c r="J30" s="23"/>
      <c r="K30" s="27"/>
      <c r="L30" s="23"/>
      <c r="M30" s="166" t="str">
        <f t="shared" si="0"/>
        <v/>
      </c>
      <c r="N30" s="48" t="str">
        <f t="shared" si="1"/>
        <v/>
      </c>
      <c r="O30" s="49" t="str">
        <f t="shared" si="2"/>
        <v/>
      </c>
      <c r="P30" s="50" t="str">
        <f t="shared" si="3"/>
        <v/>
      </c>
      <c r="Q30" s="51" t="str">
        <f t="shared" si="4"/>
        <v/>
      </c>
      <c r="R30" s="169" t="str">
        <f t="shared" si="5"/>
        <v/>
      </c>
      <c r="S30" s="248" t="str">
        <f t="shared" si="6"/>
        <v/>
      </c>
      <c r="T30" s="250" t="str">
        <f t="shared" si="7"/>
        <v/>
      </c>
    </row>
    <row r="31" spans="2:21" x14ac:dyDescent="0.25">
      <c r="B31" s="142"/>
      <c r="C31" s="23"/>
      <c r="D31" s="23"/>
      <c r="E31" s="23"/>
      <c r="F31" s="21"/>
      <c r="G31" s="21"/>
      <c r="H31" s="178"/>
      <c r="I31" s="178"/>
      <c r="J31" s="23"/>
      <c r="K31" s="27"/>
      <c r="L31" s="23"/>
      <c r="M31" s="166" t="str">
        <f t="shared" si="0"/>
        <v/>
      </c>
      <c r="N31" s="48" t="str">
        <f t="shared" si="1"/>
        <v/>
      </c>
      <c r="O31" s="49" t="str">
        <f t="shared" si="2"/>
        <v/>
      </c>
      <c r="P31" s="50" t="str">
        <f t="shared" si="3"/>
        <v/>
      </c>
      <c r="Q31" s="51" t="str">
        <f t="shared" si="4"/>
        <v/>
      </c>
      <c r="R31" s="169" t="str">
        <f t="shared" si="5"/>
        <v/>
      </c>
      <c r="S31" s="248" t="str">
        <f t="shared" si="6"/>
        <v/>
      </c>
      <c r="T31" s="250" t="str">
        <f t="shared" si="7"/>
        <v/>
      </c>
    </row>
    <row r="32" spans="2:21" x14ac:dyDescent="0.25">
      <c r="B32" s="142"/>
      <c r="C32" s="23"/>
      <c r="D32" s="23"/>
      <c r="E32" s="23"/>
      <c r="F32" s="21"/>
      <c r="G32" s="21"/>
      <c r="H32" s="178"/>
      <c r="I32" s="178"/>
      <c r="J32" s="23"/>
      <c r="K32" s="27"/>
      <c r="L32" s="23"/>
      <c r="M32" s="166" t="str">
        <f t="shared" si="0"/>
        <v/>
      </c>
      <c r="N32" s="48" t="str">
        <f t="shared" si="1"/>
        <v/>
      </c>
      <c r="O32" s="49" t="str">
        <f t="shared" si="2"/>
        <v/>
      </c>
      <c r="P32" s="50" t="str">
        <f t="shared" si="3"/>
        <v/>
      </c>
      <c r="Q32" s="51" t="str">
        <f t="shared" si="4"/>
        <v/>
      </c>
      <c r="R32" s="169" t="str">
        <f t="shared" si="5"/>
        <v/>
      </c>
      <c r="S32" s="248" t="str">
        <f t="shared" si="6"/>
        <v/>
      </c>
      <c r="T32" s="250" t="str">
        <f t="shared" si="7"/>
        <v/>
      </c>
    </row>
    <row r="33" spans="2:20" x14ac:dyDescent="0.25">
      <c r="B33" s="142"/>
      <c r="C33" s="23"/>
      <c r="D33" s="23"/>
      <c r="E33" s="23"/>
      <c r="F33" s="21"/>
      <c r="G33" s="21"/>
      <c r="H33" s="178"/>
      <c r="I33" s="178"/>
      <c r="J33" s="23"/>
      <c r="K33" s="27"/>
      <c r="L33" s="23"/>
      <c r="M33" s="166" t="str">
        <f t="shared" si="0"/>
        <v/>
      </c>
      <c r="N33" s="48" t="str">
        <f t="shared" si="1"/>
        <v/>
      </c>
      <c r="O33" s="49" t="str">
        <f t="shared" si="2"/>
        <v/>
      </c>
      <c r="P33" s="50" t="str">
        <f t="shared" si="3"/>
        <v/>
      </c>
      <c r="Q33" s="51" t="str">
        <f t="shared" si="4"/>
        <v/>
      </c>
      <c r="R33" s="169" t="str">
        <f t="shared" si="5"/>
        <v/>
      </c>
      <c r="S33" s="248" t="str">
        <f t="shared" si="6"/>
        <v/>
      </c>
      <c r="T33" s="250" t="str">
        <f t="shared" si="7"/>
        <v/>
      </c>
    </row>
    <row r="34" spans="2:20" x14ac:dyDescent="0.25">
      <c r="B34" s="142"/>
      <c r="C34" s="23"/>
      <c r="D34" s="23"/>
      <c r="E34" s="23"/>
      <c r="F34" s="21"/>
      <c r="G34" s="21"/>
      <c r="H34" s="178"/>
      <c r="I34" s="178"/>
      <c r="J34" s="23"/>
      <c r="K34" s="27"/>
      <c r="L34" s="23"/>
      <c r="M34" s="166" t="str">
        <f t="shared" si="0"/>
        <v/>
      </c>
      <c r="N34" s="48" t="str">
        <f t="shared" si="1"/>
        <v/>
      </c>
      <c r="O34" s="49" t="str">
        <f t="shared" si="2"/>
        <v/>
      </c>
      <c r="P34" s="50" t="str">
        <f t="shared" si="3"/>
        <v/>
      </c>
      <c r="Q34" s="51" t="str">
        <f t="shared" si="4"/>
        <v/>
      </c>
      <c r="R34" s="169" t="str">
        <f t="shared" si="5"/>
        <v/>
      </c>
      <c r="S34" s="248" t="str">
        <f t="shared" si="6"/>
        <v/>
      </c>
      <c r="T34" s="250" t="str">
        <f t="shared" si="7"/>
        <v/>
      </c>
    </row>
    <row r="35" spans="2:20" x14ac:dyDescent="0.25">
      <c r="B35" s="142"/>
      <c r="C35" s="23"/>
      <c r="D35" s="23"/>
      <c r="E35" s="23"/>
      <c r="F35" s="21"/>
      <c r="G35" s="21"/>
      <c r="H35" s="178"/>
      <c r="I35" s="178"/>
      <c r="J35" s="23"/>
      <c r="K35" s="27"/>
      <c r="L35" s="23"/>
      <c r="M35" s="166" t="str">
        <f t="shared" si="0"/>
        <v/>
      </c>
      <c r="N35" s="48" t="str">
        <f t="shared" si="1"/>
        <v/>
      </c>
      <c r="O35" s="49" t="str">
        <f t="shared" si="2"/>
        <v/>
      </c>
      <c r="P35" s="50" t="str">
        <f t="shared" si="3"/>
        <v/>
      </c>
      <c r="Q35" s="51" t="str">
        <f t="shared" si="4"/>
        <v/>
      </c>
      <c r="R35" s="169" t="str">
        <f t="shared" si="5"/>
        <v/>
      </c>
      <c r="S35" s="248" t="str">
        <f t="shared" si="6"/>
        <v/>
      </c>
      <c r="T35" s="250" t="str">
        <f t="shared" si="7"/>
        <v/>
      </c>
    </row>
    <row r="36" spans="2:20" x14ac:dyDescent="0.25">
      <c r="B36" s="142"/>
      <c r="C36" s="23"/>
      <c r="D36" s="23"/>
      <c r="E36" s="23"/>
      <c r="F36" s="21"/>
      <c r="G36" s="21"/>
      <c r="H36" s="178"/>
      <c r="I36" s="178"/>
      <c r="J36" s="23"/>
      <c r="K36" s="27"/>
      <c r="L36" s="23"/>
      <c r="M36" s="166" t="str">
        <f t="shared" si="0"/>
        <v/>
      </c>
      <c r="N36" s="48" t="str">
        <f t="shared" si="1"/>
        <v/>
      </c>
      <c r="O36" s="49" t="str">
        <f t="shared" si="2"/>
        <v/>
      </c>
      <c r="P36" s="50" t="str">
        <f t="shared" si="3"/>
        <v/>
      </c>
      <c r="Q36" s="51" t="str">
        <f t="shared" si="4"/>
        <v/>
      </c>
      <c r="R36" s="169" t="str">
        <f t="shared" si="5"/>
        <v/>
      </c>
      <c r="S36" s="248" t="str">
        <f t="shared" si="6"/>
        <v/>
      </c>
      <c r="T36" s="250" t="str">
        <f t="shared" si="7"/>
        <v/>
      </c>
    </row>
    <row r="37" spans="2:20" x14ac:dyDescent="0.25">
      <c r="B37" s="142"/>
      <c r="C37" s="23"/>
      <c r="D37" s="23"/>
      <c r="E37" s="23"/>
      <c r="F37" s="21"/>
      <c r="G37" s="21"/>
      <c r="H37" s="178"/>
      <c r="I37" s="178"/>
      <c r="J37" s="23"/>
      <c r="K37" s="27"/>
      <c r="L37" s="23"/>
      <c r="M37" s="166" t="str">
        <f t="shared" si="0"/>
        <v/>
      </c>
      <c r="N37" s="48" t="str">
        <f t="shared" si="1"/>
        <v/>
      </c>
      <c r="O37" s="49" t="str">
        <f t="shared" si="2"/>
        <v/>
      </c>
      <c r="P37" s="50" t="str">
        <f t="shared" si="3"/>
        <v/>
      </c>
      <c r="Q37" s="51" t="str">
        <f t="shared" si="4"/>
        <v/>
      </c>
      <c r="R37" s="169" t="str">
        <f t="shared" si="5"/>
        <v/>
      </c>
      <c r="S37" s="248" t="str">
        <f t="shared" si="6"/>
        <v/>
      </c>
      <c r="T37" s="250" t="str">
        <f t="shared" si="7"/>
        <v/>
      </c>
    </row>
    <row r="38" spans="2:20" x14ac:dyDescent="0.25">
      <c r="B38" s="142"/>
      <c r="C38" s="23"/>
      <c r="D38" s="23"/>
      <c r="E38" s="23"/>
      <c r="F38" s="21"/>
      <c r="G38" s="21"/>
      <c r="H38" s="178"/>
      <c r="I38" s="178"/>
      <c r="J38" s="23"/>
      <c r="K38" s="27"/>
      <c r="L38" s="23"/>
      <c r="M38" s="166" t="str">
        <f t="shared" si="0"/>
        <v/>
      </c>
      <c r="N38" s="48" t="str">
        <f t="shared" si="1"/>
        <v/>
      </c>
      <c r="O38" s="49" t="str">
        <f t="shared" si="2"/>
        <v/>
      </c>
      <c r="P38" s="50" t="str">
        <f t="shared" si="3"/>
        <v/>
      </c>
      <c r="Q38" s="51" t="str">
        <f t="shared" si="4"/>
        <v/>
      </c>
      <c r="R38" s="169" t="str">
        <f t="shared" si="5"/>
        <v/>
      </c>
      <c r="S38" s="248" t="str">
        <f t="shared" si="6"/>
        <v/>
      </c>
      <c r="T38" s="250" t="str">
        <f t="shared" si="7"/>
        <v/>
      </c>
    </row>
    <row r="39" spans="2:20" x14ac:dyDescent="0.25">
      <c r="B39" s="142"/>
      <c r="C39" s="23"/>
      <c r="D39" s="23"/>
      <c r="E39" s="23"/>
      <c r="F39" s="21"/>
      <c r="G39" s="21"/>
      <c r="H39" s="178"/>
      <c r="I39" s="178"/>
      <c r="J39" s="23"/>
      <c r="K39" s="27"/>
      <c r="L39" s="23"/>
      <c r="M39" s="166" t="str">
        <f t="shared" si="0"/>
        <v/>
      </c>
      <c r="N39" s="48" t="str">
        <f t="shared" si="1"/>
        <v/>
      </c>
      <c r="O39" s="49" t="str">
        <f t="shared" si="2"/>
        <v/>
      </c>
      <c r="P39" s="50" t="str">
        <f t="shared" si="3"/>
        <v/>
      </c>
      <c r="Q39" s="51" t="str">
        <f t="shared" si="4"/>
        <v/>
      </c>
      <c r="R39" s="169" t="str">
        <f t="shared" si="5"/>
        <v/>
      </c>
      <c r="S39" s="248" t="str">
        <f t="shared" si="6"/>
        <v/>
      </c>
      <c r="T39" s="250" t="str">
        <f t="shared" si="7"/>
        <v/>
      </c>
    </row>
    <row r="40" spans="2:20" x14ac:dyDescent="0.25">
      <c r="B40" s="142"/>
      <c r="C40" s="23"/>
      <c r="D40" s="23"/>
      <c r="E40" s="23"/>
      <c r="F40" s="21"/>
      <c r="G40" s="21"/>
      <c r="H40" s="178"/>
      <c r="I40" s="178"/>
      <c r="J40" s="23"/>
      <c r="K40" s="27"/>
      <c r="L40" s="23"/>
      <c r="M40" s="166" t="str">
        <f t="shared" si="0"/>
        <v/>
      </c>
      <c r="N40" s="48" t="str">
        <f t="shared" si="1"/>
        <v/>
      </c>
      <c r="O40" s="49" t="str">
        <f t="shared" si="2"/>
        <v/>
      </c>
      <c r="P40" s="50" t="str">
        <f t="shared" si="3"/>
        <v/>
      </c>
      <c r="Q40" s="51" t="str">
        <f t="shared" si="4"/>
        <v/>
      </c>
      <c r="R40" s="169" t="str">
        <f t="shared" si="5"/>
        <v/>
      </c>
      <c r="S40" s="248" t="str">
        <f t="shared" si="6"/>
        <v/>
      </c>
      <c r="T40" s="250" t="str">
        <f t="shared" si="7"/>
        <v/>
      </c>
    </row>
    <row r="41" spans="2:20" x14ac:dyDescent="0.25">
      <c r="B41" s="142"/>
      <c r="C41" s="23"/>
      <c r="D41" s="23"/>
      <c r="E41" s="23"/>
      <c r="F41" s="21"/>
      <c r="G41" s="21"/>
      <c r="H41" s="178"/>
      <c r="I41" s="178"/>
      <c r="J41" s="23"/>
      <c r="K41" s="27"/>
      <c r="L41" s="23"/>
      <c r="M41" s="166" t="str">
        <f t="shared" si="0"/>
        <v/>
      </c>
      <c r="N41" s="48" t="str">
        <f t="shared" si="1"/>
        <v/>
      </c>
      <c r="O41" s="49" t="str">
        <f t="shared" si="2"/>
        <v/>
      </c>
      <c r="P41" s="50" t="str">
        <f t="shared" si="3"/>
        <v/>
      </c>
      <c r="Q41" s="51" t="str">
        <f t="shared" si="4"/>
        <v/>
      </c>
      <c r="R41" s="169" t="str">
        <f t="shared" si="5"/>
        <v/>
      </c>
      <c r="S41" s="248" t="str">
        <f t="shared" si="6"/>
        <v/>
      </c>
      <c r="T41" s="250" t="str">
        <f t="shared" si="7"/>
        <v/>
      </c>
    </row>
    <row r="42" spans="2:20" x14ac:dyDescent="0.25">
      <c r="B42" s="142"/>
      <c r="C42" s="23"/>
      <c r="D42" s="23"/>
      <c r="E42" s="23"/>
      <c r="F42" s="21"/>
      <c r="G42" s="21"/>
      <c r="H42" s="178"/>
      <c r="I42" s="178"/>
      <c r="J42" s="23"/>
      <c r="K42" s="27"/>
      <c r="L42" s="23"/>
      <c r="M42" s="166" t="str">
        <f t="shared" si="0"/>
        <v/>
      </c>
      <c r="N42" s="48" t="str">
        <f t="shared" si="1"/>
        <v/>
      </c>
      <c r="O42" s="49" t="str">
        <f t="shared" si="2"/>
        <v/>
      </c>
      <c r="P42" s="50" t="str">
        <f t="shared" si="3"/>
        <v/>
      </c>
      <c r="Q42" s="51" t="str">
        <f t="shared" si="4"/>
        <v/>
      </c>
      <c r="R42" s="169" t="str">
        <f t="shared" si="5"/>
        <v/>
      </c>
      <c r="S42" s="248" t="str">
        <f t="shared" si="6"/>
        <v/>
      </c>
      <c r="T42" s="250" t="str">
        <f t="shared" si="7"/>
        <v/>
      </c>
    </row>
    <row r="43" spans="2:20" x14ac:dyDescent="0.25">
      <c r="B43" s="142"/>
      <c r="C43" s="23"/>
      <c r="D43" s="23"/>
      <c r="E43" s="23"/>
      <c r="F43" s="21"/>
      <c r="G43" s="21"/>
      <c r="H43" s="178"/>
      <c r="I43" s="178"/>
      <c r="J43" s="23"/>
      <c r="K43" s="27"/>
      <c r="L43" s="23"/>
      <c r="M43" s="166" t="str">
        <f t="shared" si="0"/>
        <v/>
      </c>
      <c r="N43" s="48" t="str">
        <f t="shared" si="1"/>
        <v/>
      </c>
      <c r="O43" s="49" t="str">
        <f t="shared" si="2"/>
        <v/>
      </c>
      <c r="P43" s="50" t="str">
        <f t="shared" si="3"/>
        <v/>
      </c>
      <c r="Q43" s="51" t="str">
        <f t="shared" si="4"/>
        <v/>
      </c>
      <c r="R43" s="169" t="str">
        <f t="shared" si="5"/>
        <v/>
      </c>
      <c r="S43" s="248" t="str">
        <f t="shared" si="6"/>
        <v/>
      </c>
      <c r="T43" s="250" t="str">
        <f t="shared" si="7"/>
        <v/>
      </c>
    </row>
    <row r="44" spans="2:20" x14ac:dyDescent="0.25">
      <c r="B44" s="142"/>
      <c r="C44" s="23"/>
      <c r="D44" s="23"/>
      <c r="E44" s="23"/>
      <c r="F44" s="21"/>
      <c r="G44" s="21"/>
      <c r="H44" s="178"/>
      <c r="I44" s="178"/>
      <c r="J44" s="23"/>
      <c r="K44" s="27"/>
      <c r="L44" s="23"/>
      <c r="M44" s="166" t="str">
        <f t="shared" si="0"/>
        <v/>
      </c>
      <c r="N44" s="48" t="str">
        <f t="shared" si="1"/>
        <v/>
      </c>
      <c r="O44" s="49" t="str">
        <f t="shared" si="2"/>
        <v/>
      </c>
      <c r="P44" s="50" t="str">
        <f t="shared" si="3"/>
        <v/>
      </c>
      <c r="Q44" s="51" t="str">
        <f t="shared" si="4"/>
        <v/>
      </c>
      <c r="R44" s="169" t="str">
        <f t="shared" si="5"/>
        <v/>
      </c>
      <c r="S44" s="248" t="str">
        <f t="shared" si="6"/>
        <v/>
      </c>
      <c r="T44" s="250" t="str">
        <f t="shared" si="7"/>
        <v/>
      </c>
    </row>
    <row r="45" spans="2:20" x14ac:dyDescent="0.25">
      <c r="B45" s="142"/>
      <c r="C45" s="23"/>
      <c r="D45" s="23"/>
      <c r="E45" s="23"/>
      <c r="F45" s="21"/>
      <c r="G45" s="21"/>
      <c r="H45" s="178"/>
      <c r="I45" s="178"/>
      <c r="J45" s="23"/>
      <c r="K45" s="27"/>
      <c r="L45" s="23"/>
      <c r="M45" s="166" t="str">
        <f t="shared" si="0"/>
        <v/>
      </c>
      <c r="N45" s="48" t="str">
        <f t="shared" si="1"/>
        <v/>
      </c>
      <c r="O45" s="49" t="str">
        <f t="shared" si="2"/>
        <v/>
      </c>
      <c r="P45" s="50" t="str">
        <f t="shared" si="3"/>
        <v/>
      </c>
      <c r="Q45" s="51" t="str">
        <f t="shared" si="4"/>
        <v/>
      </c>
      <c r="R45" s="169" t="str">
        <f t="shared" si="5"/>
        <v/>
      </c>
      <c r="S45" s="248" t="str">
        <f t="shared" si="6"/>
        <v/>
      </c>
      <c r="T45" s="250" t="str">
        <f t="shared" si="7"/>
        <v/>
      </c>
    </row>
    <row r="46" spans="2:20" x14ac:dyDescent="0.25">
      <c r="B46" s="142"/>
      <c r="C46" s="23"/>
      <c r="D46" s="23"/>
      <c r="E46" s="23"/>
      <c r="F46" s="21"/>
      <c r="G46" s="21"/>
      <c r="H46" s="178"/>
      <c r="I46" s="178"/>
      <c r="J46" s="23"/>
      <c r="K46" s="27"/>
      <c r="L46" s="23"/>
      <c r="M46" s="166" t="str">
        <f t="shared" si="0"/>
        <v/>
      </c>
      <c r="N46" s="48" t="str">
        <f t="shared" si="1"/>
        <v/>
      </c>
      <c r="O46" s="49" t="str">
        <f t="shared" si="2"/>
        <v/>
      </c>
      <c r="P46" s="50" t="str">
        <f t="shared" si="3"/>
        <v/>
      </c>
      <c r="Q46" s="51" t="str">
        <f t="shared" si="4"/>
        <v/>
      </c>
      <c r="R46" s="169" t="str">
        <f t="shared" si="5"/>
        <v/>
      </c>
      <c r="S46" s="248" t="str">
        <f t="shared" si="6"/>
        <v/>
      </c>
      <c r="T46" s="250" t="str">
        <f t="shared" si="7"/>
        <v/>
      </c>
    </row>
    <row r="47" spans="2:20" x14ac:dyDescent="0.25">
      <c r="B47" s="142"/>
      <c r="C47" s="23"/>
      <c r="D47" s="23"/>
      <c r="E47" s="23"/>
      <c r="F47" s="21"/>
      <c r="G47" s="21"/>
      <c r="H47" s="178"/>
      <c r="I47" s="178"/>
      <c r="J47" s="23"/>
      <c r="K47" s="27"/>
      <c r="L47" s="23"/>
      <c r="M47" s="166" t="str">
        <f t="shared" si="0"/>
        <v/>
      </c>
      <c r="N47" s="48" t="str">
        <f t="shared" si="1"/>
        <v/>
      </c>
      <c r="O47" s="49" t="str">
        <f t="shared" si="2"/>
        <v/>
      </c>
      <c r="P47" s="50" t="str">
        <f t="shared" si="3"/>
        <v/>
      </c>
      <c r="Q47" s="51" t="str">
        <f t="shared" si="4"/>
        <v/>
      </c>
      <c r="R47" s="169" t="str">
        <f t="shared" si="5"/>
        <v/>
      </c>
      <c r="S47" s="248" t="str">
        <f t="shared" si="6"/>
        <v/>
      </c>
      <c r="T47" s="250" t="str">
        <f t="shared" si="7"/>
        <v/>
      </c>
    </row>
    <row r="48" spans="2:20" x14ac:dyDescent="0.25">
      <c r="B48" s="142"/>
      <c r="C48" s="23"/>
      <c r="D48" s="23"/>
      <c r="E48" s="23"/>
      <c r="F48" s="21"/>
      <c r="G48" s="21"/>
      <c r="H48" s="178"/>
      <c r="I48" s="178"/>
      <c r="J48" s="23"/>
      <c r="K48" s="27"/>
      <c r="L48" s="23"/>
      <c r="M48" s="166" t="str">
        <f t="shared" si="0"/>
        <v/>
      </c>
      <c r="N48" s="48" t="str">
        <f t="shared" si="1"/>
        <v/>
      </c>
      <c r="O48" s="49" t="str">
        <f t="shared" si="2"/>
        <v/>
      </c>
      <c r="P48" s="50" t="str">
        <f t="shared" si="3"/>
        <v/>
      </c>
      <c r="Q48" s="51" t="str">
        <f t="shared" si="4"/>
        <v/>
      </c>
      <c r="R48" s="169" t="str">
        <f t="shared" si="5"/>
        <v/>
      </c>
      <c r="S48" s="248" t="str">
        <f t="shared" si="6"/>
        <v/>
      </c>
      <c r="T48" s="250" t="str">
        <f t="shared" si="7"/>
        <v/>
      </c>
    </row>
    <row r="49" spans="2:20" x14ac:dyDescent="0.25">
      <c r="B49" s="142"/>
      <c r="C49" s="23"/>
      <c r="D49" s="23"/>
      <c r="E49" s="23"/>
      <c r="F49" s="21"/>
      <c r="G49" s="21"/>
      <c r="H49" s="178"/>
      <c r="I49" s="178"/>
      <c r="J49" s="23"/>
      <c r="K49" s="27"/>
      <c r="L49" s="23"/>
      <c r="M49" s="166" t="str">
        <f t="shared" si="0"/>
        <v/>
      </c>
      <c r="N49" s="48" t="str">
        <f t="shared" si="1"/>
        <v/>
      </c>
      <c r="O49" s="49" t="str">
        <f t="shared" si="2"/>
        <v/>
      </c>
      <c r="P49" s="50" t="str">
        <f t="shared" si="3"/>
        <v/>
      </c>
      <c r="Q49" s="51" t="str">
        <f t="shared" si="4"/>
        <v/>
      </c>
      <c r="R49" s="169" t="str">
        <f t="shared" si="5"/>
        <v/>
      </c>
      <c r="S49" s="248" t="str">
        <f t="shared" si="6"/>
        <v/>
      </c>
      <c r="T49" s="250" t="str">
        <f t="shared" si="7"/>
        <v/>
      </c>
    </row>
    <row r="50" spans="2:20" x14ac:dyDescent="0.25">
      <c r="B50" s="142"/>
      <c r="C50" s="23"/>
      <c r="D50" s="23"/>
      <c r="E50" s="23"/>
      <c r="F50" s="21"/>
      <c r="G50" s="21"/>
      <c r="H50" s="178"/>
      <c r="I50" s="178"/>
      <c r="J50" s="23"/>
      <c r="K50" s="27"/>
      <c r="L50" s="23"/>
      <c r="M50" s="166" t="str">
        <f t="shared" si="0"/>
        <v/>
      </c>
      <c r="N50" s="48" t="str">
        <f t="shared" si="1"/>
        <v/>
      </c>
      <c r="O50" s="49" t="str">
        <f t="shared" si="2"/>
        <v/>
      </c>
      <c r="P50" s="50" t="str">
        <f t="shared" si="3"/>
        <v/>
      </c>
      <c r="Q50" s="51" t="str">
        <f t="shared" si="4"/>
        <v/>
      </c>
      <c r="R50" s="169" t="str">
        <f t="shared" si="5"/>
        <v/>
      </c>
      <c r="S50" s="248" t="str">
        <f t="shared" si="6"/>
        <v/>
      </c>
      <c r="T50" s="250" t="str">
        <f t="shared" si="7"/>
        <v/>
      </c>
    </row>
    <row r="51" spans="2:20" x14ac:dyDescent="0.25">
      <c r="B51" s="142"/>
      <c r="C51" s="23"/>
      <c r="D51" s="23"/>
      <c r="E51" s="23"/>
      <c r="F51" s="21"/>
      <c r="G51" s="21"/>
      <c r="H51" s="178"/>
      <c r="I51" s="178"/>
      <c r="J51" s="23"/>
      <c r="K51" s="27"/>
      <c r="L51" s="23"/>
      <c r="M51" s="166" t="str">
        <f t="shared" si="0"/>
        <v/>
      </c>
      <c r="N51" s="48" t="str">
        <f t="shared" si="1"/>
        <v/>
      </c>
      <c r="O51" s="49" t="str">
        <f t="shared" si="2"/>
        <v/>
      </c>
      <c r="P51" s="50" t="str">
        <f t="shared" si="3"/>
        <v/>
      </c>
      <c r="Q51" s="51" t="str">
        <f t="shared" si="4"/>
        <v/>
      </c>
      <c r="R51" s="169" t="str">
        <f t="shared" si="5"/>
        <v/>
      </c>
      <c r="S51" s="248" t="str">
        <f t="shared" si="6"/>
        <v/>
      </c>
      <c r="T51" s="250" t="str">
        <f t="shared" si="7"/>
        <v/>
      </c>
    </row>
    <row r="52" spans="2:20" x14ac:dyDescent="0.25">
      <c r="B52" s="142"/>
      <c r="C52" s="23"/>
      <c r="D52" s="23"/>
      <c r="E52" s="23"/>
      <c r="F52" s="21"/>
      <c r="G52" s="21"/>
      <c r="H52" s="178"/>
      <c r="I52" s="178"/>
      <c r="J52" s="23"/>
      <c r="K52" s="27"/>
      <c r="L52" s="23"/>
      <c r="M52" s="166" t="str">
        <f t="shared" si="0"/>
        <v/>
      </c>
      <c r="N52" s="48" t="str">
        <f t="shared" si="1"/>
        <v/>
      </c>
      <c r="O52" s="49" t="str">
        <f t="shared" si="2"/>
        <v/>
      </c>
      <c r="P52" s="50" t="str">
        <f t="shared" si="3"/>
        <v/>
      </c>
      <c r="Q52" s="51" t="str">
        <f t="shared" si="4"/>
        <v/>
      </c>
      <c r="R52" s="169" t="str">
        <f t="shared" si="5"/>
        <v/>
      </c>
      <c r="S52" s="248" t="str">
        <f t="shared" si="6"/>
        <v/>
      </c>
      <c r="T52" s="250" t="str">
        <f t="shared" si="7"/>
        <v/>
      </c>
    </row>
    <row r="53" spans="2:20" x14ac:dyDescent="0.25">
      <c r="B53" s="142"/>
      <c r="C53" s="23"/>
      <c r="D53" s="23"/>
      <c r="E53" s="23"/>
      <c r="F53" s="21"/>
      <c r="G53" s="21"/>
      <c r="H53" s="178"/>
      <c r="I53" s="178"/>
      <c r="J53" s="23"/>
      <c r="K53" s="27"/>
      <c r="L53" s="23"/>
      <c r="M53" s="166" t="str">
        <f t="shared" si="0"/>
        <v/>
      </c>
      <c r="N53" s="48" t="str">
        <f t="shared" si="1"/>
        <v/>
      </c>
      <c r="O53" s="49" t="str">
        <f t="shared" si="2"/>
        <v/>
      </c>
      <c r="P53" s="50" t="str">
        <f t="shared" si="3"/>
        <v/>
      </c>
      <c r="Q53" s="51" t="str">
        <f t="shared" si="4"/>
        <v/>
      </c>
      <c r="R53" s="169" t="str">
        <f t="shared" si="5"/>
        <v/>
      </c>
      <c r="S53" s="248" t="str">
        <f t="shared" si="6"/>
        <v/>
      </c>
      <c r="T53" s="250" t="str">
        <f t="shared" si="7"/>
        <v/>
      </c>
    </row>
    <row r="54" spans="2:20" x14ac:dyDescent="0.25">
      <c r="B54" s="142"/>
      <c r="C54" s="23"/>
      <c r="D54" s="23"/>
      <c r="E54" s="23"/>
      <c r="F54" s="21"/>
      <c r="G54" s="21"/>
      <c r="H54" s="178"/>
      <c r="I54" s="178"/>
      <c r="J54" s="23"/>
      <c r="K54" s="27"/>
      <c r="L54" s="23"/>
      <c r="M54" s="166" t="str">
        <f t="shared" si="0"/>
        <v/>
      </c>
      <c r="N54" s="48" t="str">
        <f t="shared" si="1"/>
        <v/>
      </c>
      <c r="O54" s="49" t="str">
        <f t="shared" si="2"/>
        <v/>
      </c>
      <c r="P54" s="50" t="str">
        <f t="shared" si="3"/>
        <v/>
      </c>
      <c r="Q54" s="51" t="str">
        <f t="shared" si="4"/>
        <v/>
      </c>
      <c r="R54" s="169" t="str">
        <f t="shared" si="5"/>
        <v/>
      </c>
      <c r="S54" s="248" t="str">
        <f t="shared" si="6"/>
        <v/>
      </c>
      <c r="T54" s="250" t="str">
        <f t="shared" si="7"/>
        <v/>
      </c>
    </row>
    <row r="55" spans="2:20" x14ac:dyDescent="0.25">
      <c r="B55" s="142"/>
      <c r="C55" s="23"/>
      <c r="D55" s="23"/>
      <c r="E55" s="23"/>
      <c r="F55" s="21"/>
      <c r="G55" s="21"/>
      <c r="H55" s="178"/>
      <c r="I55" s="178"/>
      <c r="J55" s="23"/>
      <c r="K55" s="27"/>
      <c r="L55" s="23"/>
      <c r="M55" s="166" t="str">
        <f t="shared" si="0"/>
        <v/>
      </c>
      <c r="N55" s="48" t="str">
        <f t="shared" si="1"/>
        <v/>
      </c>
      <c r="O55" s="49" t="str">
        <f t="shared" si="2"/>
        <v/>
      </c>
      <c r="P55" s="50" t="str">
        <f t="shared" si="3"/>
        <v/>
      </c>
      <c r="Q55" s="51" t="str">
        <f t="shared" si="4"/>
        <v/>
      </c>
      <c r="R55" s="169" t="str">
        <f t="shared" si="5"/>
        <v/>
      </c>
      <c r="S55" s="248" t="str">
        <f t="shared" si="6"/>
        <v/>
      </c>
      <c r="T55" s="250" t="str">
        <f t="shared" si="7"/>
        <v/>
      </c>
    </row>
    <row r="56" spans="2:20" x14ac:dyDescent="0.25">
      <c r="B56" s="142"/>
      <c r="C56" s="23"/>
      <c r="D56" s="23"/>
      <c r="E56" s="23"/>
      <c r="F56" s="21"/>
      <c r="G56" s="21"/>
      <c r="H56" s="178"/>
      <c r="I56" s="178"/>
      <c r="J56" s="23"/>
      <c r="K56" s="27"/>
      <c r="L56" s="23"/>
      <c r="M56" s="166" t="str">
        <f t="shared" si="0"/>
        <v/>
      </c>
      <c r="N56" s="48" t="str">
        <f t="shared" si="1"/>
        <v/>
      </c>
      <c r="O56" s="49" t="str">
        <f t="shared" si="2"/>
        <v/>
      </c>
      <c r="P56" s="50" t="str">
        <f t="shared" si="3"/>
        <v/>
      </c>
      <c r="Q56" s="51" t="str">
        <f t="shared" si="4"/>
        <v/>
      </c>
      <c r="R56" s="169" t="str">
        <f t="shared" si="5"/>
        <v/>
      </c>
      <c r="S56" s="248" t="str">
        <f t="shared" si="6"/>
        <v/>
      </c>
      <c r="T56" s="250" t="str">
        <f t="shared" si="7"/>
        <v/>
      </c>
    </row>
    <row r="57" spans="2:20" x14ac:dyDescent="0.25">
      <c r="B57" s="142"/>
      <c r="C57" s="23"/>
      <c r="D57" s="23"/>
      <c r="E57" s="23"/>
      <c r="F57" s="21"/>
      <c r="G57" s="21"/>
      <c r="H57" s="178"/>
      <c r="I57" s="178"/>
      <c r="J57" s="23"/>
      <c r="K57" s="27"/>
      <c r="L57" s="23"/>
      <c r="M57" s="166" t="str">
        <f t="shared" si="0"/>
        <v/>
      </c>
      <c r="N57" s="48" t="str">
        <f t="shared" si="1"/>
        <v/>
      </c>
      <c r="O57" s="49" t="str">
        <f t="shared" si="2"/>
        <v/>
      </c>
      <c r="P57" s="50" t="str">
        <f t="shared" si="3"/>
        <v/>
      </c>
      <c r="Q57" s="51" t="str">
        <f t="shared" si="4"/>
        <v/>
      </c>
      <c r="R57" s="169" t="str">
        <f t="shared" si="5"/>
        <v/>
      </c>
      <c r="S57" s="248" t="str">
        <f t="shared" si="6"/>
        <v/>
      </c>
      <c r="T57" s="250" t="str">
        <f t="shared" si="7"/>
        <v/>
      </c>
    </row>
    <row r="58" spans="2:20" x14ac:dyDescent="0.25">
      <c r="B58" s="142"/>
      <c r="C58" s="23"/>
      <c r="D58" s="23"/>
      <c r="E58" s="23"/>
      <c r="F58" s="21"/>
      <c r="G58" s="21"/>
      <c r="H58" s="178"/>
      <c r="I58" s="178"/>
      <c r="J58" s="23"/>
      <c r="K58" s="27"/>
      <c r="L58" s="23"/>
      <c r="M58" s="166" t="str">
        <f t="shared" si="0"/>
        <v/>
      </c>
      <c r="N58" s="48" t="str">
        <f t="shared" si="1"/>
        <v/>
      </c>
      <c r="O58" s="49" t="str">
        <f t="shared" si="2"/>
        <v/>
      </c>
      <c r="P58" s="50" t="str">
        <f t="shared" si="3"/>
        <v/>
      </c>
      <c r="Q58" s="51" t="str">
        <f t="shared" si="4"/>
        <v/>
      </c>
      <c r="R58" s="169" t="str">
        <f t="shared" si="5"/>
        <v/>
      </c>
      <c r="S58" s="248" t="str">
        <f t="shared" si="6"/>
        <v/>
      </c>
      <c r="T58" s="250" t="str">
        <f t="shared" si="7"/>
        <v/>
      </c>
    </row>
    <row r="59" spans="2:20" x14ac:dyDescent="0.25">
      <c r="B59" s="142"/>
      <c r="C59" s="23"/>
      <c r="D59" s="23"/>
      <c r="E59" s="23"/>
      <c r="F59" s="21"/>
      <c r="G59" s="21"/>
      <c r="H59" s="178"/>
      <c r="I59" s="178"/>
      <c r="J59" s="23"/>
      <c r="K59" s="27"/>
      <c r="L59" s="23"/>
      <c r="M59" s="166" t="str">
        <f t="shared" si="0"/>
        <v/>
      </c>
      <c r="N59" s="48" t="str">
        <f t="shared" si="1"/>
        <v/>
      </c>
      <c r="O59" s="49" t="str">
        <f t="shared" si="2"/>
        <v/>
      </c>
      <c r="P59" s="50" t="str">
        <f t="shared" si="3"/>
        <v/>
      </c>
      <c r="Q59" s="51" t="str">
        <f t="shared" si="4"/>
        <v/>
      </c>
      <c r="R59" s="169" t="str">
        <f t="shared" si="5"/>
        <v/>
      </c>
      <c r="S59" s="248" t="str">
        <f t="shared" si="6"/>
        <v/>
      </c>
      <c r="T59" s="250" t="str">
        <f t="shared" si="7"/>
        <v/>
      </c>
    </row>
    <row r="60" spans="2:20" x14ac:dyDescent="0.25">
      <c r="B60" s="142"/>
      <c r="C60" s="23"/>
      <c r="D60" s="23"/>
      <c r="E60" s="23"/>
      <c r="F60" s="21"/>
      <c r="G60" s="21"/>
      <c r="H60" s="178"/>
      <c r="I60" s="178"/>
      <c r="J60" s="23"/>
      <c r="K60" s="27"/>
      <c r="L60" s="23"/>
      <c r="M60" s="166" t="str">
        <f t="shared" si="0"/>
        <v/>
      </c>
      <c r="N60" s="48" t="str">
        <f t="shared" si="1"/>
        <v/>
      </c>
      <c r="O60" s="49" t="str">
        <f t="shared" si="2"/>
        <v/>
      </c>
      <c r="P60" s="50" t="str">
        <f t="shared" si="3"/>
        <v/>
      </c>
      <c r="Q60" s="51" t="str">
        <f t="shared" si="4"/>
        <v/>
      </c>
      <c r="R60" s="169" t="str">
        <f t="shared" si="5"/>
        <v/>
      </c>
      <c r="S60" s="248" t="str">
        <f t="shared" si="6"/>
        <v/>
      </c>
      <c r="T60" s="250" t="str">
        <f t="shared" si="7"/>
        <v/>
      </c>
    </row>
    <row r="61" spans="2:20" x14ac:dyDescent="0.25">
      <c r="B61" s="142"/>
      <c r="C61" s="23"/>
      <c r="D61" s="23"/>
      <c r="E61" s="23"/>
      <c r="F61" s="21"/>
      <c r="G61" s="21"/>
      <c r="H61" s="178"/>
      <c r="I61" s="178"/>
      <c r="J61" s="23"/>
      <c r="K61" s="27"/>
      <c r="L61" s="23"/>
      <c r="M61" s="166" t="str">
        <f t="shared" si="0"/>
        <v/>
      </c>
      <c r="N61" s="48" t="str">
        <f t="shared" si="1"/>
        <v/>
      </c>
      <c r="O61" s="49" t="str">
        <f t="shared" si="2"/>
        <v/>
      </c>
      <c r="P61" s="50" t="str">
        <f t="shared" si="3"/>
        <v/>
      </c>
      <c r="Q61" s="51" t="str">
        <f t="shared" si="4"/>
        <v/>
      </c>
      <c r="R61" s="169" t="str">
        <f t="shared" si="5"/>
        <v/>
      </c>
      <c r="S61" s="248" t="str">
        <f t="shared" si="6"/>
        <v/>
      </c>
      <c r="T61" s="250" t="str">
        <f t="shared" si="7"/>
        <v/>
      </c>
    </row>
    <row r="62" spans="2:20" x14ac:dyDescent="0.25">
      <c r="B62" s="142"/>
      <c r="C62" s="23"/>
      <c r="D62" s="23"/>
      <c r="E62" s="23"/>
      <c r="F62" s="21"/>
      <c r="G62" s="21"/>
      <c r="H62" s="178"/>
      <c r="I62" s="178"/>
      <c r="J62" s="23"/>
      <c r="K62" s="27"/>
      <c r="L62" s="23"/>
      <c r="M62" s="166" t="str">
        <f t="shared" si="0"/>
        <v/>
      </c>
      <c r="N62" s="48" t="str">
        <f t="shared" si="1"/>
        <v/>
      </c>
      <c r="O62" s="49" t="str">
        <f t="shared" si="2"/>
        <v/>
      </c>
      <c r="P62" s="50" t="str">
        <f t="shared" si="3"/>
        <v/>
      </c>
      <c r="Q62" s="51" t="str">
        <f t="shared" si="4"/>
        <v/>
      </c>
      <c r="R62" s="169" t="str">
        <f t="shared" si="5"/>
        <v/>
      </c>
      <c r="S62" s="248" t="str">
        <f t="shared" si="6"/>
        <v/>
      </c>
      <c r="T62" s="250" t="str">
        <f t="shared" si="7"/>
        <v/>
      </c>
    </row>
    <row r="63" spans="2:20" x14ac:dyDescent="0.25">
      <c r="B63" s="142"/>
      <c r="C63" s="23"/>
      <c r="D63" s="23"/>
      <c r="E63" s="23"/>
      <c r="F63" s="21"/>
      <c r="G63" s="21"/>
      <c r="H63" s="178"/>
      <c r="I63" s="178"/>
      <c r="J63" s="23"/>
      <c r="K63" s="27"/>
      <c r="L63" s="23"/>
      <c r="M63" s="166" t="str">
        <f t="shared" si="0"/>
        <v/>
      </c>
      <c r="N63" s="48" t="str">
        <f t="shared" si="1"/>
        <v/>
      </c>
      <c r="O63" s="49" t="str">
        <f t="shared" si="2"/>
        <v/>
      </c>
      <c r="P63" s="50" t="str">
        <f t="shared" si="3"/>
        <v/>
      </c>
      <c r="Q63" s="51" t="str">
        <f t="shared" si="4"/>
        <v/>
      </c>
      <c r="R63" s="169" t="str">
        <f t="shared" si="5"/>
        <v/>
      </c>
      <c r="S63" s="248" t="str">
        <f t="shared" si="6"/>
        <v/>
      </c>
      <c r="T63" s="250" t="str">
        <f t="shared" si="7"/>
        <v/>
      </c>
    </row>
    <row r="64" spans="2:20" x14ac:dyDescent="0.25">
      <c r="B64" s="142"/>
      <c r="C64" s="23"/>
      <c r="D64" s="23"/>
      <c r="E64" s="23"/>
      <c r="F64" s="21"/>
      <c r="G64" s="21"/>
      <c r="H64" s="178"/>
      <c r="I64" s="178"/>
      <c r="J64" s="23"/>
      <c r="K64" s="27"/>
      <c r="L64" s="23"/>
      <c r="M64" s="166" t="str">
        <f t="shared" si="0"/>
        <v/>
      </c>
      <c r="N64" s="48" t="str">
        <f t="shared" si="1"/>
        <v/>
      </c>
      <c r="O64" s="49" t="str">
        <f t="shared" si="2"/>
        <v/>
      </c>
      <c r="P64" s="50" t="str">
        <f t="shared" si="3"/>
        <v/>
      </c>
      <c r="Q64" s="51" t="str">
        <f t="shared" si="4"/>
        <v/>
      </c>
      <c r="R64" s="169" t="str">
        <f t="shared" si="5"/>
        <v/>
      </c>
      <c r="S64" s="248" t="str">
        <f t="shared" si="6"/>
        <v/>
      </c>
      <c r="T64" s="250" t="str">
        <f t="shared" si="7"/>
        <v/>
      </c>
    </row>
    <row r="65" spans="2:20" x14ac:dyDescent="0.25">
      <c r="B65" s="142"/>
      <c r="C65" s="23"/>
      <c r="D65" s="23"/>
      <c r="E65" s="23"/>
      <c r="F65" s="21"/>
      <c r="G65" s="21"/>
      <c r="H65" s="178"/>
      <c r="I65" s="178"/>
      <c r="J65" s="23"/>
      <c r="K65" s="27"/>
      <c r="L65" s="23"/>
      <c r="M65" s="166" t="str">
        <f t="shared" si="0"/>
        <v/>
      </c>
      <c r="N65" s="48" t="str">
        <f t="shared" si="1"/>
        <v/>
      </c>
      <c r="O65" s="49" t="str">
        <f t="shared" si="2"/>
        <v/>
      </c>
      <c r="P65" s="50" t="str">
        <f t="shared" si="3"/>
        <v/>
      </c>
      <c r="Q65" s="51" t="str">
        <f t="shared" si="4"/>
        <v/>
      </c>
      <c r="R65" s="169" t="str">
        <f t="shared" si="5"/>
        <v/>
      </c>
      <c r="S65" s="248" t="str">
        <f t="shared" si="6"/>
        <v/>
      </c>
      <c r="T65" s="250" t="str">
        <f t="shared" si="7"/>
        <v/>
      </c>
    </row>
    <row r="66" spans="2:20" x14ac:dyDescent="0.25">
      <c r="B66" s="142"/>
      <c r="C66" s="23"/>
      <c r="D66" s="23"/>
      <c r="E66" s="23"/>
      <c r="F66" s="21"/>
      <c r="G66" s="21"/>
      <c r="H66" s="178"/>
      <c r="I66" s="178"/>
      <c r="J66" s="23"/>
      <c r="K66" s="27"/>
      <c r="L66" s="23"/>
      <c r="M66" s="166" t="str">
        <f t="shared" si="0"/>
        <v/>
      </c>
      <c r="N66" s="48" t="str">
        <f t="shared" si="1"/>
        <v/>
      </c>
      <c r="O66" s="49" t="str">
        <f t="shared" si="2"/>
        <v/>
      </c>
      <c r="P66" s="50" t="str">
        <f t="shared" si="3"/>
        <v/>
      </c>
      <c r="Q66" s="51" t="str">
        <f t="shared" si="4"/>
        <v/>
      </c>
      <c r="R66" s="169" t="str">
        <f t="shared" si="5"/>
        <v/>
      </c>
      <c r="S66" s="248" t="str">
        <f t="shared" si="6"/>
        <v/>
      </c>
      <c r="T66" s="250" t="str">
        <f t="shared" si="7"/>
        <v/>
      </c>
    </row>
    <row r="67" spans="2:20" x14ac:dyDescent="0.25">
      <c r="B67" s="142"/>
      <c r="C67" s="23"/>
      <c r="D67" s="23"/>
      <c r="E67" s="23"/>
      <c r="F67" s="21"/>
      <c r="G67" s="21"/>
      <c r="H67" s="178"/>
      <c r="I67" s="178"/>
      <c r="J67" s="23"/>
      <c r="K67" s="27"/>
      <c r="L67" s="23"/>
      <c r="M67" s="166" t="str">
        <f t="shared" si="0"/>
        <v/>
      </c>
      <c r="N67" s="48" t="str">
        <f t="shared" si="1"/>
        <v/>
      </c>
      <c r="O67" s="49" t="str">
        <f t="shared" si="2"/>
        <v/>
      </c>
      <c r="P67" s="50" t="str">
        <f t="shared" si="3"/>
        <v/>
      </c>
      <c r="Q67" s="51" t="str">
        <f t="shared" si="4"/>
        <v/>
      </c>
      <c r="R67" s="169" t="str">
        <f t="shared" si="5"/>
        <v/>
      </c>
      <c r="S67" s="248" t="str">
        <f t="shared" si="6"/>
        <v/>
      </c>
      <c r="T67" s="250" t="str">
        <f t="shared" si="7"/>
        <v/>
      </c>
    </row>
    <row r="68" spans="2:20" x14ac:dyDescent="0.25">
      <c r="B68" s="142"/>
      <c r="C68" s="23"/>
      <c r="D68" s="23"/>
      <c r="E68" s="23"/>
      <c r="F68" s="21"/>
      <c r="G68" s="21"/>
      <c r="H68" s="178"/>
      <c r="I68" s="178"/>
      <c r="J68" s="23"/>
      <c r="K68" s="27"/>
      <c r="L68" s="23"/>
      <c r="M68" s="166" t="str">
        <f t="shared" si="0"/>
        <v/>
      </c>
      <c r="N68" s="48" t="str">
        <f t="shared" si="1"/>
        <v/>
      </c>
      <c r="O68" s="49" t="str">
        <f t="shared" si="2"/>
        <v/>
      </c>
      <c r="P68" s="50" t="str">
        <f t="shared" si="3"/>
        <v/>
      </c>
      <c r="Q68" s="51" t="str">
        <f t="shared" si="4"/>
        <v/>
      </c>
      <c r="R68" s="169" t="str">
        <f t="shared" si="5"/>
        <v/>
      </c>
      <c r="S68" s="248" t="str">
        <f t="shared" si="6"/>
        <v/>
      </c>
      <c r="T68" s="250" t="str">
        <f t="shared" si="7"/>
        <v/>
      </c>
    </row>
    <row r="69" spans="2:20" x14ac:dyDescent="0.25">
      <c r="B69" s="142"/>
      <c r="C69" s="23"/>
      <c r="D69" s="23"/>
      <c r="E69" s="23"/>
      <c r="F69" s="21"/>
      <c r="G69" s="21"/>
      <c r="H69" s="178"/>
      <c r="I69" s="178"/>
      <c r="J69" s="23"/>
      <c r="K69" s="27"/>
      <c r="L69" s="23"/>
      <c r="M69" s="166" t="str">
        <f t="shared" si="0"/>
        <v/>
      </c>
      <c r="N69" s="48" t="str">
        <f t="shared" si="1"/>
        <v/>
      </c>
      <c r="O69" s="49" t="str">
        <f t="shared" si="2"/>
        <v/>
      </c>
      <c r="P69" s="50" t="str">
        <f t="shared" si="3"/>
        <v/>
      </c>
      <c r="Q69" s="51" t="str">
        <f t="shared" si="4"/>
        <v/>
      </c>
      <c r="R69" s="169" t="str">
        <f t="shared" si="5"/>
        <v/>
      </c>
      <c r="S69" s="248" t="str">
        <f t="shared" si="6"/>
        <v/>
      </c>
      <c r="T69" s="250" t="str">
        <f t="shared" si="7"/>
        <v/>
      </c>
    </row>
    <row r="70" spans="2:20" x14ac:dyDescent="0.25">
      <c r="B70" s="142"/>
      <c r="C70" s="23"/>
      <c r="D70" s="23"/>
      <c r="E70" s="23"/>
      <c r="F70" s="21"/>
      <c r="G70" s="21"/>
      <c r="H70" s="178"/>
      <c r="I70" s="178"/>
      <c r="J70" s="23"/>
      <c r="K70" s="27"/>
      <c r="L70" s="23"/>
      <c r="M70" s="166" t="str">
        <f t="shared" si="0"/>
        <v/>
      </c>
      <c r="N70" s="48" t="str">
        <f t="shared" si="1"/>
        <v/>
      </c>
      <c r="O70" s="49" t="str">
        <f t="shared" si="2"/>
        <v/>
      </c>
      <c r="P70" s="50" t="str">
        <f t="shared" si="3"/>
        <v/>
      </c>
      <c r="Q70" s="51" t="str">
        <f t="shared" si="4"/>
        <v/>
      </c>
      <c r="R70" s="169" t="str">
        <f t="shared" si="5"/>
        <v/>
      </c>
      <c r="S70" s="248" t="str">
        <f t="shared" si="6"/>
        <v/>
      </c>
      <c r="T70" s="250" t="str">
        <f t="shared" si="7"/>
        <v/>
      </c>
    </row>
    <row r="71" spans="2:20" x14ac:dyDescent="0.25">
      <c r="B71" s="142"/>
      <c r="C71" s="23"/>
      <c r="D71" s="23"/>
      <c r="E71" s="23"/>
      <c r="F71" s="21"/>
      <c r="G71" s="21"/>
      <c r="H71" s="178"/>
      <c r="I71" s="178"/>
      <c r="J71" s="23"/>
      <c r="K71" s="27"/>
      <c r="L71" s="23"/>
      <c r="M71" s="166" t="str">
        <f t="shared" si="0"/>
        <v/>
      </c>
      <c r="N71" s="48" t="str">
        <f t="shared" si="1"/>
        <v/>
      </c>
      <c r="O71" s="49" t="str">
        <f t="shared" si="2"/>
        <v/>
      </c>
      <c r="P71" s="50" t="str">
        <f t="shared" si="3"/>
        <v/>
      </c>
      <c r="Q71" s="51" t="str">
        <f t="shared" si="4"/>
        <v/>
      </c>
      <c r="R71" s="169" t="str">
        <f t="shared" si="5"/>
        <v/>
      </c>
      <c r="S71" s="248" t="str">
        <f t="shared" si="6"/>
        <v/>
      </c>
      <c r="T71" s="250" t="str">
        <f t="shared" si="7"/>
        <v/>
      </c>
    </row>
    <row r="72" spans="2:20" x14ac:dyDescent="0.25">
      <c r="B72" s="142"/>
      <c r="C72" s="23"/>
      <c r="D72" s="23"/>
      <c r="E72" s="23"/>
      <c r="F72" s="21"/>
      <c r="G72" s="21"/>
      <c r="H72" s="178"/>
      <c r="I72" s="178"/>
      <c r="J72" s="23"/>
      <c r="K72" s="27"/>
      <c r="L72" s="23"/>
      <c r="M72" s="166" t="str">
        <f t="shared" si="0"/>
        <v/>
      </c>
      <c r="N72" s="48" t="str">
        <f t="shared" si="1"/>
        <v/>
      </c>
      <c r="O72" s="49" t="str">
        <f t="shared" si="2"/>
        <v/>
      </c>
      <c r="P72" s="50" t="str">
        <f t="shared" si="3"/>
        <v/>
      </c>
      <c r="Q72" s="51" t="str">
        <f t="shared" si="4"/>
        <v/>
      </c>
      <c r="R72" s="169" t="str">
        <f t="shared" si="5"/>
        <v/>
      </c>
      <c r="S72" s="248" t="str">
        <f t="shared" si="6"/>
        <v/>
      </c>
      <c r="T72" s="250" t="str">
        <f t="shared" si="7"/>
        <v/>
      </c>
    </row>
    <row r="73" spans="2:20" x14ac:dyDescent="0.25">
      <c r="B73" s="142"/>
      <c r="C73" s="23"/>
      <c r="D73" s="23"/>
      <c r="E73" s="23"/>
      <c r="F73" s="21"/>
      <c r="G73" s="21"/>
      <c r="H73" s="178"/>
      <c r="I73" s="178"/>
      <c r="J73" s="23"/>
      <c r="K73" s="27"/>
      <c r="L73" s="23"/>
      <c r="M73" s="166" t="str">
        <f t="shared" si="0"/>
        <v/>
      </c>
      <c r="N73" s="48" t="str">
        <f t="shared" si="1"/>
        <v/>
      </c>
      <c r="O73" s="49" t="str">
        <f t="shared" si="2"/>
        <v/>
      </c>
      <c r="P73" s="50" t="str">
        <f t="shared" si="3"/>
        <v/>
      </c>
      <c r="Q73" s="51" t="str">
        <f t="shared" si="4"/>
        <v/>
      </c>
      <c r="R73" s="169" t="str">
        <f t="shared" si="5"/>
        <v/>
      </c>
      <c r="S73" s="248" t="str">
        <f t="shared" si="6"/>
        <v/>
      </c>
      <c r="T73" s="250" t="str">
        <f t="shared" si="7"/>
        <v/>
      </c>
    </row>
    <row r="74" spans="2:20" x14ac:dyDescent="0.25">
      <c r="B74" s="142"/>
      <c r="C74" s="23"/>
      <c r="D74" s="23"/>
      <c r="E74" s="23"/>
      <c r="F74" s="21"/>
      <c r="G74" s="21"/>
      <c r="H74" s="178"/>
      <c r="I74" s="178"/>
      <c r="J74" s="23"/>
      <c r="K74" s="27"/>
      <c r="L74" s="23"/>
      <c r="M74" s="166" t="str">
        <f t="shared" si="0"/>
        <v/>
      </c>
      <c r="N74" s="48" t="str">
        <f t="shared" si="1"/>
        <v/>
      </c>
      <c r="O74" s="49" t="str">
        <f t="shared" si="2"/>
        <v/>
      </c>
      <c r="P74" s="50" t="str">
        <f t="shared" si="3"/>
        <v/>
      </c>
      <c r="Q74" s="51" t="str">
        <f t="shared" si="4"/>
        <v/>
      </c>
      <c r="R74" s="169" t="str">
        <f t="shared" si="5"/>
        <v/>
      </c>
      <c r="S74" s="248" t="str">
        <f t="shared" si="6"/>
        <v/>
      </c>
      <c r="T74" s="250" t="str">
        <f t="shared" si="7"/>
        <v/>
      </c>
    </row>
    <row r="75" spans="2:20" x14ac:dyDescent="0.25">
      <c r="B75" s="142"/>
      <c r="C75" s="23"/>
      <c r="D75" s="23"/>
      <c r="E75" s="23"/>
      <c r="F75" s="21"/>
      <c r="G75" s="21"/>
      <c r="H75" s="178"/>
      <c r="I75" s="178"/>
      <c r="J75" s="23"/>
      <c r="K75" s="27"/>
      <c r="L75" s="23"/>
      <c r="M75" s="166" t="str">
        <f t="shared" ref="M75:M138" si="8">IF(B75="","",IF(I75&lt;&gt;"",I75,H75*(100-(100*K75))/100))</f>
        <v/>
      </c>
      <c r="N75" s="48" t="str">
        <f t="shared" ref="N75:N138" si="9">IF(B75="","",IF(J75&lt;&gt;0,B75+J75,B75+L75))</f>
        <v/>
      </c>
      <c r="O75" s="49" t="str">
        <f t="shared" ref="O75:O138" si="10">IF(B75="","",B75+L75)</f>
        <v/>
      </c>
      <c r="P75" s="50" t="str">
        <f t="shared" ref="P75:P138" si="11">IF(B75="","",O75-$D$3)</f>
        <v/>
      </c>
      <c r="Q75" s="51" t="str">
        <f t="shared" ref="Q75:Q138" si="12">IF(N75&lt;$D$3,IF(O75&lt;$D$3,$D$3,O75),N75)</f>
        <v/>
      </c>
      <c r="R75" s="169" t="str">
        <f t="shared" ref="R75:R138" si="13">IF(E75="bez","bezahlt",IF(I75&lt;&gt;"",I75,IF(N75&lt;$D$3,H75,M75)))</f>
        <v/>
      </c>
      <c r="S75" s="248" t="str">
        <f t="shared" si="6"/>
        <v/>
      </c>
      <c r="T75" s="250" t="str">
        <f t="shared" si="7"/>
        <v/>
      </c>
    </row>
    <row r="76" spans="2:20" x14ac:dyDescent="0.25">
      <c r="B76" s="142"/>
      <c r="C76" s="23"/>
      <c r="D76" s="23"/>
      <c r="E76" s="23"/>
      <c r="F76" s="21"/>
      <c r="G76" s="21"/>
      <c r="H76" s="178"/>
      <c r="I76" s="178"/>
      <c r="J76" s="23"/>
      <c r="K76" s="27"/>
      <c r="L76" s="23"/>
      <c r="M76" s="166" t="str">
        <f t="shared" si="8"/>
        <v/>
      </c>
      <c r="N76" s="48" t="str">
        <f t="shared" si="9"/>
        <v/>
      </c>
      <c r="O76" s="49" t="str">
        <f t="shared" si="10"/>
        <v/>
      </c>
      <c r="P76" s="50" t="str">
        <f t="shared" si="11"/>
        <v/>
      </c>
      <c r="Q76" s="51" t="str">
        <f t="shared" si="12"/>
        <v/>
      </c>
      <c r="R76" s="169" t="str">
        <f t="shared" si="13"/>
        <v/>
      </c>
      <c r="S76" s="248" t="str">
        <f t="shared" ref="S76:S139" si="14">IF(Q76="","",WEEKNUM(Q76,2))</f>
        <v/>
      </c>
      <c r="T76" s="250" t="str">
        <f t="shared" ref="T76:T139" si="15">R76</f>
        <v/>
      </c>
    </row>
    <row r="77" spans="2:20" x14ac:dyDescent="0.25">
      <c r="B77" s="142"/>
      <c r="C77" s="23"/>
      <c r="D77" s="23"/>
      <c r="E77" s="23"/>
      <c r="F77" s="21"/>
      <c r="G77" s="21"/>
      <c r="H77" s="178"/>
      <c r="I77" s="178"/>
      <c r="J77" s="23"/>
      <c r="K77" s="27"/>
      <c r="L77" s="23"/>
      <c r="M77" s="166" t="str">
        <f t="shared" si="8"/>
        <v/>
      </c>
      <c r="N77" s="48" t="str">
        <f t="shared" si="9"/>
        <v/>
      </c>
      <c r="O77" s="49" t="str">
        <f t="shared" si="10"/>
        <v/>
      </c>
      <c r="P77" s="50" t="str">
        <f t="shared" si="11"/>
        <v/>
      </c>
      <c r="Q77" s="51" t="str">
        <f t="shared" si="12"/>
        <v/>
      </c>
      <c r="R77" s="169" t="str">
        <f t="shared" si="13"/>
        <v/>
      </c>
      <c r="S77" s="248" t="str">
        <f t="shared" si="14"/>
        <v/>
      </c>
      <c r="T77" s="250" t="str">
        <f t="shared" si="15"/>
        <v/>
      </c>
    </row>
    <row r="78" spans="2:20" x14ac:dyDescent="0.25">
      <c r="B78" s="142"/>
      <c r="C78" s="23"/>
      <c r="D78" s="23"/>
      <c r="E78" s="23"/>
      <c r="F78" s="21"/>
      <c r="G78" s="21"/>
      <c r="H78" s="178"/>
      <c r="I78" s="178"/>
      <c r="J78" s="23"/>
      <c r="K78" s="27"/>
      <c r="L78" s="23"/>
      <c r="M78" s="166" t="str">
        <f t="shared" si="8"/>
        <v/>
      </c>
      <c r="N78" s="48" t="str">
        <f t="shared" si="9"/>
        <v/>
      </c>
      <c r="O78" s="49" t="str">
        <f t="shared" si="10"/>
        <v/>
      </c>
      <c r="P78" s="50" t="str">
        <f t="shared" si="11"/>
        <v/>
      </c>
      <c r="Q78" s="51" t="str">
        <f t="shared" si="12"/>
        <v/>
      </c>
      <c r="R78" s="169" t="str">
        <f t="shared" si="13"/>
        <v/>
      </c>
      <c r="S78" s="248" t="str">
        <f t="shared" si="14"/>
        <v/>
      </c>
      <c r="T78" s="250" t="str">
        <f t="shared" si="15"/>
        <v/>
      </c>
    </row>
    <row r="79" spans="2:20" x14ac:dyDescent="0.25">
      <c r="B79" s="142"/>
      <c r="C79" s="23"/>
      <c r="D79" s="23"/>
      <c r="E79" s="23"/>
      <c r="F79" s="21"/>
      <c r="G79" s="21"/>
      <c r="H79" s="178"/>
      <c r="I79" s="178"/>
      <c r="J79" s="23"/>
      <c r="K79" s="27"/>
      <c r="L79" s="23"/>
      <c r="M79" s="166" t="str">
        <f t="shared" si="8"/>
        <v/>
      </c>
      <c r="N79" s="48" t="str">
        <f t="shared" si="9"/>
        <v/>
      </c>
      <c r="O79" s="49" t="str">
        <f t="shared" si="10"/>
        <v/>
      </c>
      <c r="P79" s="50" t="str">
        <f t="shared" si="11"/>
        <v/>
      </c>
      <c r="Q79" s="51" t="str">
        <f t="shared" si="12"/>
        <v/>
      </c>
      <c r="R79" s="169" t="str">
        <f t="shared" si="13"/>
        <v/>
      </c>
      <c r="S79" s="248" t="str">
        <f t="shared" si="14"/>
        <v/>
      </c>
      <c r="T79" s="250" t="str">
        <f t="shared" si="15"/>
        <v/>
      </c>
    </row>
    <row r="80" spans="2:20" x14ac:dyDescent="0.25">
      <c r="B80" s="142"/>
      <c r="C80" s="23"/>
      <c r="D80" s="23"/>
      <c r="E80" s="23"/>
      <c r="F80" s="21"/>
      <c r="G80" s="21"/>
      <c r="H80" s="178"/>
      <c r="I80" s="178"/>
      <c r="J80" s="23"/>
      <c r="K80" s="27"/>
      <c r="L80" s="23"/>
      <c r="M80" s="166" t="str">
        <f t="shared" si="8"/>
        <v/>
      </c>
      <c r="N80" s="48" t="str">
        <f t="shared" si="9"/>
        <v/>
      </c>
      <c r="O80" s="49" t="str">
        <f t="shared" si="10"/>
        <v/>
      </c>
      <c r="P80" s="50" t="str">
        <f t="shared" si="11"/>
        <v/>
      </c>
      <c r="Q80" s="51" t="str">
        <f t="shared" si="12"/>
        <v/>
      </c>
      <c r="R80" s="169" t="str">
        <f t="shared" si="13"/>
        <v/>
      </c>
      <c r="S80" s="248" t="str">
        <f t="shared" si="14"/>
        <v/>
      </c>
      <c r="T80" s="250" t="str">
        <f t="shared" si="15"/>
        <v/>
      </c>
    </row>
    <row r="81" spans="2:20" x14ac:dyDescent="0.25">
      <c r="B81" s="142"/>
      <c r="C81" s="23"/>
      <c r="D81" s="23"/>
      <c r="E81" s="23"/>
      <c r="F81" s="21"/>
      <c r="G81" s="21"/>
      <c r="H81" s="178"/>
      <c r="I81" s="178"/>
      <c r="J81" s="23"/>
      <c r="K81" s="27"/>
      <c r="L81" s="23"/>
      <c r="M81" s="166" t="str">
        <f t="shared" si="8"/>
        <v/>
      </c>
      <c r="N81" s="48" t="str">
        <f t="shared" si="9"/>
        <v/>
      </c>
      <c r="O81" s="49" t="str">
        <f t="shared" si="10"/>
        <v/>
      </c>
      <c r="P81" s="50" t="str">
        <f t="shared" si="11"/>
        <v/>
      </c>
      <c r="Q81" s="51" t="str">
        <f t="shared" si="12"/>
        <v/>
      </c>
      <c r="R81" s="169" t="str">
        <f t="shared" si="13"/>
        <v/>
      </c>
      <c r="S81" s="248" t="str">
        <f t="shared" si="14"/>
        <v/>
      </c>
      <c r="T81" s="250" t="str">
        <f t="shared" si="15"/>
        <v/>
      </c>
    </row>
    <row r="82" spans="2:20" x14ac:dyDescent="0.25">
      <c r="B82" s="142"/>
      <c r="C82" s="23"/>
      <c r="D82" s="23"/>
      <c r="E82" s="23"/>
      <c r="F82" s="21"/>
      <c r="G82" s="21"/>
      <c r="H82" s="178"/>
      <c r="I82" s="178"/>
      <c r="J82" s="23"/>
      <c r="K82" s="27"/>
      <c r="L82" s="23"/>
      <c r="M82" s="166" t="str">
        <f t="shared" si="8"/>
        <v/>
      </c>
      <c r="N82" s="48" t="str">
        <f t="shared" si="9"/>
        <v/>
      </c>
      <c r="O82" s="49" t="str">
        <f t="shared" si="10"/>
        <v/>
      </c>
      <c r="P82" s="50" t="str">
        <f t="shared" si="11"/>
        <v/>
      </c>
      <c r="Q82" s="51" t="str">
        <f t="shared" si="12"/>
        <v/>
      </c>
      <c r="R82" s="169" t="str">
        <f t="shared" si="13"/>
        <v/>
      </c>
      <c r="S82" s="248" t="str">
        <f t="shared" si="14"/>
        <v/>
      </c>
      <c r="T82" s="250" t="str">
        <f t="shared" si="15"/>
        <v/>
      </c>
    </row>
    <row r="83" spans="2:20" x14ac:dyDescent="0.25">
      <c r="B83" s="142"/>
      <c r="C83" s="23"/>
      <c r="D83" s="23"/>
      <c r="E83" s="23"/>
      <c r="F83" s="21"/>
      <c r="G83" s="21"/>
      <c r="H83" s="178"/>
      <c r="I83" s="178"/>
      <c r="J83" s="23"/>
      <c r="K83" s="27"/>
      <c r="L83" s="23"/>
      <c r="M83" s="166" t="str">
        <f t="shared" si="8"/>
        <v/>
      </c>
      <c r="N83" s="48" t="str">
        <f t="shared" si="9"/>
        <v/>
      </c>
      <c r="O83" s="49" t="str">
        <f t="shared" si="10"/>
        <v/>
      </c>
      <c r="P83" s="50" t="str">
        <f t="shared" si="11"/>
        <v/>
      </c>
      <c r="Q83" s="51" t="str">
        <f t="shared" si="12"/>
        <v/>
      </c>
      <c r="R83" s="169" t="str">
        <f t="shared" si="13"/>
        <v/>
      </c>
      <c r="S83" s="248" t="str">
        <f t="shared" si="14"/>
        <v/>
      </c>
      <c r="T83" s="250" t="str">
        <f t="shared" si="15"/>
        <v/>
      </c>
    </row>
    <row r="84" spans="2:20" x14ac:dyDescent="0.25">
      <c r="B84" s="142"/>
      <c r="C84" s="23"/>
      <c r="D84" s="23"/>
      <c r="E84" s="23"/>
      <c r="F84" s="21"/>
      <c r="G84" s="21"/>
      <c r="H84" s="178"/>
      <c r="I84" s="178"/>
      <c r="J84" s="23"/>
      <c r="K84" s="27"/>
      <c r="L84" s="23"/>
      <c r="M84" s="166" t="str">
        <f t="shared" si="8"/>
        <v/>
      </c>
      <c r="N84" s="48" t="str">
        <f t="shared" si="9"/>
        <v/>
      </c>
      <c r="O84" s="49" t="str">
        <f t="shared" si="10"/>
        <v/>
      </c>
      <c r="P84" s="50" t="str">
        <f t="shared" si="11"/>
        <v/>
      </c>
      <c r="Q84" s="51" t="str">
        <f t="shared" si="12"/>
        <v/>
      </c>
      <c r="R84" s="169" t="str">
        <f t="shared" si="13"/>
        <v/>
      </c>
      <c r="S84" s="248" t="str">
        <f t="shared" si="14"/>
        <v/>
      </c>
      <c r="T84" s="250" t="str">
        <f t="shared" si="15"/>
        <v/>
      </c>
    </row>
    <row r="85" spans="2:20" x14ac:dyDescent="0.25">
      <c r="B85" s="142"/>
      <c r="C85" s="23"/>
      <c r="D85" s="23"/>
      <c r="E85" s="23"/>
      <c r="F85" s="21"/>
      <c r="G85" s="21"/>
      <c r="H85" s="178"/>
      <c r="I85" s="178"/>
      <c r="J85" s="23"/>
      <c r="K85" s="27"/>
      <c r="L85" s="23"/>
      <c r="M85" s="166" t="str">
        <f t="shared" si="8"/>
        <v/>
      </c>
      <c r="N85" s="48" t="str">
        <f t="shared" si="9"/>
        <v/>
      </c>
      <c r="O85" s="49" t="str">
        <f t="shared" si="10"/>
        <v/>
      </c>
      <c r="P85" s="50" t="str">
        <f t="shared" si="11"/>
        <v/>
      </c>
      <c r="Q85" s="51" t="str">
        <f t="shared" si="12"/>
        <v/>
      </c>
      <c r="R85" s="169" t="str">
        <f t="shared" si="13"/>
        <v/>
      </c>
      <c r="S85" s="248" t="str">
        <f t="shared" si="14"/>
        <v/>
      </c>
      <c r="T85" s="250" t="str">
        <f t="shared" si="15"/>
        <v/>
      </c>
    </row>
    <row r="86" spans="2:20" x14ac:dyDescent="0.25">
      <c r="B86" s="142"/>
      <c r="C86" s="23"/>
      <c r="D86" s="23"/>
      <c r="E86" s="23"/>
      <c r="F86" s="21"/>
      <c r="G86" s="21"/>
      <c r="H86" s="178"/>
      <c r="I86" s="178"/>
      <c r="J86" s="23"/>
      <c r="K86" s="27"/>
      <c r="L86" s="23"/>
      <c r="M86" s="166" t="str">
        <f t="shared" si="8"/>
        <v/>
      </c>
      <c r="N86" s="48" t="str">
        <f t="shared" si="9"/>
        <v/>
      </c>
      <c r="O86" s="49" t="str">
        <f t="shared" si="10"/>
        <v/>
      </c>
      <c r="P86" s="50" t="str">
        <f t="shared" si="11"/>
        <v/>
      </c>
      <c r="Q86" s="51" t="str">
        <f t="shared" si="12"/>
        <v/>
      </c>
      <c r="R86" s="169" t="str">
        <f t="shared" si="13"/>
        <v/>
      </c>
      <c r="S86" s="248" t="str">
        <f t="shared" si="14"/>
        <v/>
      </c>
      <c r="T86" s="250" t="str">
        <f t="shared" si="15"/>
        <v/>
      </c>
    </row>
    <row r="87" spans="2:20" x14ac:dyDescent="0.25">
      <c r="B87" s="142"/>
      <c r="C87" s="23"/>
      <c r="D87" s="23"/>
      <c r="E87" s="23"/>
      <c r="F87" s="21"/>
      <c r="G87" s="21"/>
      <c r="H87" s="178"/>
      <c r="I87" s="178"/>
      <c r="J87" s="23"/>
      <c r="K87" s="27"/>
      <c r="L87" s="23"/>
      <c r="M87" s="166" t="str">
        <f t="shared" si="8"/>
        <v/>
      </c>
      <c r="N87" s="48" t="str">
        <f t="shared" si="9"/>
        <v/>
      </c>
      <c r="O87" s="49" t="str">
        <f t="shared" si="10"/>
        <v/>
      </c>
      <c r="P87" s="50" t="str">
        <f t="shared" si="11"/>
        <v/>
      </c>
      <c r="Q87" s="51" t="str">
        <f t="shared" si="12"/>
        <v/>
      </c>
      <c r="R87" s="169" t="str">
        <f t="shared" si="13"/>
        <v/>
      </c>
      <c r="S87" s="248" t="str">
        <f t="shared" si="14"/>
        <v/>
      </c>
      <c r="T87" s="250" t="str">
        <f t="shared" si="15"/>
        <v/>
      </c>
    </row>
    <row r="88" spans="2:20" x14ac:dyDescent="0.25">
      <c r="B88" s="142"/>
      <c r="C88" s="23"/>
      <c r="D88" s="23"/>
      <c r="E88" s="23"/>
      <c r="F88" s="21"/>
      <c r="G88" s="21"/>
      <c r="H88" s="178"/>
      <c r="I88" s="178"/>
      <c r="J88" s="23"/>
      <c r="K88" s="27"/>
      <c r="L88" s="23"/>
      <c r="M88" s="166" t="str">
        <f t="shared" si="8"/>
        <v/>
      </c>
      <c r="N88" s="48" t="str">
        <f t="shared" si="9"/>
        <v/>
      </c>
      <c r="O88" s="49" t="str">
        <f t="shared" si="10"/>
        <v/>
      </c>
      <c r="P88" s="50" t="str">
        <f t="shared" si="11"/>
        <v/>
      </c>
      <c r="Q88" s="51" t="str">
        <f t="shared" si="12"/>
        <v/>
      </c>
      <c r="R88" s="169" t="str">
        <f t="shared" si="13"/>
        <v/>
      </c>
      <c r="S88" s="248" t="str">
        <f t="shared" si="14"/>
        <v/>
      </c>
      <c r="T88" s="250" t="str">
        <f t="shared" si="15"/>
        <v/>
      </c>
    </row>
    <row r="89" spans="2:20" x14ac:dyDescent="0.25">
      <c r="B89" s="142"/>
      <c r="C89" s="23"/>
      <c r="D89" s="23"/>
      <c r="E89" s="23"/>
      <c r="F89" s="21"/>
      <c r="G89" s="21"/>
      <c r="H89" s="178"/>
      <c r="I89" s="178"/>
      <c r="J89" s="23"/>
      <c r="K89" s="27"/>
      <c r="L89" s="23"/>
      <c r="M89" s="166" t="str">
        <f t="shared" si="8"/>
        <v/>
      </c>
      <c r="N89" s="48" t="str">
        <f t="shared" si="9"/>
        <v/>
      </c>
      <c r="O89" s="49" t="str">
        <f t="shared" si="10"/>
        <v/>
      </c>
      <c r="P89" s="50" t="str">
        <f t="shared" si="11"/>
        <v/>
      </c>
      <c r="Q89" s="51" t="str">
        <f t="shared" si="12"/>
        <v/>
      </c>
      <c r="R89" s="169" t="str">
        <f t="shared" si="13"/>
        <v/>
      </c>
      <c r="S89" s="248" t="str">
        <f t="shared" si="14"/>
        <v/>
      </c>
      <c r="T89" s="250" t="str">
        <f t="shared" si="15"/>
        <v/>
      </c>
    </row>
    <row r="90" spans="2:20" x14ac:dyDescent="0.25">
      <c r="B90" s="142"/>
      <c r="C90" s="23"/>
      <c r="D90" s="23"/>
      <c r="E90" s="23"/>
      <c r="F90" s="21"/>
      <c r="G90" s="21"/>
      <c r="H90" s="178"/>
      <c r="I90" s="178"/>
      <c r="J90" s="23"/>
      <c r="K90" s="27"/>
      <c r="L90" s="23"/>
      <c r="M90" s="166" t="str">
        <f t="shared" si="8"/>
        <v/>
      </c>
      <c r="N90" s="48" t="str">
        <f t="shared" si="9"/>
        <v/>
      </c>
      <c r="O90" s="49" t="str">
        <f t="shared" si="10"/>
        <v/>
      </c>
      <c r="P90" s="50" t="str">
        <f t="shared" si="11"/>
        <v/>
      </c>
      <c r="Q90" s="51" t="str">
        <f t="shared" si="12"/>
        <v/>
      </c>
      <c r="R90" s="169" t="str">
        <f t="shared" si="13"/>
        <v/>
      </c>
      <c r="S90" s="248" t="str">
        <f t="shared" si="14"/>
        <v/>
      </c>
      <c r="T90" s="250" t="str">
        <f t="shared" si="15"/>
        <v/>
      </c>
    </row>
    <row r="91" spans="2:20" x14ac:dyDescent="0.25">
      <c r="B91" s="142"/>
      <c r="C91" s="23"/>
      <c r="D91" s="23"/>
      <c r="E91" s="23"/>
      <c r="F91" s="21"/>
      <c r="G91" s="21"/>
      <c r="H91" s="178"/>
      <c r="I91" s="178"/>
      <c r="J91" s="23"/>
      <c r="K91" s="27"/>
      <c r="L91" s="23"/>
      <c r="M91" s="166" t="str">
        <f t="shared" si="8"/>
        <v/>
      </c>
      <c r="N91" s="48" t="str">
        <f t="shared" si="9"/>
        <v/>
      </c>
      <c r="O91" s="49" t="str">
        <f t="shared" si="10"/>
        <v/>
      </c>
      <c r="P91" s="50" t="str">
        <f t="shared" si="11"/>
        <v/>
      </c>
      <c r="Q91" s="51" t="str">
        <f t="shared" si="12"/>
        <v/>
      </c>
      <c r="R91" s="169" t="str">
        <f t="shared" si="13"/>
        <v/>
      </c>
      <c r="S91" s="248" t="str">
        <f t="shared" si="14"/>
        <v/>
      </c>
      <c r="T91" s="250" t="str">
        <f t="shared" si="15"/>
        <v/>
      </c>
    </row>
    <row r="92" spans="2:20" x14ac:dyDescent="0.25">
      <c r="B92" s="142"/>
      <c r="C92" s="23"/>
      <c r="D92" s="23"/>
      <c r="E92" s="23"/>
      <c r="F92" s="21"/>
      <c r="G92" s="21"/>
      <c r="H92" s="178"/>
      <c r="I92" s="178"/>
      <c r="J92" s="23"/>
      <c r="K92" s="27"/>
      <c r="L92" s="23"/>
      <c r="M92" s="166" t="str">
        <f t="shared" si="8"/>
        <v/>
      </c>
      <c r="N92" s="48" t="str">
        <f t="shared" si="9"/>
        <v/>
      </c>
      <c r="O92" s="49" t="str">
        <f t="shared" si="10"/>
        <v/>
      </c>
      <c r="P92" s="50" t="str">
        <f t="shared" si="11"/>
        <v/>
      </c>
      <c r="Q92" s="51" t="str">
        <f t="shared" si="12"/>
        <v/>
      </c>
      <c r="R92" s="169" t="str">
        <f t="shared" si="13"/>
        <v/>
      </c>
      <c r="S92" s="248" t="str">
        <f t="shared" si="14"/>
        <v/>
      </c>
      <c r="T92" s="250" t="str">
        <f t="shared" si="15"/>
        <v/>
      </c>
    </row>
    <row r="93" spans="2:20" x14ac:dyDescent="0.25">
      <c r="B93" s="142"/>
      <c r="C93" s="23"/>
      <c r="D93" s="23"/>
      <c r="E93" s="23"/>
      <c r="F93" s="21"/>
      <c r="G93" s="21"/>
      <c r="H93" s="178"/>
      <c r="I93" s="178"/>
      <c r="J93" s="23"/>
      <c r="K93" s="27"/>
      <c r="L93" s="23"/>
      <c r="M93" s="166" t="str">
        <f t="shared" si="8"/>
        <v/>
      </c>
      <c r="N93" s="48" t="str">
        <f t="shared" si="9"/>
        <v/>
      </c>
      <c r="O93" s="49" t="str">
        <f t="shared" si="10"/>
        <v/>
      </c>
      <c r="P93" s="50" t="str">
        <f t="shared" si="11"/>
        <v/>
      </c>
      <c r="Q93" s="51" t="str">
        <f t="shared" si="12"/>
        <v/>
      </c>
      <c r="R93" s="169" t="str">
        <f t="shared" si="13"/>
        <v/>
      </c>
      <c r="S93" s="248" t="str">
        <f t="shared" si="14"/>
        <v/>
      </c>
      <c r="T93" s="250" t="str">
        <f t="shared" si="15"/>
        <v/>
      </c>
    </row>
    <row r="94" spans="2:20" x14ac:dyDescent="0.25">
      <c r="B94" s="142"/>
      <c r="C94" s="23"/>
      <c r="D94" s="23"/>
      <c r="E94" s="23"/>
      <c r="F94" s="21"/>
      <c r="G94" s="21"/>
      <c r="H94" s="178"/>
      <c r="I94" s="178"/>
      <c r="J94" s="23"/>
      <c r="K94" s="27"/>
      <c r="L94" s="23"/>
      <c r="M94" s="166" t="str">
        <f t="shared" si="8"/>
        <v/>
      </c>
      <c r="N94" s="48" t="str">
        <f t="shared" si="9"/>
        <v/>
      </c>
      <c r="O94" s="49" t="str">
        <f t="shared" si="10"/>
        <v/>
      </c>
      <c r="P94" s="50" t="str">
        <f t="shared" si="11"/>
        <v/>
      </c>
      <c r="Q94" s="51" t="str">
        <f t="shared" si="12"/>
        <v/>
      </c>
      <c r="R94" s="169" t="str">
        <f t="shared" si="13"/>
        <v/>
      </c>
      <c r="S94" s="248" t="str">
        <f t="shared" si="14"/>
        <v/>
      </c>
      <c r="T94" s="250" t="str">
        <f t="shared" si="15"/>
        <v/>
      </c>
    </row>
    <row r="95" spans="2:20" x14ac:dyDescent="0.25">
      <c r="B95" s="142"/>
      <c r="C95" s="23"/>
      <c r="D95" s="23"/>
      <c r="E95" s="23"/>
      <c r="F95" s="21"/>
      <c r="G95" s="21"/>
      <c r="H95" s="178"/>
      <c r="I95" s="178"/>
      <c r="J95" s="23"/>
      <c r="K95" s="27"/>
      <c r="L95" s="23"/>
      <c r="M95" s="166" t="str">
        <f t="shared" si="8"/>
        <v/>
      </c>
      <c r="N95" s="48" t="str">
        <f t="shared" si="9"/>
        <v/>
      </c>
      <c r="O95" s="49" t="str">
        <f t="shared" si="10"/>
        <v/>
      </c>
      <c r="P95" s="50" t="str">
        <f t="shared" si="11"/>
        <v/>
      </c>
      <c r="Q95" s="51" t="str">
        <f t="shared" si="12"/>
        <v/>
      </c>
      <c r="R95" s="169" t="str">
        <f t="shared" si="13"/>
        <v/>
      </c>
      <c r="S95" s="248" t="str">
        <f t="shared" si="14"/>
        <v/>
      </c>
      <c r="T95" s="250" t="str">
        <f t="shared" si="15"/>
        <v/>
      </c>
    </row>
    <row r="96" spans="2:20" x14ac:dyDescent="0.25">
      <c r="B96" s="142"/>
      <c r="C96" s="23"/>
      <c r="D96" s="23"/>
      <c r="E96" s="23"/>
      <c r="F96" s="21"/>
      <c r="G96" s="21"/>
      <c r="H96" s="178"/>
      <c r="I96" s="178"/>
      <c r="J96" s="23"/>
      <c r="K96" s="27"/>
      <c r="L96" s="23"/>
      <c r="M96" s="166" t="str">
        <f t="shared" si="8"/>
        <v/>
      </c>
      <c r="N96" s="48" t="str">
        <f t="shared" si="9"/>
        <v/>
      </c>
      <c r="O96" s="49" t="str">
        <f t="shared" si="10"/>
        <v/>
      </c>
      <c r="P96" s="50" t="str">
        <f t="shared" si="11"/>
        <v/>
      </c>
      <c r="Q96" s="51" t="str">
        <f t="shared" si="12"/>
        <v/>
      </c>
      <c r="R96" s="169" t="str">
        <f t="shared" si="13"/>
        <v/>
      </c>
      <c r="S96" s="248" t="str">
        <f t="shared" si="14"/>
        <v/>
      </c>
      <c r="T96" s="250" t="str">
        <f t="shared" si="15"/>
        <v/>
      </c>
    </row>
    <row r="97" spans="2:20" x14ac:dyDescent="0.25">
      <c r="B97" s="142"/>
      <c r="C97" s="23"/>
      <c r="D97" s="23"/>
      <c r="E97" s="23"/>
      <c r="F97" s="21"/>
      <c r="G97" s="21"/>
      <c r="H97" s="178"/>
      <c r="I97" s="178"/>
      <c r="J97" s="23"/>
      <c r="K97" s="27"/>
      <c r="L97" s="23"/>
      <c r="M97" s="166" t="str">
        <f t="shared" si="8"/>
        <v/>
      </c>
      <c r="N97" s="48" t="str">
        <f t="shared" si="9"/>
        <v/>
      </c>
      <c r="O97" s="49" t="str">
        <f t="shared" si="10"/>
        <v/>
      </c>
      <c r="P97" s="50" t="str">
        <f t="shared" si="11"/>
        <v/>
      </c>
      <c r="Q97" s="51" t="str">
        <f t="shared" si="12"/>
        <v/>
      </c>
      <c r="R97" s="169" t="str">
        <f t="shared" si="13"/>
        <v/>
      </c>
      <c r="S97" s="248" t="str">
        <f t="shared" si="14"/>
        <v/>
      </c>
      <c r="T97" s="250" t="str">
        <f t="shared" si="15"/>
        <v/>
      </c>
    </row>
    <row r="98" spans="2:20" x14ac:dyDescent="0.25">
      <c r="B98" s="142"/>
      <c r="C98" s="23"/>
      <c r="D98" s="23"/>
      <c r="E98" s="23"/>
      <c r="F98" s="21"/>
      <c r="G98" s="21"/>
      <c r="H98" s="178"/>
      <c r="I98" s="178"/>
      <c r="J98" s="23"/>
      <c r="K98" s="27"/>
      <c r="L98" s="23"/>
      <c r="M98" s="166" t="str">
        <f t="shared" si="8"/>
        <v/>
      </c>
      <c r="N98" s="48" t="str">
        <f t="shared" si="9"/>
        <v/>
      </c>
      <c r="O98" s="49" t="str">
        <f t="shared" si="10"/>
        <v/>
      </c>
      <c r="P98" s="50" t="str">
        <f t="shared" si="11"/>
        <v/>
      </c>
      <c r="Q98" s="51" t="str">
        <f t="shared" si="12"/>
        <v/>
      </c>
      <c r="R98" s="169" t="str">
        <f t="shared" si="13"/>
        <v/>
      </c>
      <c r="S98" s="248" t="str">
        <f t="shared" si="14"/>
        <v/>
      </c>
      <c r="T98" s="250" t="str">
        <f t="shared" si="15"/>
        <v/>
      </c>
    </row>
    <row r="99" spans="2:20" x14ac:dyDescent="0.25">
      <c r="B99" s="142"/>
      <c r="C99" s="23"/>
      <c r="D99" s="23"/>
      <c r="E99" s="23"/>
      <c r="F99" s="21"/>
      <c r="G99" s="21"/>
      <c r="H99" s="178"/>
      <c r="I99" s="178"/>
      <c r="J99" s="23"/>
      <c r="K99" s="27"/>
      <c r="L99" s="23"/>
      <c r="M99" s="166" t="str">
        <f t="shared" si="8"/>
        <v/>
      </c>
      <c r="N99" s="48" t="str">
        <f t="shared" si="9"/>
        <v/>
      </c>
      <c r="O99" s="49" t="str">
        <f t="shared" si="10"/>
        <v/>
      </c>
      <c r="P99" s="50" t="str">
        <f t="shared" si="11"/>
        <v/>
      </c>
      <c r="Q99" s="51" t="str">
        <f t="shared" si="12"/>
        <v/>
      </c>
      <c r="R99" s="169" t="str">
        <f t="shared" si="13"/>
        <v/>
      </c>
      <c r="S99" s="248" t="str">
        <f t="shared" si="14"/>
        <v/>
      </c>
      <c r="T99" s="250" t="str">
        <f t="shared" si="15"/>
        <v/>
      </c>
    </row>
    <row r="100" spans="2:20" x14ac:dyDescent="0.25">
      <c r="B100" s="142"/>
      <c r="C100" s="23"/>
      <c r="D100" s="23"/>
      <c r="E100" s="23"/>
      <c r="F100" s="21"/>
      <c r="G100" s="21"/>
      <c r="H100" s="178"/>
      <c r="I100" s="178"/>
      <c r="J100" s="23"/>
      <c r="K100" s="27"/>
      <c r="L100" s="23"/>
      <c r="M100" s="166" t="str">
        <f t="shared" si="8"/>
        <v/>
      </c>
      <c r="N100" s="48" t="str">
        <f t="shared" si="9"/>
        <v/>
      </c>
      <c r="O100" s="49" t="str">
        <f t="shared" si="10"/>
        <v/>
      </c>
      <c r="P100" s="50" t="str">
        <f t="shared" si="11"/>
        <v/>
      </c>
      <c r="Q100" s="51" t="str">
        <f t="shared" si="12"/>
        <v/>
      </c>
      <c r="R100" s="169" t="str">
        <f t="shared" si="13"/>
        <v/>
      </c>
      <c r="S100" s="248" t="str">
        <f t="shared" si="14"/>
        <v/>
      </c>
      <c r="T100" s="250" t="str">
        <f t="shared" si="15"/>
        <v/>
      </c>
    </row>
    <row r="101" spans="2:20" x14ac:dyDescent="0.25">
      <c r="B101" s="142"/>
      <c r="C101" s="23"/>
      <c r="D101" s="23"/>
      <c r="E101" s="23"/>
      <c r="F101" s="21"/>
      <c r="G101" s="21"/>
      <c r="H101" s="178"/>
      <c r="I101" s="178"/>
      <c r="J101" s="23"/>
      <c r="K101" s="27"/>
      <c r="L101" s="23"/>
      <c r="M101" s="166" t="str">
        <f t="shared" si="8"/>
        <v/>
      </c>
      <c r="N101" s="48" t="str">
        <f t="shared" si="9"/>
        <v/>
      </c>
      <c r="O101" s="49" t="str">
        <f t="shared" si="10"/>
        <v/>
      </c>
      <c r="P101" s="50" t="str">
        <f t="shared" si="11"/>
        <v/>
      </c>
      <c r="Q101" s="51" t="str">
        <f t="shared" si="12"/>
        <v/>
      </c>
      <c r="R101" s="169" t="str">
        <f t="shared" si="13"/>
        <v/>
      </c>
      <c r="S101" s="248" t="str">
        <f t="shared" si="14"/>
        <v/>
      </c>
      <c r="T101" s="250" t="str">
        <f t="shared" si="15"/>
        <v/>
      </c>
    </row>
    <row r="102" spans="2:20" x14ac:dyDescent="0.25">
      <c r="B102" s="142"/>
      <c r="C102" s="23"/>
      <c r="D102" s="23"/>
      <c r="E102" s="23"/>
      <c r="F102" s="21"/>
      <c r="G102" s="21"/>
      <c r="H102" s="178"/>
      <c r="I102" s="178"/>
      <c r="J102" s="23"/>
      <c r="K102" s="27"/>
      <c r="L102" s="23"/>
      <c r="M102" s="166" t="str">
        <f t="shared" si="8"/>
        <v/>
      </c>
      <c r="N102" s="48" t="str">
        <f t="shared" si="9"/>
        <v/>
      </c>
      <c r="O102" s="49" t="str">
        <f t="shared" si="10"/>
        <v/>
      </c>
      <c r="P102" s="50" t="str">
        <f t="shared" si="11"/>
        <v/>
      </c>
      <c r="Q102" s="51" t="str">
        <f t="shared" si="12"/>
        <v/>
      </c>
      <c r="R102" s="169" t="str">
        <f t="shared" si="13"/>
        <v/>
      </c>
      <c r="S102" s="248" t="str">
        <f t="shared" si="14"/>
        <v/>
      </c>
      <c r="T102" s="250" t="str">
        <f t="shared" si="15"/>
        <v/>
      </c>
    </row>
    <row r="103" spans="2:20" x14ac:dyDescent="0.25">
      <c r="B103" s="142"/>
      <c r="C103" s="23"/>
      <c r="D103" s="23"/>
      <c r="E103" s="23"/>
      <c r="F103" s="21"/>
      <c r="G103" s="21"/>
      <c r="H103" s="178"/>
      <c r="I103" s="178"/>
      <c r="J103" s="23"/>
      <c r="K103" s="27"/>
      <c r="L103" s="23"/>
      <c r="M103" s="166" t="str">
        <f t="shared" si="8"/>
        <v/>
      </c>
      <c r="N103" s="48" t="str">
        <f t="shared" si="9"/>
        <v/>
      </c>
      <c r="O103" s="49" t="str">
        <f t="shared" si="10"/>
        <v/>
      </c>
      <c r="P103" s="50" t="str">
        <f t="shared" si="11"/>
        <v/>
      </c>
      <c r="Q103" s="51" t="str">
        <f t="shared" si="12"/>
        <v/>
      </c>
      <c r="R103" s="169" t="str">
        <f t="shared" si="13"/>
        <v/>
      </c>
      <c r="S103" s="248" t="str">
        <f t="shared" si="14"/>
        <v/>
      </c>
      <c r="T103" s="250" t="str">
        <f t="shared" si="15"/>
        <v/>
      </c>
    </row>
    <row r="104" spans="2:20" x14ac:dyDescent="0.25">
      <c r="B104" s="142"/>
      <c r="C104" s="23"/>
      <c r="D104" s="23"/>
      <c r="E104" s="23"/>
      <c r="F104" s="21"/>
      <c r="G104" s="21"/>
      <c r="H104" s="178"/>
      <c r="I104" s="178"/>
      <c r="J104" s="23"/>
      <c r="K104" s="27"/>
      <c r="L104" s="23"/>
      <c r="M104" s="166" t="str">
        <f t="shared" si="8"/>
        <v/>
      </c>
      <c r="N104" s="48" t="str">
        <f t="shared" si="9"/>
        <v/>
      </c>
      <c r="O104" s="49" t="str">
        <f t="shared" si="10"/>
        <v/>
      </c>
      <c r="P104" s="50" t="str">
        <f t="shared" si="11"/>
        <v/>
      </c>
      <c r="Q104" s="51" t="str">
        <f t="shared" si="12"/>
        <v/>
      </c>
      <c r="R104" s="169" t="str">
        <f t="shared" si="13"/>
        <v/>
      </c>
      <c r="S104" s="248" t="str">
        <f t="shared" si="14"/>
        <v/>
      </c>
      <c r="T104" s="250" t="str">
        <f t="shared" si="15"/>
        <v/>
      </c>
    </row>
    <row r="105" spans="2:20" x14ac:dyDescent="0.25">
      <c r="B105" s="142"/>
      <c r="C105" s="23"/>
      <c r="D105" s="23"/>
      <c r="E105" s="23"/>
      <c r="F105" s="21"/>
      <c r="G105" s="21"/>
      <c r="H105" s="178"/>
      <c r="I105" s="178"/>
      <c r="J105" s="23"/>
      <c r="K105" s="27"/>
      <c r="L105" s="23"/>
      <c r="M105" s="166" t="str">
        <f t="shared" si="8"/>
        <v/>
      </c>
      <c r="N105" s="48" t="str">
        <f t="shared" si="9"/>
        <v/>
      </c>
      <c r="O105" s="49" t="str">
        <f t="shared" si="10"/>
        <v/>
      </c>
      <c r="P105" s="50" t="str">
        <f t="shared" si="11"/>
        <v/>
      </c>
      <c r="Q105" s="51" t="str">
        <f t="shared" si="12"/>
        <v/>
      </c>
      <c r="R105" s="169" t="str">
        <f t="shared" si="13"/>
        <v/>
      </c>
      <c r="S105" s="248" t="str">
        <f t="shared" si="14"/>
        <v/>
      </c>
      <c r="T105" s="250" t="str">
        <f t="shared" si="15"/>
        <v/>
      </c>
    </row>
    <row r="106" spans="2:20" x14ac:dyDescent="0.25">
      <c r="B106" s="142"/>
      <c r="C106" s="23"/>
      <c r="D106" s="23"/>
      <c r="E106" s="23"/>
      <c r="F106" s="21"/>
      <c r="G106" s="21"/>
      <c r="H106" s="178"/>
      <c r="I106" s="178"/>
      <c r="J106" s="23"/>
      <c r="K106" s="27"/>
      <c r="L106" s="23"/>
      <c r="M106" s="166" t="str">
        <f t="shared" si="8"/>
        <v/>
      </c>
      <c r="N106" s="48" t="str">
        <f t="shared" si="9"/>
        <v/>
      </c>
      <c r="O106" s="49" t="str">
        <f t="shared" si="10"/>
        <v/>
      </c>
      <c r="P106" s="50" t="str">
        <f t="shared" si="11"/>
        <v/>
      </c>
      <c r="Q106" s="51" t="str">
        <f t="shared" si="12"/>
        <v/>
      </c>
      <c r="R106" s="169" t="str">
        <f t="shared" si="13"/>
        <v/>
      </c>
      <c r="S106" s="248" t="str">
        <f t="shared" si="14"/>
        <v/>
      </c>
      <c r="T106" s="250" t="str">
        <f t="shared" si="15"/>
        <v/>
      </c>
    </row>
    <row r="107" spans="2:20" x14ac:dyDescent="0.25">
      <c r="B107" s="142"/>
      <c r="C107" s="23"/>
      <c r="D107" s="23"/>
      <c r="E107" s="23"/>
      <c r="F107" s="21"/>
      <c r="G107" s="21"/>
      <c r="H107" s="178"/>
      <c r="I107" s="178"/>
      <c r="J107" s="23"/>
      <c r="K107" s="27"/>
      <c r="L107" s="23"/>
      <c r="M107" s="166" t="str">
        <f t="shared" si="8"/>
        <v/>
      </c>
      <c r="N107" s="48" t="str">
        <f t="shared" si="9"/>
        <v/>
      </c>
      <c r="O107" s="49" t="str">
        <f t="shared" si="10"/>
        <v/>
      </c>
      <c r="P107" s="50" t="str">
        <f t="shared" si="11"/>
        <v/>
      </c>
      <c r="Q107" s="51" t="str">
        <f t="shared" si="12"/>
        <v/>
      </c>
      <c r="R107" s="169" t="str">
        <f t="shared" si="13"/>
        <v/>
      </c>
      <c r="S107" s="248" t="str">
        <f t="shared" si="14"/>
        <v/>
      </c>
      <c r="T107" s="250" t="str">
        <f t="shared" si="15"/>
        <v/>
      </c>
    </row>
    <row r="108" spans="2:20" x14ac:dyDescent="0.25">
      <c r="B108" s="142"/>
      <c r="C108" s="23"/>
      <c r="D108" s="23"/>
      <c r="E108" s="23"/>
      <c r="F108" s="21"/>
      <c r="G108" s="21"/>
      <c r="H108" s="178"/>
      <c r="I108" s="178"/>
      <c r="J108" s="23"/>
      <c r="K108" s="27"/>
      <c r="L108" s="23"/>
      <c r="M108" s="166" t="str">
        <f t="shared" si="8"/>
        <v/>
      </c>
      <c r="N108" s="48" t="str">
        <f t="shared" si="9"/>
        <v/>
      </c>
      <c r="O108" s="49" t="str">
        <f t="shared" si="10"/>
        <v/>
      </c>
      <c r="P108" s="50" t="str">
        <f t="shared" si="11"/>
        <v/>
      </c>
      <c r="Q108" s="51" t="str">
        <f t="shared" si="12"/>
        <v/>
      </c>
      <c r="R108" s="169" t="str">
        <f t="shared" si="13"/>
        <v/>
      </c>
      <c r="S108" s="248" t="str">
        <f t="shared" si="14"/>
        <v/>
      </c>
      <c r="T108" s="250" t="str">
        <f t="shared" si="15"/>
        <v/>
      </c>
    </row>
    <row r="109" spans="2:20" x14ac:dyDescent="0.25">
      <c r="B109" s="142"/>
      <c r="C109" s="23"/>
      <c r="D109" s="23"/>
      <c r="E109" s="23"/>
      <c r="F109" s="21"/>
      <c r="G109" s="21"/>
      <c r="H109" s="178"/>
      <c r="I109" s="178"/>
      <c r="J109" s="23"/>
      <c r="K109" s="27"/>
      <c r="L109" s="23"/>
      <c r="M109" s="166" t="str">
        <f t="shared" si="8"/>
        <v/>
      </c>
      <c r="N109" s="48" t="str">
        <f t="shared" si="9"/>
        <v/>
      </c>
      <c r="O109" s="49" t="str">
        <f t="shared" si="10"/>
        <v/>
      </c>
      <c r="P109" s="50" t="str">
        <f t="shared" si="11"/>
        <v/>
      </c>
      <c r="Q109" s="51" t="str">
        <f t="shared" si="12"/>
        <v/>
      </c>
      <c r="R109" s="169" t="str">
        <f t="shared" si="13"/>
        <v/>
      </c>
      <c r="S109" s="248" t="str">
        <f t="shared" si="14"/>
        <v/>
      </c>
      <c r="T109" s="250" t="str">
        <f t="shared" si="15"/>
        <v/>
      </c>
    </row>
    <row r="110" spans="2:20" x14ac:dyDescent="0.25">
      <c r="B110" s="142"/>
      <c r="C110" s="23"/>
      <c r="D110" s="23"/>
      <c r="E110" s="23"/>
      <c r="F110" s="21"/>
      <c r="G110" s="21"/>
      <c r="H110" s="178"/>
      <c r="I110" s="178"/>
      <c r="J110" s="23"/>
      <c r="K110" s="27"/>
      <c r="L110" s="23"/>
      <c r="M110" s="166" t="str">
        <f t="shared" si="8"/>
        <v/>
      </c>
      <c r="N110" s="48" t="str">
        <f t="shared" si="9"/>
        <v/>
      </c>
      <c r="O110" s="49" t="str">
        <f t="shared" si="10"/>
        <v/>
      </c>
      <c r="P110" s="50" t="str">
        <f t="shared" si="11"/>
        <v/>
      </c>
      <c r="Q110" s="51" t="str">
        <f t="shared" si="12"/>
        <v/>
      </c>
      <c r="R110" s="169" t="str">
        <f t="shared" si="13"/>
        <v/>
      </c>
      <c r="S110" s="248" t="str">
        <f t="shared" si="14"/>
        <v/>
      </c>
      <c r="T110" s="250" t="str">
        <f t="shared" si="15"/>
        <v/>
      </c>
    </row>
    <row r="111" spans="2:20" x14ac:dyDescent="0.25">
      <c r="B111" s="142"/>
      <c r="C111" s="23"/>
      <c r="D111" s="23"/>
      <c r="E111" s="23"/>
      <c r="F111" s="21"/>
      <c r="G111" s="21"/>
      <c r="H111" s="178"/>
      <c r="I111" s="178"/>
      <c r="J111" s="23"/>
      <c r="K111" s="27"/>
      <c r="L111" s="23"/>
      <c r="M111" s="166" t="str">
        <f t="shared" si="8"/>
        <v/>
      </c>
      <c r="N111" s="48" t="str">
        <f t="shared" si="9"/>
        <v/>
      </c>
      <c r="O111" s="49" t="str">
        <f t="shared" si="10"/>
        <v/>
      </c>
      <c r="P111" s="50" t="str">
        <f t="shared" si="11"/>
        <v/>
      </c>
      <c r="Q111" s="51" t="str">
        <f t="shared" si="12"/>
        <v/>
      </c>
      <c r="R111" s="169" t="str">
        <f t="shared" si="13"/>
        <v/>
      </c>
      <c r="S111" s="248" t="str">
        <f t="shared" si="14"/>
        <v/>
      </c>
      <c r="T111" s="250" t="str">
        <f t="shared" si="15"/>
        <v/>
      </c>
    </row>
    <row r="112" spans="2:20" x14ac:dyDescent="0.25">
      <c r="B112" s="142"/>
      <c r="C112" s="23"/>
      <c r="D112" s="23"/>
      <c r="E112" s="23"/>
      <c r="F112" s="21"/>
      <c r="G112" s="21"/>
      <c r="H112" s="178"/>
      <c r="I112" s="178"/>
      <c r="J112" s="23"/>
      <c r="K112" s="27"/>
      <c r="L112" s="23"/>
      <c r="M112" s="166" t="str">
        <f t="shared" si="8"/>
        <v/>
      </c>
      <c r="N112" s="48" t="str">
        <f t="shared" si="9"/>
        <v/>
      </c>
      <c r="O112" s="49" t="str">
        <f t="shared" si="10"/>
        <v/>
      </c>
      <c r="P112" s="50" t="str">
        <f t="shared" si="11"/>
        <v/>
      </c>
      <c r="Q112" s="51" t="str">
        <f t="shared" si="12"/>
        <v/>
      </c>
      <c r="R112" s="169" t="str">
        <f t="shared" si="13"/>
        <v/>
      </c>
      <c r="S112" s="248" t="str">
        <f t="shared" si="14"/>
        <v/>
      </c>
      <c r="T112" s="250" t="str">
        <f t="shared" si="15"/>
        <v/>
      </c>
    </row>
    <row r="113" spans="2:20" x14ac:dyDescent="0.25">
      <c r="B113" s="142"/>
      <c r="C113" s="23"/>
      <c r="D113" s="23"/>
      <c r="E113" s="23"/>
      <c r="F113" s="21"/>
      <c r="G113" s="21"/>
      <c r="H113" s="178"/>
      <c r="I113" s="178"/>
      <c r="J113" s="23"/>
      <c r="K113" s="27"/>
      <c r="L113" s="23"/>
      <c r="M113" s="166" t="str">
        <f t="shared" si="8"/>
        <v/>
      </c>
      <c r="N113" s="48" t="str">
        <f t="shared" si="9"/>
        <v/>
      </c>
      <c r="O113" s="49" t="str">
        <f t="shared" si="10"/>
        <v/>
      </c>
      <c r="P113" s="50" t="str">
        <f t="shared" si="11"/>
        <v/>
      </c>
      <c r="Q113" s="51" t="str">
        <f t="shared" si="12"/>
        <v/>
      </c>
      <c r="R113" s="169" t="str">
        <f t="shared" si="13"/>
        <v/>
      </c>
      <c r="S113" s="248" t="str">
        <f t="shared" si="14"/>
        <v/>
      </c>
      <c r="T113" s="250" t="str">
        <f t="shared" si="15"/>
        <v/>
      </c>
    </row>
    <row r="114" spans="2:20" x14ac:dyDescent="0.25">
      <c r="B114" s="142"/>
      <c r="C114" s="23"/>
      <c r="D114" s="23"/>
      <c r="E114" s="23"/>
      <c r="F114" s="21"/>
      <c r="G114" s="21"/>
      <c r="H114" s="178"/>
      <c r="I114" s="178"/>
      <c r="J114" s="23"/>
      <c r="K114" s="27"/>
      <c r="L114" s="23"/>
      <c r="M114" s="166" t="str">
        <f t="shared" si="8"/>
        <v/>
      </c>
      <c r="N114" s="48" t="str">
        <f t="shared" si="9"/>
        <v/>
      </c>
      <c r="O114" s="49" t="str">
        <f t="shared" si="10"/>
        <v/>
      </c>
      <c r="P114" s="50" t="str">
        <f t="shared" si="11"/>
        <v/>
      </c>
      <c r="Q114" s="51" t="str">
        <f t="shared" si="12"/>
        <v/>
      </c>
      <c r="R114" s="169" t="str">
        <f t="shared" si="13"/>
        <v/>
      </c>
      <c r="S114" s="248" t="str">
        <f t="shared" si="14"/>
        <v/>
      </c>
      <c r="T114" s="250" t="str">
        <f t="shared" si="15"/>
        <v/>
      </c>
    </row>
    <row r="115" spans="2:20" x14ac:dyDescent="0.25">
      <c r="B115" s="142"/>
      <c r="C115" s="23"/>
      <c r="D115" s="23"/>
      <c r="E115" s="23"/>
      <c r="F115" s="21"/>
      <c r="G115" s="21"/>
      <c r="H115" s="178"/>
      <c r="I115" s="178"/>
      <c r="J115" s="23"/>
      <c r="K115" s="27"/>
      <c r="L115" s="23"/>
      <c r="M115" s="166" t="str">
        <f t="shared" si="8"/>
        <v/>
      </c>
      <c r="N115" s="48" t="str">
        <f t="shared" si="9"/>
        <v/>
      </c>
      <c r="O115" s="49" t="str">
        <f t="shared" si="10"/>
        <v/>
      </c>
      <c r="P115" s="50" t="str">
        <f t="shared" si="11"/>
        <v/>
      </c>
      <c r="Q115" s="51" t="str">
        <f t="shared" si="12"/>
        <v/>
      </c>
      <c r="R115" s="169" t="str">
        <f t="shared" si="13"/>
        <v/>
      </c>
      <c r="S115" s="248" t="str">
        <f t="shared" si="14"/>
        <v/>
      </c>
      <c r="T115" s="250" t="str">
        <f t="shared" si="15"/>
        <v/>
      </c>
    </row>
    <row r="116" spans="2:20" x14ac:dyDescent="0.25">
      <c r="B116" s="142"/>
      <c r="C116" s="23"/>
      <c r="D116" s="23"/>
      <c r="E116" s="23"/>
      <c r="F116" s="21"/>
      <c r="G116" s="21"/>
      <c r="H116" s="178"/>
      <c r="I116" s="178"/>
      <c r="J116" s="23"/>
      <c r="K116" s="27"/>
      <c r="L116" s="23"/>
      <c r="M116" s="166" t="str">
        <f t="shared" si="8"/>
        <v/>
      </c>
      <c r="N116" s="48" t="str">
        <f t="shared" si="9"/>
        <v/>
      </c>
      <c r="O116" s="49" t="str">
        <f t="shared" si="10"/>
        <v/>
      </c>
      <c r="P116" s="50" t="str">
        <f t="shared" si="11"/>
        <v/>
      </c>
      <c r="Q116" s="51" t="str">
        <f t="shared" si="12"/>
        <v/>
      </c>
      <c r="R116" s="169" t="str">
        <f t="shared" si="13"/>
        <v/>
      </c>
      <c r="S116" s="248" t="str">
        <f t="shared" si="14"/>
        <v/>
      </c>
      <c r="T116" s="250" t="str">
        <f t="shared" si="15"/>
        <v/>
      </c>
    </row>
    <row r="117" spans="2:20" x14ac:dyDescent="0.25">
      <c r="B117" s="142"/>
      <c r="C117" s="23"/>
      <c r="D117" s="23"/>
      <c r="E117" s="23"/>
      <c r="F117" s="21"/>
      <c r="G117" s="21"/>
      <c r="H117" s="178"/>
      <c r="I117" s="178"/>
      <c r="J117" s="23"/>
      <c r="K117" s="27"/>
      <c r="L117" s="23"/>
      <c r="M117" s="166" t="str">
        <f t="shared" si="8"/>
        <v/>
      </c>
      <c r="N117" s="48" t="str">
        <f t="shared" si="9"/>
        <v/>
      </c>
      <c r="O117" s="49" t="str">
        <f t="shared" si="10"/>
        <v/>
      </c>
      <c r="P117" s="50" t="str">
        <f t="shared" si="11"/>
        <v/>
      </c>
      <c r="Q117" s="51" t="str">
        <f t="shared" si="12"/>
        <v/>
      </c>
      <c r="R117" s="169" t="str">
        <f t="shared" si="13"/>
        <v/>
      </c>
      <c r="S117" s="248" t="str">
        <f t="shared" si="14"/>
        <v/>
      </c>
      <c r="T117" s="250" t="str">
        <f t="shared" si="15"/>
        <v/>
      </c>
    </row>
    <row r="118" spans="2:20" x14ac:dyDescent="0.25">
      <c r="B118" s="142"/>
      <c r="C118" s="23"/>
      <c r="D118" s="23"/>
      <c r="E118" s="23"/>
      <c r="F118" s="21"/>
      <c r="G118" s="21"/>
      <c r="H118" s="178"/>
      <c r="I118" s="178"/>
      <c r="J118" s="23"/>
      <c r="K118" s="27"/>
      <c r="L118" s="23"/>
      <c r="M118" s="166" t="str">
        <f t="shared" si="8"/>
        <v/>
      </c>
      <c r="N118" s="48" t="str">
        <f t="shared" si="9"/>
        <v/>
      </c>
      <c r="O118" s="49" t="str">
        <f t="shared" si="10"/>
        <v/>
      </c>
      <c r="P118" s="50" t="str">
        <f t="shared" si="11"/>
        <v/>
      </c>
      <c r="Q118" s="51" t="str">
        <f t="shared" si="12"/>
        <v/>
      </c>
      <c r="R118" s="169" t="str">
        <f t="shared" si="13"/>
        <v/>
      </c>
      <c r="S118" s="248" t="str">
        <f t="shared" si="14"/>
        <v/>
      </c>
      <c r="T118" s="250" t="str">
        <f t="shared" si="15"/>
        <v/>
      </c>
    </row>
    <row r="119" spans="2:20" x14ac:dyDescent="0.25">
      <c r="B119" s="142"/>
      <c r="C119" s="23"/>
      <c r="D119" s="23"/>
      <c r="E119" s="23"/>
      <c r="F119" s="21"/>
      <c r="G119" s="21"/>
      <c r="H119" s="178"/>
      <c r="I119" s="178"/>
      <c r="J119" s="23"/>
      <c r="K119" s="27"/>
      <c r="L119" s="23"/>
      <c r="M119" s="166" t="str">
        <f t="shared" si="8"/>
        <v/>
      </c>
      <c r="N119" s="48" t="str">
        <f t="shared" si="9"/>
        <v/>
      </c>
      <c r="O119" s="49" t="str">
        <f t="shared" si="10"/>
        <v/>
      </c>
      <c r="P119" s="50" t="str">
        <f t="shared" si="11"/>
        <v/>
      </c>
      <c r="Q119" s="51" t="str">
        <f t="shared" si="12"/>
        <v/>
      </c>
      <c r="R119" s="169" t="str">
        <f t="shared" si="13"/>
        <v/>
      </c>
      <c r="S119" s="248" t="str">
        <f t="shared" si="14"/>
        <v/>
      </c>
      <c r="T119" s="250" t="str">
        <f t="shared" si="15"/>
        <v/>
      </c>
    </row>
    <row r="120" spans="2:20" x14ac:dyDescent="0.25">
      <c r="B120" s="142"/>
      <c r="C120" s="23"/>
      <c r="D120" s="23"/>
      <c r="E120" s="23"/>
      <c r="F120" s="21"/>
      <c r="G120" s="21"/>
      <c r="H120" s="178"/>
      <c r="I120" s="178"/>
      <c r="J120" s="23"/>
      <c r="K120" s="27"/>
      <c r="L120" s="23"/>
      <c r="M120" s="166" t="str">
        <f t="shared" si="8"/>
        <v/>
      </c>
      <c r="N120" s="48" t="str">
        <f t="shared" si="9"/>
        <v/>
      </c>
      <c r="O120" s="49" t="str">
        <f t="shared" si="10"/>
        <v/>
      </c>
      <c r="P120" s="50" t="str">
        <f t="shared" si="11"/>
        <v/>
      </c>
      <c r="Q120" s="51" t="str">
        <f t="shared" si="12"/>
        <v/>
      </c>
      <c r="R120" s="169" t="str">
        <f t="shared" si="13"/>
        <v/>
      </c>
      <c r="S120" s="248" t="str">
        <f t="shared" si="14"/>
        <v/>
      </c>
      <c r="T120" s="250" t="str">
        <f t="shared" si="15"/>
        <v/>
      </c>
    </row>
    <row r="121" spans="2:20" x14ac:dyDescent="0.25">
      <c r="B121" s="142"/>
      <c r="C121" s="23"/>
      <c r="D121" s="23"/>
      <c r="E121" s="23"/>
      <c r="F121" s="21"/>
      <c r="G121" s="21"/>
      <c r="H121" s="178"/>
      <c r="I121" s="178"/>
      <c r="J121" s="23"/>
      <c r="K121" s="27"/>
      <c r="L121" s="23"/>
      <c r="M121" s="166" t="str">
        <f t="shared" si="8"/>
        <v/>
      </c>
      <c r="N121" s="48" t="str">
        <f t="shared" si="9"/>
        <v/>
      </c>
      <c r="O121" s="49" t="str">
        <f t="shared" si="10"/>
        <v/>
      </c>
      <c r="P121" s="50" t="str">
        <f t="shared" si="11"/>
        <v/>
      </c>
      <c r="Q121" s="51" t="str">
        <f t="shared" si="12"/>
        <v/>
      </c>
      <c r="R121" s="169" t="str">
        <f t="shared" si="13"/>
        <v/>
      </c>
      <c r="S121" s="248" t="str">
        <f t="shared" si="14"/>
        <v/>
      </c>
      <c r="T121" s="250" t="str">
        <f t="shared" si="15"/>
        <v/>
      </c>
    </row>
    <row r="122" spans="2:20" x14ac:dyDescent="0.25">
      <c r="B122" s="142"/>
      <c r="C122" s="23"/>
      <c r="D122" s="23"/>
      <c r="E122" s="23"/>
      <c r="F122" s="21"/>
      <c r="G122" s="21"/>
      <c r="H122" s="178"/>
      <c r="I122" s="178"/>
      <c r="J122" s="23"/>
      <c r="K122" s="27"/>
      <c r="L122" s="23"/>
      <c r="M122" s="166" t="str">
        <f t="shared" si="8"/>
        <v/>
      </c>
      <c r="N122" s="48" t="str">
        <f t="shared" si="9"/>
        <v/>
      </c>
      <c r="O122" s="49" t="str">
        <f t="shared" si="10"/>
        <v/>
      </c>
      <c r="P122" s="50" t="str">
        <f t="shared" si="11"/>
        <v/>
      </c>
      <c r="Q122" s="51" t="str">
        <f t="shared" si="12"/>
        <v/>
      </c>
      <c r="R122" s="169" t="str">
        <f t="shared" si="13"/>
        <v/>
      </c>
      <c r="S122" s="248" t="str">
        <f t="shared" si="14"/>
        <v/>
      </c>
      <c r="T122" s="250" t="str">
        <f t="shared" si="15"/>
        <v/>
      </c>
    </row>
    <row r="123" spans="2:20" x14ac:dyDescent="0.25">
      <c r="B123" s="142"/>
      <c r="C123" s="23"/>
      <c r="D123" s="23"/>
      <c r="E123" s="23"/>
      <c r="F123" s="21"/>
      <c r="G123" s="21"/>
      <c r="H123" s="178"/>
      <c r="I123" s="178"/>
      <c r="J123" s="23"/>
      <c r="K123" s="27"/>
      <c r="L123" s="23"/>
      <c r="M123" s="166" t="str">
        <f t="shared" si="8"/>
        <v/>
      </c>
      <c r="N123" s="48" t="str">
        <f t="shared" si="9"/>
        <v/>
      </c>
      <c r="O123" s="49" t="str">
        <f t="shared" si="10"/>
        <v/>
      </c>
      <c r="P123" s="50" t="str">
        <f t="shared" si="11"/>
        <v/>
      </c>
      <c r="Q123" s="51" t="str">
        <f t="shared" si="12"/>
        <v/>
      </c>
      <c r="R123" s="169" t="str">
        <f t="shared" si="13"/>
        <v/>
      </c>
      <c r="S123" s="248" t="str">
        <f t="shared" si="14"/>
        <v/>
      </c>
      <c r="T123" s="250" t="str">
        <f t="shared" si="15"/>
        <v/>
      </c>
    </row>
    <row r="124" spans="2:20" x14ac:dyDescent="0.25">
      <c r="B124" s="142"/>
      <c r="C124" s="23"/>
      <c r="D124" s="23"/>
      <c r="E124" s="23"/>
      <c r="F124" s="21"/>
      <c r="G124" s="21"/>
      <c r="H124" s="178"/>
      <c r="I124" s="178"/>
      <c r="J124" s="23"/>
      <c r="K124" s="27"/>
      <c r="L124" s="23"/>
      <c r="M124" s="166" t="str">
        <f t="shared" si="8"/>
        <v/>
      </c>
      <c r="N124" s="48" t="str">
        <f t="shared" si="9"/>
        <v/>
      </c>
      <c r="O124" s="49" t="str">
        <f t="shared" si="10"/>
        <v/>
      </c>
      <c r="P124" s="50" t="str">
        <f t="shared" si="11"/>
        <v/>
      </c>
      <c r="Q124" s="51" t="str">
        <f t="shared" si="12"/>
        <v/>
      </c>
      <c r="R124" s="169" t="str">
        <f t="shared" si="13"/>
        <v/>
      </c>
      <c r="S124" s="248" t="str">
        <f t="shared" si="14"/>
        <v/>
      </c>
      <c r="T124" s="250" t="str">
        <f t="shared" si="15"/>
        <v/>
      </c>
    </row>
    <row r="125" spans="2:20" x14ac:dyDescent="0.25">
      <c r="B125" s="142"/>
      <c r="C125" s="23"/>
      <c r="D125" s="23"/>
      <c r="E125" s="23"/>
      <c r="F125" s="21"/>
      <c r="G125" s="21"/>
      <c r="H125" s="178"/>
      <c r="I125" s="178"/>
      <c r="J125" s="23"/>
      <c r="K125" s="27"/>
      <c r="L125" s="23"/>
      <c r="M125" s="166" t="str">
        <f t="shared" si="8"/>
        <v/>
      </c>
      <c r="N125" s="48" t="str">
        <f t="shared" si="9"/>
        <v/>
      </c>
      <c r="O125" s="49" t="str">
        <f t="shared" si="10"/>
        <v/>
      </c>
      <c r="P125" s="50" t="str">
        <f t="shared" si="11"/>
        <v/>
      </c>
      <c r="Q125" s="51" t="str">
        <f t="shared" si="12"/>
        <v/>
      </c>
      <c r="R125" s="169" t="str">
        <f t="shared" si="13"/>
        <v/>
      </c>
      <c r="S125" s="248" t="str">
        <f t="shared" si="14"/>
        <v/>
      </c>
      <c r="T125" s="250" t="str">
        <f t="shared" si="15"/>
        <v/>
      </c>
    </row>
    <row r="126" spans="2:20" x14ac:dyDescent="0.25">
      <c r="B126" s="142"/>
      <c r="C126" s="23"/>
      <c r="D126" s="23"/>
      <c r="E126" s="23"/>
      <c r="F126" s="21"/>
      <c r="G126" s="21"/>
      <c r="H126" s="178"/>
      <c r="I126" s="178"/>
      <c r="J126" s="23"/>
      <c r="K126" s="27"/>
      <c r="L126" s="23"/>
      <c r="M126" s="166" t="str">
        <f t="shared" si="8"/>
        <v/>
      </c>
      <c r="N126" s="48" t="str">
        <f t="shared" si="9"/>
        <v/>
      </c>
      <c r="O126" s="49" t="str">
        <f t="shared" si="10"/>
        <v/>
      </c>
      <c r="P126" s="50" t="str">
        <f t="shared" si="11"/>
        <v/>
      </c>
      <c r="Q126" s="51" t="str">
        <f t="shared" si="12"/>
        <v/>
      </c>
      <c r="R126" s="169" t="str">
        <f t="shared" si="13"/>
        <v/>
      </c>
      <c r="S126" s="248" t="str">
        <f t="shared" si="14"/>
        <v/>
      </c>
      <c r="T126" s="250" t="str">
        <f t="shared" si="15"/>
        <v/>
      </c>
    </row>
    <row r="127" spans="2:20" x14ac:dyDescent="0.25">
      <c r="B127" s="142"/>
      <c r="C127" s="23"/>
      <c r="D127" s="23"/>
      <c r="E127" s="23"/>
      <c r="F127" s="21"/>
      <c r="G127" s="21"/>
      <c r="H127" s="178"/>
      <c r="I127" s="178"/>
      <c r="J127" s="23"/>
      <c r="K127" s="27"/>
      <c r="L127" s="23"/>
      <c r="M127" s="166" t="str">
        <f t="shared" si="8"/>
        <v/>
      </c>
      <c r="N127" s="48" t="str">
        <f t="shared" si="9"/>
        <v/>
      </c>
      <c r="O127" s="49" t="str">
        <f t="shared" si="10"/>
        <v/>
      </c>
      <c r="P127" s="50" t="str">
        <f t="shared" si="11"/>
        <v/>
      </c>
      <c r="Q127" s="51" t="str">
        <f t="shared" si="12"/>
        <v/>
      </c>
      <c r="R127" s="169" t="str">
        <f t="shared" si="13"/>
        <v/>
      </c>
      <c r="S127" s="248" t="str">
        <f t="shared" si="14"/>
        <v/>
      </c>
      <c r="T127" s="250" t="str">
        <f t="shared" si="15"/>
        <v/>
      </c>
    </row>
    <row r="128" spans="2:20" x14ac:dyDescent="0.25">
      <c r="B128" s="142"/>
      <c r="C128" s="23"/>
      <c r="D128" s="23"/>
      <c r="E128" s="23"/>
      <c r="F128" s="21"/>
      <c r="G128" s="21"/>
      <c r="H128" s="178"/>
      <c r="I128" s="178"/>
      <c r="J128" s="23"/>
      <c r="K128" s="27"/>
      <c r="L128" s="23"/>
      <c r="M128" s="166" t="str">
        <f t="shared" si="8"/>
        <v/>
      </c>
      <c r="N128" s="48" t="str">
        <f t="shared" si="9"/>
        <v/>
      </c>
      <c r="O128" s="49" t="str">
        <f t="shared" si="10"/>
        <v/>
      </c>
      <c r="P128" s="50" t="str">
        <f t="shared" si="11"/>
        <v/>
      </c>
      <c r="Q128" s="51" t="str">
        <f t="shared" si="12"/>
        <v/>
      </c>
      <c r="R128" s="169" t="str">
        <f t="shared" si="13"/>
        <v/>
      </c>
      <c r="S128" s="248" t="str">
        <f t="shared" si="14"/>
        <v/>
      </c>
      <c r="T128" s="250" t="str">
        <f t="shared" si="15"/>
        <v/>
      </c>
    </row>
    <row r="129" spans="2:20" x14ac:dyDescent="0.25">
      <c r="B129" s="142"/>
      <c r="C129" s="23"/>
      <c r="D129" s="23"/>
      <c r="E129" s="23"/>
      <c r="F129" s="21"/>
      <c r="G129" s="21"/>
      <c r="H129" s="178"/>
      <c r="I129" s="178"/>
      <c r="J129" s="23"/>
      <c r="K129" s="27"/>
      <c r="L129" s="23"/>
      <c r="M129" s="166" t="str">
        <f t="shared" si="8"/>
        <v/>
      </c>
      <c r="N129" s="48" t="str">
        <f t="shared" si="9"/>
        <v/>
      </c>
      <c r="O129" s="49" t="str">
        <f t="shared" si="10"/>
        <v/>
      </c>
      <c r="P129" s="50" t="str">
        <f t="shared" si="11"/>
        <v/>
      </c>
      <c r="Q129" s="51" t="str">
        <f t="shared" si="12"/>
        <v/>
      </c>
      <c r="R129" s="169" t="str">
        <f t="shared" si="13"/>
        <v/>
      </c>
      <c r="S129" s="248" t="str">
        <f t="shared" si="14"/>
        <v/>
      </c>
      <c r="T129" s="250" t="str">
        <f t="shared" si="15"/>
        <v/>
      </c>
    </row>
    <row r="130" spans="2:20" x14ac:dyDescent="0.25">
      <c r="B130" s="142"/>
      <c r="C130" s="23"/>
      <c r="D130" s="23"/>
      <c r="E130" s="23"/>
      <c r="F130" s="21"/>
      <c r="G130" s="21"/>
      <c r="H130" s="178"/>
      <c r="I130" s="178"/>
      <c r="J130" s="23"/>
      <c r="K130" s="27"/>
      <c r="L130" s="23"/>
      <c r="M130" s="166" t="str">
        <f t="shared" si="8"/>
        <v/>
      </c>
      <c r="N130" s="48" t="str">
        <f t="shared" si="9"/>
        <v/>
      </c>
      <c r="O130" s="49" t="str">
        <f t="shared" si="10"/>
        <v/>
      </c>
      <c r="P130" s="50" t="str">
        <f t="shared" si="11"/>
        <v/>
      </c>
      <c r="Q130" s="51" t="str">
        <f t="shared" si="12"/>
        <v/>
      </c>
      <c r="R130" s="169" t="str">
        <f t="shared" si="13"/>
        <v/>
      </c>
      <c r="S130" s="248" t="str">
        <f t="shared" si="14"/>
        <v/>
      </c>
      <c r="T130" s="250" t="str">
        <f t="shared" si="15"/>
        <v/>
      </c>
    </row>
    <row r="131" spans="2:20" x14ac:dyDescent="0.25">
      <c r="B131" s="142"/>
      <c r="C131" s="23"/>
      <c r="D131" s="23"/>
      <c r="E131" s="23"/>
      <c r="F131" s="21"/>
      <c r="G131" s="21"/>
      <c r="H131" s="178"/>
      <c r="I131" s="178"/>
      <c r="J131" s="23"/>
      <c r="K131" s="27"/>
      <c r="L131" s="23"/>
      <c r="M131" s="166" t="str">
        <f t="shared" si="8"/>
        <v/>
      </c>
      <c r="N131" s="48" t="str">
        <f t="shared" si="9"/>
        <v/>
      </c>
      <c r="O131" s="49" t="str">
        <f t="shared" si="10"/>
        <v/>
      </c>
      <c r="P131" s="50" t="str">
        <f t="shared" si="11"/>
        <v/>
      </c>
      <c r="Q131" s="51" t="str">
        <f t="shared" si="12"/>
        <v/>
      </c>
      <c r="R131" s="169" t="str">
        <f t="shared" si="13"/>
        <v/>
      </c>
      <c r="S131" s="248" t="str">
        <f t="shared" si="14"/>
        <v/>
      </c>
      <c r="T131" s="250" t="str">
        <f t="shared" si="15"/>
        <v/>
      </c>
    </row>
    <row r="132" spans="2:20" x14ac:dyDescent="0.25">
      <c r="B132" s="142"/>
      <c r="C132" s="23"/>
      <c r="D132" s="23"/>
      <c r="E132" s="23"/>
      <c r="F132" s="21"/>
      <c r="G132" s="21"/>
      <c r="H132" s="178"/>
      <c r="I132" s="178"/>
      <c r="J132" s="23"/>
      <c r="K132" s="27"/>
      <c r="L132" s="23"/>
      <c r="M132" s="166" t="str">
        <f t="shared" si="8"/>
        <v/>
      </c>
      <c r="N132" s="48" t="str">
        <f t="shared" si="9"/>
        <v/>
      </c>
      <c r="O132" s="49" t="str">
        <f t="shared" si="10"/>
        <v/>
      </c>
      <c r="P132" s="50" t="str">
        <f t="shared" si="11"/>
        <v/>
      </c>
      <c r="Q132" s="51" t="str">
        <f t="shared" si="12"/>
        <v/>
      </c>
      <c r="R132" s="169" t="str">
        <f t="shared" si="13"/>
        <v/>
      </c>
      <c r="S132" s="248" t="str">
        <f t="shared" si="14"/>
        <v/>
      </c>
      <c r="T132" s="250" t="str">
        <f t="shared" si="15"/>
        <v/>
      </c>
    </row>
    <row r="133" spans="2:20" x14ac:dyDescent="0.25">
      <c r="B133" s="142"/>
      <c r="C133" s="23"/>
      <c r="D133" s="23"/>
      <c r="E133" s="23"/>
      <c r="F133" s="21"/>
      <c r="G133" s="21"/>
      <c r="H133" s="178"/>
      <c r="I133" s="178"/>
      <c r="J133" s="23"/>
      <c r="K133" s="27"/>
      <c r="L133" s="23"/>
      <c r="M133" s="166" t="str">
        <f t="shared" si="8"/>
        <v/>
      </c>
      <c r="N133" s="48" t="str">
        <f t="shared" si="9"/>
        <v/>
      </c>
      <c r="O133" s="49" t="str">
        <f t="shared" si="10"/>
        <v/>
      </c>
      <c r="P133" s="50" t="str">
        <f t="shared" si="11"/>
        <v/>
      </c>
      <c r="Q133" s="51" t="str">
        <f t="shared" si="12"/>
        <v/>
      </c>
      <c r="R133" s="169" t="str">
        <f t="shared" si="13"/>
        <v/>
      </c>
      <c r="S133" s="248" t="str">
        <f t="shared" si="14"/>
        <v/>
      </c>
      <c r="T133" s="250" t="str">
        <f t="shared" si="15"/>
        <v/>
      </c>
    </row>
    <row r="134" spans="2:20" x14ac:dyDescent="0.25">
      <c r="B134" s="142"/>
      <c r="C134" s="23"/>
      <c r="D134" s="23"/>
      <c r="E134" s="23"/>
      <c r="F134" s="21"/>
      <c r="G134" s="21"/>
      <c r="H134" s="178"/>
      <c r="I134" s="178"/>
      <c r="J134" s="23"/>
      <c r="K134" s="27"/>
      <c r="L134" s="23"/>
      <c r="M134" s="166" t="str">
        <f t="shared" si="8"/>
        <v/>
      </c>
      <c r="N134" s="48" t="str">
        <f t="shared" si="9"/>
        <v/>
      </c>
      <c r="O134" s="49" t="str">
        <f t="shared" si="10"/>
        <v/>
      </c>
      <c r="P134" s="50" t="str">
        <f t="shared" si="11"/>
        <v/>
      </c>
      <c r="Q134" s="51" t="str">
        <f t="shared" si="12"/>
        <v/>
      </c>
      <c r="R134" s="169" t="str">
        <f t="shared" si="13"/>
        <v/>
      </c>
      <c r="S134" s="248" t="str">
        <f t="shared" si="14"/>
        <v/>
      </c>
      <c r="T134" s="250" t="str">
        <f t="shared" si="15"/>
        <v/>
      </c>
    </row>
    <row r="135" spans="2:20" x14ac:dyDescent="0.25">
      <c r="B135" s="142"/>
      <c r="C135" s="23"/>
      <c r="D135" s="23"/>
      <c r="E135" s="23"/>
      <c r="F135" s="21"/>
      <c r="G135" s="21"/>
      <c r="H135" s="178"/>
      <c r="I135" s="178"/>
      <c r="J135" s="23"/>
      <c r="K135" s="27"/>
      <c r="L135" s="23"/>
      <c r="M135" s="166" t="str">
        <f t="shared" si="8"/>
        <v/>
      </c>
      <c r="N135" s="48" t="str">
        <f t="shared" si="9"/>
        <v/>
      </c>
      <c r="O135" s="49" t="str">
        <f t="shared" si="10"/>
        <v/>
      </c>
      <c r="P135" s="50" t="str">
        <f t="shared" si="11"/>
        <v/>
      </c>
      <c r="Q135" s="51" t="str">
        <f t="shared" si="12"/>
        <v/>
      </c>
      <c r="R135" s="169" t="str">
        <f t="shared" si="13"/>
        <v/>
      </c>
      <c r="S135" s="248" t="str">
        <f t="shared" si="14"/>
        <v/>
      </c>
      <c r="T135" s="250" t="str">
        <f t="shared" si="15"/>
        <v/>
      </c>
    </row>
    <row r="136" spans="2:20" x14ac:dyDescent="0.25">
      <c r="B136" s="142"/>
      <c r="C136" s="23"/>
      <c r="D136" s="23"/>
      <c r="E136" s="23"/>
      <c r="F136" s="21"/>
      <c r="G136" s="21"/>
      <c r="H136" s="178"/>
      <c r="I136" s="178"/>
      <c r="J136" s="23"/>
      <c r="K136" s="27"/>
      <c r="L136" s="23"/>
      <c r="M136" s="166" t="str">
        <f t="shared" si="8"/>
        <v/>
      </c>
      <c r="N136" s="48" t="str">
        <f t="shared" si="9"/>
        <v/>
      </c>
      <c r="O136" s="49" t="str">
        <f t="shared" si="10"/>
        <v/>
      </c>
      <c r="P136" s="50" t="str">
        <f t="shared" si="11"/>
        <v/>
      </c>
      <c r="Q136" s="51" t="str">
        <f t="shared" si="12"/>
        <v/>
      </c>
      <c r="R136" s="169" t="str">
        <f t="shared" si="13"/>
        <v/>
      </c>
      <c r="S136" s="248" t="str">
        <f t="shared" si="14"/>
        <v/>
      </c>
      <c r="T136" s="250" t="str">
        <f t="shared" si="15"/>
        <v/>
      </c>
    </row>
    <row r="137" spans="2:20" x14ac:dyDescent="0.25">
      <c r="B137" s="142"/>
      <c r="C137" s="23"/>
      <c r="D137" s="23"/>
      <c r="E137" s="23"/>
      <c r="F137" s="21"/>
      <c r="G137" s="21"/>
      <c r="H137" s="178"/>
      <c r="I137" s="178"/>
      <c r="J137" s="23"/>
      <c r="K137" s="27"/>
      <c r="L137" s="23"/>
      <c r="M137" s="166" t="str">
        <f t="shared" si="8"/>
        <v/>
      </c>
      <c r="N137" s="48" t="str">
        <f t="shared" si="9"/>
        <v/>
      </c>
      <c r="O137" s="49" t="str">
        <f t="shared" si="10"/>
        <v/>
      </c>
      <c r="P137" s="50" t="str">
        <f t="shared" si="11"/>
        <v/>
      </c>
      <c r="Q137" s="51" t="str">
        <f t="shared" si="12"/>
        <v/>
      </c>
      <c r="R137" s="169" t="str">
        <f t="shared" si="13"/>
        <v/>
      </c>
      <c r="S137" s="248" t="str">
        <f t="shared" si="14"/>
        <v/>
      </c>
      <c r="T137" s="250" t="str">
        <f t="shared" si="15"/>
        <v/>
      </c>
    </row>
    <row r="138" spans="2:20" x14ac:dyDescent="0.25">
      <c r="B138" s="142"/>
      <c r="C138" s="23"/>
      <c r="D138" s="23"/>
      <c r="E138" s="23"/>
      <c r="F138" s="21"/>
      <c r="G138" s="21"/>
      <c r="H138" s="178"/>
      <c r="I138" s="178"/>
      <c r="J138" s="23"/>
      <c r="K138" s="27"/>
      <c r="L138" s="23"/>
      <c r="M138" s="166" t="str">
        <f t="shared" si="8"/>
        <v/>
      </c>
      <c r="N138" s="48" t="str">
        <f t="shared" si="9"/>
        <v/>
      </c>
      <c r="O138" s="49" t="str">
        <f t="shared" si="10"/>
        <v/>
      </c>
      <c r="P138" s="50" t="str">
        <f t="shared" si="11"/>
        <v/>
      </c>
      <c r="Q138" s="51" t="str">
        <f t="shared" si="12"/>
        <v/>
      </c>
      <c r="R138" s="169" t="str">
        <f t="shared" si="13"/>
        <v/>
      </c>
      <c r="S138" s="248" t="str">
        <f t="shared" si="14"/>
        <v/>
      </c>
      <c r="T138" s="250" t="str">
        <f t="shared" si="15"/>
        <v/>
      </c>
    </row>
    <row r="139" spans="2:20" x14ac:dyDescent="0.25">
      <c r="B139" s="142"/>
      <c r="C139" s="23"/>
      <c r="D139" s="23"/>
      <c r="E139" s="23"/>
      <c r="F139" s="21"/>
      <c r="G139" s="21"/>
      <c r="H139" s="178"/>
      <c r="I139" s="178"/>
      <c r="J139" s="23"/>
      <c r="K139" s="27"/>
      <c r="L139" s="23"/>
      <c r="M139" s="166" t="str">
        <f t="shared" ref="M139:M202" si="16">IF(B139="","",IF(I139&lt;&gt;"",I139,H139*(100-(100*K139))/100))</f>
        <v/>
      </c>
      <c r="N139" s="48" t="str">
        <f t="shared" ref="N139:N202" si="17">IF(B139="","",IF(J139&lt;&gt;0,B139+J139,B139+L139))</f>
        <v/>
      </c>
      <c r="O139" s="49" t="str">
        <f t="shared" ref="O139:O202" si="18">IF(B139="","",B139+L139)</f>
        <v/>
      </c>
      <c r="P139" s="50" t="str">
        <f t="shared" ref="P139:P202" si="19">IF(B139="","",O139-$D$3)</f>
        <v/>
      </c>
      <c r="Q139" s="51" t="str">
        <f t="shared" ref="Q139:Q202" si="20">IF(N139&lt;$D$3,IF(O139&lt;$D$3,$D$3,O139),N139)</f>
        <v/>
      </c>
      <c r="R139" s="169" t="str">
        <f t="shared" ref="R139:R202" si="21">IF(E139="bez","bezahlt",IF(I139&lt;&gt;"",I139,IF(N139&lt;$D$3,H139,M139)))</f>
        <v/>
      </c>
      <c r="S139" s="248" t="str">
        <f t="shared" si="14"/>
        <v/>
      </c>
      <c r="T139" s="250" t="str">
        <f t="shared" si="15"/>
        <v/>
      </c>
    </row>
    <row r="140" spans="2:20" x14ac:dyDescent="0.25">
      <c r="B140" s="142"/>
      <c r="C140" s="23"/>
      <c r="D140" s="23"/>
      <c r="E140" s="23"/>
      <c r="F140" s="21"/>
      <c r="G140" s="21"/>
      <c r="H140" s="178"/>
      <c r="I140" s="178"/>
      <c r="J140" s="23"/>
      <c r="K140" s="27"/>
      <c r="L140" s="23"/>
      <c r="M140" s="166" t="str">
        <f t="shared" si="16"/>
        <v/>
      </c>
      <c r="N140" s="48" t="str">
        <f t="shared" si="17"/>
        <v/>
      </c>
      <c r="O140" s="49" t="str">
        <f t="shared" si="18"/>
        <v/>
      </c>
      <c r="P140" s="50" t="str">
        <f t="shared" si="19"/>
        <v/>
      </c>
      <c r="Q140" s="51" t="str">
        <f t="shared" si="20"/>
        <v/>
      </c>
      <c r="R140" s="169" t="str">
        <f t="shared" si="21"/>
        <v/>
      </c>
      <c r="S140" s="248" t="str">
        <f t="shared" ref="S140:S203" si="22">IF(Q140="","",WEEKNUM(Q140,2))</f>
        <v/>
      </c>
      <c r="T140" s="250" t="str">
        <f t="shared" ref="T140:T203" si="23">R140</f>
        <v/>
      </c>
    </row>
    <row r="141" spans="2:20" x14ac:dyDescent="0.25">
      <c r="B141" s="142"/>
      <c r="C141" s="23"/>
      <c r="D141" s="23"/>
      <c r="E141" s="23"/>
      <c r="F141" s="21"/>
      <c r="G141" s="21"/>
      <c r="H141" s="178"/>
      <c r="I141" s="178"/>
      <c r="J141" s="23"/>
      <c r="K141" s="27"/>
      <c r="L141" s="23"/>
      <c r="M141" s="166" t="str">
        <f t="shared" si="16"/>
        <v/>
      </c>
      <c r="N141" s="48" t="str">
        <f t="shared" si="17"/>
        <v/>
      </c>
      <c r="O141" s="49" t="str">
        <f t="shared" si="18"/>
        <v/>
      </c>
      <c r="P141" s="50" t="str">
        <f t="shared" si="19"/>
        <v/>
      </c>
      <c r="Q141" s="51" t="str">
        <f t="shared" si="20"/>
        <v/>
      </c>
      <c r="R141" s="169" t="str">
        <f t="shared" si="21"/>
        <v/>
      </c>
      <c r="S141" s="248" t="str">
        <f t="shared" si="22"/>
        <v/>
      </c>
      <c r="T141" s="250" t="str">
        <f t="shared" si="23"/>
        <v/>
      </c>
    </row>
    <row r="142" spans="2:20" x14ac:dyDescent="0.25">
      <c r="B142" s="142"/>
      <c r="C142" s="23"/>
      <c r="D142" s="23"/>
      <c r="E142" s="23"/>
      <c r="F142" s="21"/>
      <c r="G142" s="21"/>
      <c r="H142" s="178"/>
      <c r="I142" s="178"/>
      <c r="J142" s="23"/>
      <c r="K142" s="27"/>
      <c r="L142" s="23"/>
      <c r="M142" s="166" t="str">
        <f t="shared" si="16"/>
        <v/>
      </c>
      <c r="N142" s="48" t="str">
        <f t="shared" si="17"/>
        <v/>
      </c>
      <c r="O142" s="49" t="str">
        <f t="shared" si="18"/>
        <v/>
      </c>
      <c r="P142" s="50" t="str">
        <f t="shared" si="19"/>
        <v/>
      </c>
      <c r="Q142" s="51" t="str">
        <f t="shared" si="20"/>
        <v/>
      </c>
      <c r="R142" s="169" t="str">
        <f t="shared" si="21"/>
        <v/>
      </c>
      <c r="S142" s="248" t="str">
        <f t="shared" si="22"/>
        <v/>
      </c>
      <c r="T142" s="250" t="str">
        <f t="shared" si="23"/>
        <v/>
      </c>
    </row>
    <row r="143" spans="2:20" x14ac:dyDescent="0.25">
      <c r="B143" s="142"/>
      <c r="C143" s="23"/>
      <c r="D143" s="23"/>
      <c r="E143" s="23"/>
      <c r="F143" s="21"/>
      <c r="G143" s="21"/>
      <c r="H143" s="178"/>
      <c r="I143" s="178"/>
      <c r="J143" s="23"/>
      <c r="K143" s="27"/>
      <c r="L143" s="23"/>
      <c r="M143" s="166" t="str">
        <f t="shared" si="16"/>
        <v/>
      </c>
      <c r="N143" s="48" t="str">
        <f t="shared" si="17"/>
        <v/>
      </c>
      <c r="O143" s="49" t="str">
        <f t="shared" si="18"/>
        <v/>
      </c>
      <c r="P143" s="50" t="str">
        <f t="shared" si="19"/>
        <v/>
      </c>
      <c r="Q143" s="51" t="str">
        <f t="shared" si="20"/>
        <v/>
      </c>
      <c r="R143" s="169" t="str">
        <f t="shared" si="21"/>
        <v/>
      </c>
      <c r="S143" s="248" t="str">
        <f t="shared" si="22"/>
        <v/>
      </c>
      <c r="T143" s="250" t="str">
        <f t="shared" si="23"/>
        <v/>
      </c>
    </row>
    <row r="144" spans="2:20" x14ac:dyDescent="0.25">
      <c r="B144" s="142"/>
      <c r="C144" s="23"/>
      <c r="D144" s="23"/>
      <c r="E144" s="23"/>
      <c r="F144" s="21"/>
      <c r="G144" s="21"/>
      <c r="H144" s="178"/>
      <c r="I144" s="178"/>
      <c r="J144" s="23"/>
      <c r="K144" s="27"/>
      <c r="L144" s="23"/>
      <c r="M144" s="166" t="str">
        <f t="shared" si="16"/>
        <v/>
      </c>
      <c r="N144" s="48" t="str">
        <f t="shared" si="17"/>
        <v/>
      </c>
      <c r="O144" s="49" t="str">
        <f t="shared" si="18"/>
        <v/>
      </c>
      <c r="P144" s="50" t="str">
        <f t="shared" si="19"/>
        <v/>
      </c>
      <c r="Q144" s="51" t="str">
        <f t="shared" si="20"/>
        <v/>
      </c>
      <c r="R144" s="169" t="str">
        <f t="shared" si="21"/>
        <v/>
      </c>
      <c r="S144" s="248" t="str">
        <f t="shared" si="22"/>
        <v/>
      </c>
      <c r="T144" s="250" t="str">
        <f t="shared" si="23"/>
        <v/>
      </c>
    </row>
    <row r="145" spans="2:20" x14ac:dyDescent="0.25">
      <c r="B145" s="142"/>
      <c r="C145" s="23"/>
      <c r="D145" s="23"/>
      <c r="E145" s="23"/>
      <c r="F145" s="21"/>
      <c r="G145" s="21"/>
      <c r="H145" s="178"/>
      <c r="I145" s="178"/>
      <c r="J145" s="23"/>
      <c r="K145" s="27"/>
      <c r="L145" s="23"/>
      <c r="M145" s="166" t="str">
        <f t="shared" si="16"/>
        <v/>
      </c>
      <c r="N145" s="48" t="str">
        <f t="shared" si="17"/>
        <v/>
      </c>
      <c r="O145" s="49" t="str">
        <f t="shared" si="18"/>
        <v/>
      </c>
      <c r="P145" s="50" t="str">
        <f t="shared" si="19"/>
        <v/>
      </c>
      <c r="Q145" s="51" t="str">
        <f t="shared" si="20"/>
        <v/>
      </c>
      <c r="R145" s="169" t="str">
        <f t="shared" si="21"/>
        <v/>
      </c>
      <c r="S145" s="248" t="str">
        <f t="shared" si="22"/>
        <v/>
      </c>
      <c r="T145" s="250" t="str">
        <f t="shared" si="23"/>
        <v/>
      </c>
    </row>
    <row r="146" spans="2:20" x14ac:dyDescent="0.25">
      <c r="B146" s="142"/>
      <c r="C146" s="23"/>
      <c r="D146" s="23"/>
      <c r="E146" s="23"/>
      <c r="F146" s="21"/>
      <c r="G146" s="21"/>
      <c r="H146" s="178"/>
      <c r="I146" s="178"/>
      <c r="J146" s="23"/>
      <c r="K146" s="27"/>
      <c r="L146" s="23"/>
      <c r="M146" s="166" t="str">
        <f t="shared" si="16"/>
        <v/>
      </c>
      <c r="N146" s="48" t="str">
        <f t="shared" si="17"/>
        <v/>
      </c>
      <c r="O146" s="49" t="str">
        <f t="shared" si="18"/>
        <v/>
      </c>
      <c r="P146" s="50" t="str">
        <f t="shared" si="19"/>
        <v/>
      </c>
      <c r="Q146" s="51" t="str">
        <f t="shared" si="20"/>
        <v/>
      </c>
      <c r="R146" s="169" t="str">
        <f t="shared" si="21"/>
        <v/>
      </c>
      <c r="S146" s="248" t="str">
        <f t="shared" si="22"/>
        <v/>
      </c>
      <c r="T146" s="250" t="str">
        <f t="shared" si="23"/>
        <v/>
      </c>
    </row>
    <row r="147" spans="2:20" x14ac:dyDescent="0.25">
      <c r="B147" s="142"/>
      <c r="C147" s="23"/>
      <c r="D147" s="23"/>
      <c r="E147" s="23"/>
      <c r="F147" s="21"/>
      <c r="G147" s="21"/>
      <c r="H147" s="178"/>
      <c r="I147" s="178"/>
      <c r="J147" s="23"/>
      <c r="K147" s="27"/>
      <c r="L147" s="23"/>
      <c r="M147" s="166" t="str">
        <f t="shared" si="16"/>
        <v/>
      </c>
      <c r="N147" s="48" t="str">
        <f t="shared" si="17"/>
        <v/>
      </c>
      <c r="O147" s="49" t="str">
        <f t="shared" si="18"/>
        <v/>
      </c>
      <c r="P147" s="50" t="str">
        <f t="shared" si="19"/>
        <v/>
      </c>
      <c r="Q147" s="51" t="str">
        <f t="shared" si="20"/>
        <v/>
      </c>
      <c r="R147" s="169" t="str">
        <f t="shared" si="21"/>
        <v/>
      </c>
      <c r="S147" s="248" t="str">
        <f t="shared" si="22"/>
        <v/>
      </c>
      <c r="T147" s="250" t="str">
        <f t="shared" si="23"/>
        <v/>
      </c>
    </row>
    <row r="148" spans="2:20" x14ac:dyDescent="0.25">
      <c r="B148" s="142"/>
      <c r="C148" s="23"/>
      <c r="D148" s="23"/>
      <c r="E148" s="23"/>
      <c r="F148" s="21"/>
      <c r="G148" s="21"/>
      <c r="H148" s="178"/>
      <c r="I148" s="178"/>
      <c r="J148" s="23"/>
      <c r="K148" s="27"/>
      <c r="L148" s="23"/>
      <c r="M148" s="166" t="str">
        <f t="shared" si="16"/>
        <v/>
      </c>
      <c r="N148" s="48" t="str">
        <f t="shared" si="17"/>
        <v/>
      </c>
      <c r="O148" s="49" t="str">
        <f t="shared" si="18"/>
        <v/>
      </c>
      <c r="P148" s="50" t="str">
        <f t="shared" si="19"/>
        <v/>
      </c>
      <c r="Q148" s="51" t="str">
        <f t="shared" si="20"/>
        <v/>
      </c>
      <c r="R148" s="169" t="str">
        <f t="shared" si="21"/>
        <v/>
      </c>
      <c r="S148" s="248" t="str">
        <f t="shared" si="22"/>
        <v/>
      </c>
      <c r="T148" s="250" t="str">
        <f t="shared" si="23"/>
        <v/>
      </c>
    </row>
    <row r="149" spans="2:20" x14ac:dyDescent="0.25">
      <c r="B149" s="142"/>
      <c r="C149" s="23"/>
      <c r="D149" s="23"/>
      <c r="E149" s="23"/>
      <c r="F149" s="21"/>
      <c r="G149" s="21"/>
      <c r="H149" s="178"/>
      <c r="I149" s="178"/>
      <c r="J149" s="23"/>
      <c r="K149" s="27"/>
      <c r="L149" s="23"/>
      <c r="M149" s="166" t="str">
        <f t="shared" si="16"/>
        <v/>
      </c>
      <c r="N149" s="48" t="str">
        <f t="shared" si="17"/>
        <v/>
      </c>
      <c r="O149" s="49" t="str">
        <f t="shared" si="18"/>
        <v/>
      </c>
      <c r="P149" s="50" t="str">
        <f t="shared" si="19"/>
        <v/>
      </c>
      <c r="Q149" s="51" t="str">
        <f t="shared" si="20"/>
        <v/>
      </c>
      <c r="R149" s="169" t="str">
        <f t="shared" si="21"/>
        <v/>
      </c>
      <c r="S149" s="248" t="str">
        <f t="shared" si="22"/>
        <v/>
      </c>
      <c r="T149" s="250" t="str">
        <f t="shared" si="23"/>
        <v/>
      </c>
    </row>
    <row r="150" spans="2:20" x14ac:dyDescent="0.25">
      <c r="B150" s="142"/>
      <c r="C150" s="23"/>
      <c r="D150" s="23"/>
      <c r="E150" s="23"/>
      <c r="F150" s="21"/>
      <c r="G150" s="21"/>
      <c r="H150" s="178"/>
      <c r="I150" s="178"/>
      <c r="J150" s="23"/>
      <c r="K150" s="27"/>
      <c r="L150" s="23"/>
      <c r="M150" s="166" t="str">
        <f t="shared" si="16"/>
        <v/>
      </c>
      <c r="N150" s="48" t="str">
        <f t="shared" si="17"/>
        <v/>
      </c>
      <c r="O150" s="49" t="str">
        <f t="shared" si="18"/>
        <v/>
      </c>
      <c r="P150" s="50" t="str">
        <f t="shared" si="19"/>
        <v/>
      </c>
      <c r="Q150" s="51" t="str">
        <f t="shared" si="20"/>
        <v/>
      </c>
      <c r="R150" s="169" t="str">
        <f t="shared" si="21"/>
        <v/>
      </c>
      <c r="S150" s="248" t="str">
        <f t="shared" si="22"/>
        <v/>
      </c>
      <c r="T150" s="250" t="str">
        <f t="shared" si="23"/>
        <v/>
      </c>
    </row>
    <row r="151" spans="2:20" x14ac:dyDescent="0.25">
      <c r="B151" s="142"/>
      <c r="C151" s="23"/>
      <c r="D151" s="23"/>
      <c r="E151" s="23"/>
      <c r="F151" s="21"/>
      <c r="G151" s="21"/>
      <c r="H151" s="178"/>
      <c r="I151" s="178"/>
      <c r="J151" s="23"/>
      <c r="K151" s="27"/>
      <c r="L151" s="23"/>
      <c r="M151" s="166" t="str">
        <f t="shared" si="16"/>
        <v/>
      </c>
      <c r="N151" s="48" t="str">
        <f t="shared" si="17"/>
        <v/>
      </c>
      <c r="O151" s="49" t="str">
        <f t="shared" si="18"/>
        <v/>
      </c>
      <c r="P151" s="50" t="str">
        <f t="shared" si="19"/>
        <v/>
      </c>
      <c r="Q151" s="51" t="str">
        <f t="shared" si="20"/>
        <v/>
      </c>
      <c r="R151" s="169" t="str">
        <f t="shared" si="21"/>
        <v/>
      </c>
      <c r="S151" s="248" t="str">
        <f t="shared" si="22"/>
        <v/>
      </c>
      <c r="T151" s="250" t="str">
        <f t="shared" si="23"/>
        <v/>
      </c>
    </row>
    <row r="152" spans="2:20" x14ac:dyDescent="0.25">
      <c r="B152" s="142"/>
      <c r="C152" s="23"/>
      <c r="D152" s="23"/>
      <c r="E152" s="23"/>
      <c r="F152" s="21"/>
      <c r="G152" s="21"/>
      <c r="H152" s="178"/>
      <c r="I152" s="178"/>
      <c r="J152" s="23"/>
      <c r="K152" s="27"/>
      <c r="L152" s="23"/>
      <c r="M152" s="166" t="str">
        <f t="shared" si="16"/>
        <v/>
      </c>
      <c r="N152" s="48" t="str">
        <f t="shared" si="17"/>
        <v/>
      </c>
      <c r="O152" s="49" t="str">
        <f t="shared" si="18"/>
        <v/>
      </c>
      <c r="P152" s="50" t="str">
        <f t="shared" si="19"/>
        <v/>
      </c>
      <c r="Q152" s="51" t="str">
        <f t="shared" si="20"/>
        <v/>
      </c>
      <c r="R152" s="169" t="str">
        <f t="shared" si="21"/>
        <v/>
      </c>
      <c r="S152" s="248" t="str">
        <f t="shared" si="22"/>
        <v/>
      </c>
      <c r="T152" s="250" t="str">
        <f t="shared" si="23"/>
        <v/>
      </c>
    </row>
    <row r="153" spans="2:20" x14ac:dyDescent="0.25">
      <c r="B153" s="142"/>
      <c r="C153" s="23"/>
      <c r="D153" s="23"/>
      <c r="E153" s="23"/>
      <c r="F153" s="21"/>
      <c r="G153" s="21"/>
      <c r="H153" s="178"/>
      <c r="I153" s="178"/>
      <c r="J153" s="23"/>
      <c r="K153" s="27"/>
      <c r="L153" s="23"/>
      <c r="M153" s="166" t="str">
        <f t="shared" si="16"/>
        <v/>
      </c>
      <c r="N153" s="48" t="str">
        <f t="shared" si="17"/>
        <v/>
      </c>
      <c r="O153" s="49" t="str">
        <f t="shared" si="18"/>
        <v/>
      </c>
      <c r="P153" s="50" t="str">
        <f t="shared" si="19"/>
        <v/>
      </c>
      <c r="Q153" s="51" t="str">
        <f t="shared" si="20"/>
        <v/>
      </c>
      <c r="R153" s="169" t="str">
        <f t="shared" si="21"/>
        <v/>
      </c>
      <c r="S153" s="248" t="str">
        <f t="shared" si="22"/>
        <v/>
      </c>
      <c r="T153" s="250" t="str">
        <f t="shared" si="23"/>
        <v/>
      </c>
    </row>
    <row r="154" spans="2:20" x14ac:dyDescent="0.25">
      <c r="B154" s="142"/>
      <c r="C154" s="23"/>
      <c r="D154" s="23"/>
      <c r="E154" s="23"/>
      <c r="F154" s="21"/>
      <c r="G154" s="21"/>
      <c r="H154" s="178"/>
      <c r="I154" s="178"/>
      <c r="J154" s="23"/>
      <c r="K154" s="27"/>
      <c r="L154" s="23"/>
      <c r="M154" s="166" t="str">
        <f t="shared" si="16"/>
        <v/>
      </c>
      <c r="N154" s="48" t="str">
        <f t="shared" si="17"/>
        <v/>
      </c>
      <c r="O154" s="49" t="str">
        <f t="shared" si="18"/>
        <v/>
      </c>
      <c r="P154" s="50" t="str">
        <f t="shared" si="19"/>
        <v/>
      </c>
      <c r="Q154" s="51" t="str">
        <f t="shared" si="20"/>
        <v/>
      </c>
      <c r="R154" s="169" t="str">
        <f t="shared" si="21"/>
        <v/>
      </c>
      <c r="S154" s="248" t="str">
        <f t="shared" si="22"/>
        <v/>
      </c>
      <c r="T154" s="250" t="str">
        <f t="shared" si="23"/>
        <v/>
      </c>
    </row>
    <row r="155" spans="2:20" x14ac:dyDescent="0.25">
      <c r="B155" s="142"/>
      <c r="C155" s="23"/>
      <c r="D155" s="23"/>
      <c r="E155" s="23"/>
      <c r="F155" s="21"/>
      <c r="G155" s="21"/>
      <c r="H155" s="178"/>
      <c r="I155" s="178"/>
      <c r="J155" s="23"/>
      <c r="K155" s="27"/>
      <c r="L155" s="23"/>
      <c r="M155" s="166" t="str">
        <f t="shared" si="16"/>
        <v/>
      </c>
      <c r="N155" s="48" t="str">
        <f t="shared" si="17"/>
        <v/>
      </c>
      <c r="O155" s="49" t="str">
        <f t="shared" si="18"/>
        <v/>
      </c>
      <c r="P155" s="50" t="str">
        <f t="shared" si="19"/>
        <v/>
      </c>
      <c r="Q155" s="51" t="str">
        <f t="shared" si="20"/>
        <v/>
      </c>
      <c r="R155" s="169" t="str">
        <f t="shared" si="21"/>
        <v/>
      </c>
      <c r="S155" s="248" t="str">
        <f t="shared" si="22"/>
        <v/>
      </c>
      <c r="T155" s="250" t="str">
        <f t="shared" si="23"/>
        <v/>
      </c>
    </row>
    <row r="156" spans="2:20" x14ac:dyDescent="0.25">
      <c r="B156" s="142"/>
      <c r="C156" s="23"/>
      <c r="D156" s="23"/>
      <c r="E156" s="23"/>
      <c r="F156" s="21"/>
      <c r="G156" s="21"/>
      <c r="H156" s="178"/>
      <c r="I156" s="178"/>
      <c r="J156" s="23"/>
      <c r="K156" s="27"/>
      <c r="L156" s="23"/>
      <c r="M156" s="166" t="str">
        <f t="shared" si="16"/>
        <v/>
      </c>
      <c r="N156" s="48" t="str">
        <f t="shared" si="17"/>
        <v/>
      </c>
      <c r="O156" s="49" t="str">
        <f t="shared" si="18"/>
        <v/>
      </c>
      <c r="P156" s="50" t="str">
        <f t="shared" si="19"/>
        <v/>
      </c>
      <c r="Q156" s="51" t="str">
        <f t="shared" si="20"/>
        <v/>
      </c>
      <c r="R156" s="169" t="str">
        <f t="shared" si="21"/>
        <v/>
      </c>
      <c r="S156" s="248" t="str">
        <f t="shared" si="22"/>
        <v/>
      </c>
      <c r="T156" s="250" t="str">
        <f t="shared" si="23"/>
        <v/>
      </c>
    </row>
    <row r="157" spans="2:20" x14ac:dyDescent="0.25">
      <c r="B157" s="142"/>
      <c r="C157" s="23"/>
      <c r="D157" s="23"/>
      <c r="E157" s="23"/>
      <c r="F157" s="21"/>
      <c r="G157" s="21"/>
      <c r="H157" s="178"/>
      <c r="I157" s="178"/>
      <c r="J157" s="23"/>
      <c r="K157" s="27"/>
      <c r="L157" s="23"/>
      <c r="M157" s="166" t="str">
        <f t="shared" si="16"/>
        <v/>
      </c>
      <c r="N157" s="48" t="str">
        <f t="shared" si="17"/>
        <v/>
      </c>
      <c r="O157" s="49" t="str">
        <f t="shared" si="18"/>
        <v/>
      </c>
      <c r="P157" s="50" t="str">
        <f t="shared" si="19"/>
        <v/>
      </c>
      <c r="Q157" s="51" t="str">
        <f t="shared" si="20"/>
        <v/>
      </c>
      <c r="R157" s="169" t="str">
        <f t="shared" si="21"/>
        <v/>
      </c>
      <c r="S157" s="248" t="str">
        <f t="shared" si="22"/>
        <v/>
      </c>
      <c r="T157" s="250" t="str">
        <f t="shared" si="23"/>
        <v/>
      </c>
    </row>
    <row r="158" spans="2:20" x14ac:dyDescent="0.25">
      <c r="B158" s="142"/>
      <c r="C158" s="23"/>
      <c r="D158" s="23"/>
      <c r="E158" s="23"/>
      <c r="F158" s="21"/>
      <c r="G158" s="21"/>
      <c r="H158" s="178"/>
      <c r="I158" s="178"/>
      <c r="J158" s="23"/>
      <c r="K158" s="27"/>
      <c r="L158" s="23"/>
      <c r="M158" s="166" t="str">
        <f t="shared" si="16"/>
        <v/>
      </c>
      <c r="N158" s="48" t="str">
        <f t="shared" si="17"/>
        <v/>
      </c>
      <c r="O158" s="49" t="str">
        <f t="shared" si="18"/>
        <v/>
      </c>
      <c r="P158" s="50" t="str">
        <f t="shared" si="19"/>
        <v/>
      </c>
      <c r="Q158" s="51" t="str">
        <f t="shared" si="20"/>
        <v/>
      </c>
      <c r="R158" s="169" t="str">
        <f t="shared" si="21"/>
        <v/>
      </c>
      <c r="S158" s="248" t="str">
        <f t="shared" si="22"/>
        <v/>
      </c>
      <c r="T158" s="250" t="str">
        <f t="shared" si="23"/>
        <v/>
      </c>
    </row>
    <row r="159" spans="2:20" x14ac:dyDescent="0.25">
      <c r="B159" s="142"/>
      <c r="C159" s="23"/>
      <c r="D159" s="23"/>
      <c r="E159" s="23"/>
      <c r="F159" s="21"/>
      <c r="G159" s="21"/>
      <c r="H159" s="178"/>
      <c r="I159" s="178"/>
      <c r="J159" s="23"/>
      <c r="K159" s="27"/>
      <c r="L159" s="23"/>
      <c r="M159" s="166" t="str">
        <f t="shared" si="16"/>
        <v/>
      </c>
      <c r="N159" s="48" t="str">
        <f t="shared" si="17"/>
        <v/>
      </c>
      <c r="O159" s="49" t="str">
        <f t="shared" si="18"/>
        <v/>
      </c>
      <c r="P159" s="50" t="str">
        <f t="shared" si="19"/>
        <v/>
      </c>
      <c r="Q159" s="51" t="str">
        <f t="shared" si="20"/>
        <v/>
      </c>
      <c r="R159" s="169" t="str">
        <f t="shared" si="21"/>
        <v/>
      </c>
      <c r="S159" s="248" t="str">
        <f t="shared" si="22"/>
        <v/>
      </c>
      <c r="T159" s="250" t="str">
        <f t="shared" si="23"/>
        <v/>
      </c>
    </row>
    <row r="160" spans="2:20" x14ac:dyDescent="0.25">
      <c r="B160" s="142"/>
      <c r="C160" s="23"/>
      <c r="D160" s="23"/>
      <c r="E160" s="23"/>
      <c r="F160" s="21"/>
      <c r="G160" s="21"/>
      <c r="H160" s="178"/>
      <c r="I160" s="178"/>
      <c r="J160" s="23"/>
      <c r="K160" s="27"/>
      <c r="L160" s="23"/>
      <c r="M160" s="166" t="str">
        <f t="shared" si="16"/>
        <v/>
      </c>
      <c r="N160" s="48" t="str">
        <f t="shared" si="17"/>
        <v/>
      </c>
      <c r="O160" s="49" t="str">
        <f t="shared" si="18"/>
        <v/>
      </c>
      <c r="P160" s="50" t="str">
        <f t="shared" si="19"/>
        <v/>
      </c>
      <c r="Q160" s="51" t="str">
        <f t="shared" si="20"/>
        <v/>
      </c>
      <c r="R160" s="169" t="str">
        <f t="shared" si="21"/>
        <v/>
      </c>
      <c r="S160" s="248" t="str">
        <f t="shared" si="22"/>
        <v/>
      </c>
      <c r="T160" s="250" t="str">
        <f t="shared" si="23"/>
        <v/>
      </c>
    </row>
    <row r="161" spans="2:20" x14ac:dyDescent="0.25">
      <c r="B161" s="142"/>
      <c r="C161" s="23"/>
      <c r="D161" s="23"/>
      <c r="E161" s="23"/>
      <c r="F161" s="21"/>
      <c r="G161" s="21"/>
      <c r="H161" s="178"/>
      <c r="I161" s="178"/>
      <c r="J161" s="23"/>
      <c r="K161" s="27"/>
      <c r="L161" s="23"/>
      <c r="M161" s="166" t="str">
        <f t="shared" si="16"/>
        <v/>
      </c>
      <c r="N161" s="48" t="str">
        <f t="shared" si="17"/>
        <v/>
      </c>
      <c r="O161" s="49" t="str">
        <f t="shared" si="18"/>
        <v/>
      </c>
      <c r="P161" s="50" t="str">
        <f t="shared" si="19"/>
        <v/>
      </c>
      <c r="Q161" s="51" t="str">
        <f t="shared" si="20"/>
        <v/>
      </c>
      <c r="R161" s="169" t="str">
        <f t="shared" si="21"/>
        <v/>
      </c>
      <c r="S161" s="248" t="str">
        <f t="shared" si="22"/>
        <v/>
      </c>
      <c r="T161" s="250" t="str">
        <f t="shared" si="23"/>
        <v/>
      </c>
    </row>
    <row r="162" spans="2:20" x14ac:dyDescent="0.25">
      <c r="B162" s="142"/>
      <c r="C162" s="23"/>
      <c r="D162" s="23"/>
      <c r="E162" s="23"/>
      <c r="F162" s="21"/>
      <c r="G162" s="21"/>
      <c r="H162" s="178"/>
      <c r="I162" s="178"/>
      <c r="J162" s="23"/>
      <c r="K162" s="27"/>
      <c r="L162" s="23"/>
      <c r="M162" s="166" t="str">
        <f t="shared" si="16"/>
        <v/>
      </c>
      <c r="N162" s="48" t="str">
        <f t="shared" si="17"/>
        <v/>
      </c>
      <c r="O162" s="49" t="str">
        <f t="shared" si="18"/>
        <v/>
      </c>
      <c r="P162" s="50" t="str">
        <f t="shared" si="19"/>
        <v/>
      </c>
      <c r="Q162" s="51" t="str">
        <f t="shared" si="20"/>
        <v/>
      </c>
      <c r="R162" s="169" t="str">
        <f t="shared" si="21"/>
        <v/>
      </c>
      <c r="S162" s="248" t="str">
        <f t="shared" si="22"/>
        <v/>
      </c>
      <c r="T162" s="250" t="str">
        <f t="shared" si="23"/>
        <v/>
      </c>
    </row>
    <row r="163" spans="2:20" x14ac:dyDescent="0.25">
      <c r="B163" s="142"/>
      <c r="C163" s="23"/>
      <c r="D163" s="23"/>
      <c r="E163" s="23"/>
      <c r="F163" s="21"/>
      <c r="G163" s="21"/>
      <c r="H163" s="178"/>
      <c r="I163" s="178"/>
      <c r="J163" s="23"/>
      <c r="K163" s="27"/>
      <c r="L163" s="23"/>
      <c r="M163" s="166" t="str">
        <f t="shared" si="16"/>
        <v/>
      </c>
      <c r="N163" s="48" t="str">
        <f t="shared" si="17"/>
        <v/>
      </c>
      <c r="O163" s="49" t="str">
        <f t="shared" si="18"/>
        <v/>
      </c>
      <c r="P163" s="50" t="str">
        <f t="shared" si="19"/>
        <v/>
      </c>
      <c r="Q163" s="51" t="str">
        <f t="shared" si="20"/>
        <v/>
      </c>
      <c r="R163" s="169" t="str">
        <f t="shared" si="21"/>
        <v/>
      </c>
      <c r="S163" s="248" t="str">
        <f t="shared" si="22"/>
        <v/>
      </c>
      <c r="T163" s="250" t="str">
        <f t="shared" si="23"/>
        <v/>
      </c>
    </row>
    <row r="164" spans="2:20" x14ac:dyDescent="0.25">
      <c r="B164" s="142"/>
      <c r="C164" s="23"/>
      <c r="D164" s="23"/>
      <c r="E164" s="23"/>
      <c r="F164" s="21"/>
      <c r="G164" s="21"/>
      <c r="H164" s="178"/>
      <c r="I164" s="178"/>
      <c r="J164" s="23"/>
      <c r="K164" s="27"/>
      <c r="L164" s="23"/>
      <c r="M164" s="166" t="str">
        <f t="shared" si="16"/>
        <v/>
      </c>
      <c r="N164" s="48" t="str">
        <f t="shared" si="17"/>
        <v/>
      </c>
      <c r="O164" s="49" t="str">
        <f t="shared" si="18"/>
        <v/>
      </c>
      <c r="P164" s="50" t="str">
        <f t="shared" si="19"/>
        <v/>
      </c>
      <c r="Q164" s="51" t="str">
        <f t="shared" si="20"/>
        <v/>
      </c>
      <c r="R164" s="169" t="str">
        <f t="shared" si="21"/>
        <v/>
      </c>
      <c r="S164" s="248" t="str">
        <f t="shared" si="22"/>
        <v/>
      </c>
      <c r="T164" s="250" t="str">
        <f t="shared" si="23"/>
        <v/>
      </c>
    </row>
    <row r="165" spans="2:20" x14ac:dyDescent="0.25">
      <c r="B165" s="142"/>
      <c r="C165" s="23"/>
      <c r="D165" s="23"/>
      <c r="E165" s="23"/>
      <c r="F165" s="21"/>
      <c r="G165" s="21"/>
      <c r="H165" s="178"/>
      <c r="I165" s="178"/>
      <c r="J165" s="23"/>
      <c r="K165" s="27"/>
      <c r="L165" s="23"/>
      <c r="M165" s="166" t="str">
        <f t="shared" si="16"/>
        <v/>
      </c>
      <c r="N165" s="48" t="str">
        <f t="shared" si="17"/>
        <v/>
      </c>
      <c r="O165" s="49" t="str">
        <f t="shared" si="18"/>
        <v/>
      </c>
      <c r="P165" s="50" t="str">
        <f t="shared" si="19"/>
        <v/>
      </c>
      <c r="Q165" s="51" t="str">
        <f t="shared" si="20"/>
        <v/>
      </c>
      <c r="R165" s="169" t="str">
        <f t="shared" si="21"/>
        <v/>
      </c>
      <c r="S165" s="248" t="str">
        <f t="shared" si="22"/>
        <v/>
      </c>
      <c r="T165" s="250" t="str">
        <f t="shared" si="23"/>
        <v/>
      </c>
    </row>
    <row r="166" spans="2:20" x14ac:dyDescent="0.25">
      <c r="B166" s="142"/>
      <c r="C166" s="23"/>
      <c r="D166" s="23"/>
      <c r="E166" s="23"/>
      <c r="F166" s="21"/>
      <c r="G166" s="21"/>
      <c r="H166" s="178"/>
      <c r="I166" s="178"/>
      <c r="J166" s="23"/>
      <c r="K166" s="27"/>
      <c r="L166" s="23"/>
      <c r="M166" s="166" t="str">
        <f t="shared" si="16"/>
        <v/>
      </c>
      <c r="N166" s="48" t="str">
        <f t="shared" si="17"/>
        <v/>
      </c>
      <c r="O166" s="49" t="str">
        <f t="shared" si="18"/>
        <v/>
      </c>
      <c r="P166" s="50" t="str">
        <f t="shared" si="19"/>
        <v/>
      </c>
      <c r="Q166" s="51" t="str">
        <f t="shared" si="20"/>
        <v/>
      </c>
      <c r="R166" s="169" t="str">
        <f t="shared" si="21"/>
        <v/>
      </c>
      <c r="S166" s="248" t="str">
        <f t="shared" si="22"/>
        <v/>
      </c>
      <c r="T166" s="250" t="str">
        <f t="shared" si="23"/>
        <v/>
      </c>
    </row>
    <row r="167" spans="2:20" x14ac:dyDescent="0.25">
      <c r="B167" s="142"/>
      <c r="C167" s="23"/>
      <c r="D167" s="23"/>
      <c r="E167" s="23"/>
      <c r="F167" s="21"/>
      <c r="G167" s="21"/>
      <c r="H167" s="178"/>
      <c r="I167" s="178"/>
      <c r="J167" s="23"/>
      <c r="K167" s="27"/>
      <c r="L167" s="23"/>
      <c r="M167" s="166" t="str">
        <f t="shared" si="16"/>
        <v/>
      </c>
      <c r="N167" s="48" t="str">
        <f t="shared" si="17"/>
        <v/>
      </c>
      <c r="O167" s="49" t="str">
        <f t="shared" si="18"/>
        <v/>
      </c>
      <c r="P167" s="50" t="str">
        <f t="shared" si="19"/>
        <v/>
      </c>
      <c r="Q167" s="51" t="str">
        <f t="shared" si="20"/>
        <v/>
      </c>
      <c r="R167" s="169" t="str">
        <f t="shared" si="21"/>
        <v/>
      </c>
      <c r="S167" s="248" t="str">
        <f t="shared" si="22"/>
        <v/>
      </c>
      <c r="T167" s="250" t="str">
        <f t="shared" si="23"/>
        <v/>
      </c>
    </row>
    <row r="168" spans="2:20" x14ac:dyDescent="0.25">
      <c r="B168" s="142"/>
      <c r="C168" s="23"/>
      <c r="D168" s="23"/>
      <c r="E168" s="23"/>
      <c r="F168" s="21"/>
      <c r="G168" s="21"/>
      <c r="H168" s="178"/>
      <c r="I168" s="178"/>
      <c r="J168" s="23"/>
      <c r="K168" s="27"/>
      <c r="L168" s="23"/>
      <c r="M168" s="166" t="str">
        <f t="shared" si="16"/>
        <v/>
      </c>
      <c r="N168" s="48" t="str">
        <f t="shared" si="17"/>
        <v/>
      </c>
      <c r="O168" s="49" t="str">
        <f t="shared" si="18"/>
        <v/>
      </c>
      <c r="P168" s="50" t="str">
        <f t="shared" si="19"/>
        <v/>
      </c>
      <c r="Q168" s="51" t="str">
        <f t="shared" si="20"/>
        <v/>
      </c>
      <c r="R168" s="169" t="str">
        <f t="shared" si="21"/>
        <v/>
      </c>
      <c r="S168" s="248" t="str">
        <f t="shared" si="22"/>
        <v/>
      </c>
      <c r="T168" s="250" t="str">
        <f t="shared" si="23"/>
        <v/>
      </c>
    </row>
    <row r="169" spans="2:20" x14ac:dyDescent="0.25">
      <c r="B169" s="142"/>
      <c r="C169" s="23"/>
      <c r="D169" s="23"/>
      <c r="E169" s="23"/>
      <c r="F169" s="21"/>
      <c r="G169" s="21"/>
      <c r="H169" s="178"/>
      <c r="I169" s="178"/>
      <c r="J169" s="23"/>
      <c r="K169" s="27"/>
      <c r="L169" s="23"/>
      <c r="M169" s="166" t="str">
        <f t="shared" si="16"/>
        <v/>
      </c>
      <c r="N169" s="48" t="str">
        <f t="shared" si="17"/>
        <v/>
      </c>
      <c r="O169" s="49" t="str">
        <f t="shared" si="18"/>
        <v/>
      </c>
      <c r="P169" s="50" t="str">
        <f t="shared" si="19"/>
        <v/>
      </c>
      <c r="Q169" s="51" t="str">
        <f t="shared" si="20"/>
        <v/>
      </c>
      <c r="R169" s="169" t="str">
        <f t="shared" si="21"/>
        <v/>
      </c>
      <c r="S169" s="248" t="str">
        <f t="shared" si="22"/>
        <v/>
      </c>
      <c r="T169" s="250" t="str">
        <f t="shared" si="23"/>
        <v/>
      </c>
    </row>
    <row r="170" spans="2:20" x14ac:dyDescent="0.25">
      <c r="B170" s="142"/>
      <c r="C170" s="23"/>
      <c r="D170" s="23"/>
      <c r="E170" s="23"/>
      <c r="F170" s="21"/>
      <c r="G170" s="21"/>
      <c r="H170" s="178"/>
      <c r="I170" s="178"/>
      <c r="J170" s="23"/>
      <c r="K170" s="27"/>
      <c r="L170" s="23"/>
      <c r="M170" s="166" t="str">
        <f t="shared" si="16"/>
        <v/>
      </c>
      <c r="N170" s="48" t="str">
        <f t="shared" si="17"/>
        <v/>
      </c>
      <c r="O170" s="49" t="str">
        <f t="shared" si="18"/>
        <v/>
      </c>
      <c r="P170" s="50" t="str">
        <f t="shared" si="19"/>
        <v/>
      </c>
      <c r="Q170" s="51" t="str">
        <f t="shared" si="20"/>
        <v/>
      </c>
      <c r="R170" s="169" t="str">
        <f t="shared" si="21"/>
        <v/>
      </c>
      <c r="S170" s="248" t="str">
        <f t="shared" si="22"/>
        <v/>
      </c>
      <c r="T170" s="250" t="str">
        <f t="shared" si="23"/>
        <v/>
      </c>
    </row>
    <row r="171" spans="2:20" x14ac:dyDescent="0.25">
      <c r="B171" s="142"/>
      <c r="C171" s="23"/>
      <c r="D171" s="23"/>
      <c r="E171" s="23"/>
      <c r="F171" s="21"/>
      <c r="G171" s="21"/>
      <c r="H171" s="178"/>
      <c r="I171" s="178"/>
      <c r="J171" s="23"/>
      <c r="K171" s="27"/>
      <c r="L171" s="23"/>
      <c r="M171" s="166" t="str">
        <f t="shared" si="16"/>
        <v/>
      </c>
      <c r="N171" s="48" t="str">
        <f t="shared" si="17"/>
        <v/>
      </c>
      <c r="O171" s="49" t="str">
        <f t="shared" si="18"/>
        <v/>
      </c>
      <c r="P171" s="50" t="str">
        <f t="shared" si="19"/>
        <v/>
      </c>
      <c r="Q171" s="51" t="str">
        <f t="shared" si="20"/>
        <v/>
      </c>
      <c r="R171" s="169" t="str">
        <f t="shared" si="21"/>
        <v/>
      </c>
      <c r="S171" s="248" t="str">
        <f t="shared" si="22"/>
        <v/>
      </c>
      <c r="T171" s="250" t="str">
        <f t="shared" si="23"/>
        <v/>
      </c>
    </row>
    <row r="172" spans="2:20" x14ac:dyDescent="0.25">
      <c r="B172" s="142"/>
      <c r="C172" s="23"/>
      <c r="D172" s="23"/>
      <c r="E172" s="23"/>
      <c r="F172" s="21"/>
      <c r="G172" s="21"/>
      <c r="H172" s="178"/>
      <c r="I172" s="178"/>
      <c r="J172" s="23"/>
      <c r="K172" s="27"/>
      <c r="L172" s="23"/>
      <c r="M172" s="166" t="str">
        <f t="shared" si="16"/>
        <v/>
      </c>
      <c r="N172" s="48" t="str">
        <f t="shared" si="17"/>
        <v/>
      </c>
      <c r="O172" s="49" t="str">
        <f t="shared" si="18"/>
        <v/>
      </c>
      <c r="P172" s="50" t="str">
        <f t="shared" si="19"/>
        <v/>
      </c>
      <c r="Q172" s="51" t="str">
        <f t="shared" si="20"/>
        <v/>
      </c>
      <c r="R172" s="169" t="str">
        <f t="shared" si="21"/>
        <v/>
      </c>
      <c r="S172" s="248" t="str">
        <f t="shared" si="22"/>
        <v/>
      </c>
      <c r="T172" s="250" t="str">
        <f t="shared" si="23"/>
        <v/>
      </c>
    </row>
    <row r="173" spans="2:20" x14ac:dyDescent="0.25">
      <c r="B173" s="142"/>
      <c r="C173" s="23"/>
      <c r="D173" s="23"/>
      <c r="E173" s="23"/>
      <c r="F173" s="21"/>
      <c r="G173" s="21"/>
      <c r="H173" s="178"/>
      <c r="I173" s="178"/>
      <c r="J173" s="23"/>
      <c r="K173" s="27"/>
      <c r="L173" s="23"/>
      <c r="M173" s="166" t="str">
        <f t="shared" si="16"/>
        <v/>
      </c>
      <c r="N173" s="48" t="str">
        <f t="shared" si="17"/>
        <v/>
      </c>
      <c r="O173" s="49" t="str">
        <f t="shared" si="18"/>
        <v/>
      </c>
      <c r="P173" s="50" t="str">
        <f t="shared" si="19"/>
        <v/>
      </c>
      <c r="Q173" s="51" t="str">
        <f t="shared" si="20"/>
        <v/>
      </c>
      <c r="R173" s="169" t="str">
        <f t="shared" si="21"/>
        <v/>
      </c>
      <c r="S173" s="248" t="str">
        <f t="shared" si="22"/>
        <v/>
      </c>
      <c r="T173" s="250" t="str">
        <f t="shared" si="23"/>
        <v/>
      </c>
    </row>
    <row r="174" spans="2:20" x14ac:dyDescent="0.25">
      <c r="B174" s="142"/>
      <c r="C174" s="23"/>
      <c r="D174" s="23"/>
      <c r="E174" s="23"/>
      <c r="F174" s="21"/>
      <c r="G174" s="21"/>
      <c r="H174" s="178"/>
      <c r="I174" s="178"/>
      <c r="J174" s="23"/>
      <c r="K174" s="27"/>
      <c r="L174" s="23"/>
      <c r="M174" s="166" t="str">
        <f t="shared" si="16"/>
        <v/>
      </c>
      <c r="N174" s="48" t="str">
        <f t="shared" si="17"/>
        <v/>
      </c>
      <c r="O174" s="49" t="str">
        <f t="shared" si="18"/>
        <v/>
      </c>
      <c r="P174" s="50" t="str">
        <f t="shared" si="19"/>
        <v/>
      </c>
      <c r="Q174" s="51" t="str">
        <f t="shared" si="20"/>
        <v/>
      </c>
      <c r="R174" s="169" t="str">
        <f t="shared" si="21"/>
        <v/>
      </c>
      <c r="S174" s="248" t="str">
        <f t="shared" si="22"/>
        <v/>
      </c>
      <c r="T174" s="250" t="str">
        <f t="shared" si="23"/>
        <v/>
      </c>
    </row>
    <row r="175" spans="2:20" x14ac:dyDescent="0.25">
      <c r="B175" s="142"/>
      <c r="C175" s="23"/>
      <c r="D175" s="23"/>
      <c r="E175" s="23"/>
      <c r="F175" s="21"/>
      <c r="G175" s="21"/>
      <c r="H175" s="178"/>
      <c r="I175" s="178"/>
      <c r="J175" s="23"/>
      <c r="K175" s="27"/>
      <c r="L175" s="23"/>
      <c r="M175" s="166" t="str">
        <f t="shared" si="16"/>
        <v/>
      </c>
      <c r="N175" s="48" t="str">
        <f t="shared" si="17"/>
        <v/>
      </c>
      <c r="O175" s="49" t="str">
        <f t="shared" si="18"/>
        <v/>
      </c>
      <c r="P175" s="50" t="str">
        <f t="shared" si="19"/>
        <v/>
      </c>
      <c r="Q175" s="51" t="str">
        <f t="shared" si="20"/>
        <v/>
      </c>
      <c r="R175" s="169" t="str">
        <f t="shared" si="21"/>
        <v/>
      </c>
      <c r="S175" s="248" t="str">
        <f t="shared" si="22"/>
        <v/>
      </c>
      <c r="T175" s="250" t="str">
        <f t="shared" si="23"/>
        <v/>
      </c>
    </row>
    <row r="176" spans="2:20" x14ac:dyDescent="0.25">
      <c r="B176" s="142"/>
      <c r="C176" s="23"/>
      <c r="D176" s="23"/>
      <c r="E176" s="23"/>
      <c r="F176" s="21"/>
      <c r="G176" s="21"/>
      <c r="H176" s="178"/>
      <c r="I176" s="178"/>
      <c r="J176" s="23"/>
      <c r="K176" s="27"/>
      <c r="L176" s="23"/>
      <c r="M176" s="166" t="str">
        <f t="shared" si="16"/>
        <v/>
      </c>
      <c r="N176" s="48" t="str">
        <f t="shared" si="17"/>
        <v/>
      </c>
      <c r="O176" s="49" t="str">
        <f t="shared" si="18"/>
        <v/>
      </c>
      <c r="P176" s="50" t="str">
        <f t="shared" si="19"/>
        <v/>
      </c>
      <c r="Q176" s="51" t="str">
        <f t="shared" si="20"/>
        <v/>
      </c>
      <c r="R176" s="169" t="str">
        <f t="shared" si="21"/>
        <v/>
      </c>
      <c r="S176" s="248" t="str">
        <f t="shared" si="22"/>
        <v/>
      </c>
      <c r="T176" s="250" t="str">
        <f t="shared" si="23"/>
        <v/>
      </c>
    </row>
    <row r="177" spans="2:20" x14ac:dyDescent="0.25">
      <c r="B177" s="142"/>
      <c r="C177" s="23"/>
      <c r="D177" s="23"/>
      <c r="E177" s="23"/>
      <c r="F177" s="21"/>
      <c r="G177" s="21"/>
      <c r="H177" s="178"/>
      <c r="I177" s="178"/>
      <c r="J177" s="23"/>
      <c r="K177" s="27"/>
      <c r="L177" s="23"/>
      <c r="M177" s="166" t="str">
        <f t="shared" si="16"/>
        <v/>
      </c>
      <c r="N177" s="48" t="str">
        <f t="shared" si="17"/>
        <v/>
      </c>
      <c r="O177" s="49" t="str">
        <f t="shared" si="18"/>
        <v/>
      </c>
      <c r="P177" s="50" t="str">
        <f t="shared" si="19"/>
        <v/>
      </c>
      <c r="Q177" s="51" t="str">
        <f t="shared" si="20"/>
        <v/>
      </c>
      <c r="R177" s="169" t="str">
        <f t="shared" si="21"/>
        <v/>
      </c>
      <c r="S177" s="248" t="str">
        <f t="shared" si="22"/>
        <v/>
      </c>
      <c r="T177" s="250" t="str">
        <f t="shared" si="23"/>
        <v/>
      </c>
    </row>
    <row r="178" spans="2:20" x14ac:dyDescent="0.25">
      <c r="B178" s="142"/>
      <c r="C178" s="23"/>
      <c r="D178" s="23"/>
      <c r="E178" s="23"/>
      <c r="F178" s="21"/>
      <c r="G178" s="21"/>
      <c r="H178" s="178"/>
      <c r="I178" s="178"/>
      <c r="J178" s="23"/>
      <c r="K178" s="27"/>
      <c r="L178" s="23"/>
      <c r="M178" s="166" t="str">
        <f t="shared" si="16"/>
        <v/>
      </c>
      <c r="N178" s="48" t="str">
        <f t="shared" si="17"/>
        <v/>
      </c>
      <c r="O178" s="49" t="str">
        <f t="shared" si="18"/>
        <v/>
      </c>
      <c r="P178" s="50" t="str">
        <f t="shared" si="19"/>
        <v/>
      </c>
      <c r="Q178" s="51" t="str">
        <f t="shared" si="20"/>
        <v/>
      </c>
      <c r="R178" s="169" t="str">
        <f t="shared" si="21"/>
        <v/>
      </c>
      <c r="S178" s="248" t="str">
        <f t="shared" si="22"/>
        <v/>
      </c>
      <c r="T178" s="250" t="str">
        <f t="shared" si="23"/>
        <v/>
      </c>
    </row>
    <row r="179" spans="2:20" x14ac:dyDescent="0.25">
      <c r="B179" s="142"/>
      <c r="C179" s="23"/>
      <c r="D179" s="23"/>
      <c r="E179" s="23"/>
      <c r="F179" s="21"/>
      <c r="G179" s="21"/>
      <c r="H179" s="178"/>
      <c r="I179" s="178"/>
      <c r="J179" s="23"/>
      <c r="K179" s="27"/>
      <c r="L179" s="23"/>
      <c r="M179" s="166" t="str">
        <f t="shared" si="16"/>
        <v/>
      </c>
      <c r="N179" s="48" t="str">
        <f t="shared" si="17"/>
        <v/>
      </c>
      <c r="O179" s="49" t="str">
        <f t="shared" si="18"/>
        <v/>
      </c>
      <c r="P179" s="50" t="str">
        <f t="shared" si="19"/>
        <v/>
      </c>
      <c r="Q179" s="51" t="str">
        <f t="shared" si="20"/>
        <v/>
      </c>
      <c r="R179" s="169" t="str">
        <f t="shared" si="21"/>
        <v/>
      </c>
      <c r="S179" s="248" t="str">
        <f t="shared" si="22"/>
        <v/>
      </c>
      <c r="T179" s="250" t="str">
        <f t="shared" si="23"/>
        <v/>
      </c>
    </row>
    <row r="180" spans="2:20" x14ac:dyDescent="0.25">
      <c r="B180" s="142"/>
      <c r="C180" s="23"/>
      <c r="D180" s="23"/>
      <c r="E180" s="23"/>
      <c r="F180" s="21"/>
      <c r="G180" s="21"/>
      <c r="H180" s="178"/>
      <c r="I180" s="178"/>
      <c r="J180" s="23"/>
      <c r="K180" s="27"/>
      <c r="L180" s="23"/>
      <c r="M180" s="166" t="str">
        <f t="shared" si="16"/>
        <v/>
      </c>
      <c r="N180" s="48" t="str">
        <f t="shared" si="17"/>
        <v/>
      </c>
      <c r="O180" s="49" t="str">
        <f t="shared" si="18"/>
        <v/>
      </c>
      <c r="P180" s="50" t="str">
        <f t="shared" si="19"/>
        <v/>
      </c>
      <c r="Q180" s="51" t="str">
        <f t="shared" si="20"/>
        <v/>
      </c>
      <c r="R180" s="169" t="str">
        <f t="shared" si="21"/>
        <v/>
      </c>
      <c r="S180" s="248" t="str">
        <f t="shared" si="22"/>
        <v/>
      </c>
      <c r="T180" s="250" t="str">
        <f t="shared" si="23"/>
        <v/>
      </c>
    </row>
    <row r="181" spans="2:20" x14ac:dyDescent="0.25">
      <c r="B181" s="142"/>
      <c r="C181" s="23"/>
      <c r="D181" s="23"/>
      <c r="E181" s="23"/>
      <c r="F181" s="21"/>
      <c r="G181" s="21"/>
      <c r="H181" s="178"/>
      <c r="I181" s="178"/>
      <c r="J181" s="23"/>
      <c r="K181" s="27"/>
      <c r="L181" s="23"/>
      <c r="M181" s="166" t="str">
        <f t="shared" si="16"/>
        <v/>
      </c>
      <c r="N181" s="48" t="str">
        <f t="shared" si="17"/>
        <v/>
      </c>
      <c r="O181" s="49" t="str">
        <f t="shared" si="18"/>
        <v/>
      </c>
      <c r="P181" s="50" t="str">
        <f t="shared" si="19"/>
        <v/>
      </c>
      <c r="Q181" s="51" t="str">
        <f t="shared" si="20"/>
        <v/>
      </c>
      <c r="R181" s="169" t="str">
        <f t="shared" si="21"/>
        <v/>
      </c>
      <c r="S181" s="248" t="str">
        <f t="shared" si="22"/>
        <v/>
      </c>
      <c r="T181" s="250" t="str">
        <f t="shared" si="23"/>
        <v/>
      </c>
    </row>
    <row r="182" spans="2:20" x14ac:dyDescent="0.25">
      <c r="B182" s="142"/>
      <c r="C182" s="23"/>
      <c r="D182" s="23"/>
      <c r="E182" s="23"/>
      <c r="F182" s="21"/>
      <c r="G182" s="21"/>
      <c r="H182" s="178"/>
      <c r="I182" s="178"/>
      <c r="J182" s="23"/>
      <c r="K182" s="27"/>
      <c r="L182" s="23"/>
      <c r="M182" s="166" t="str">
        <f t="shared" si="16"/>
        <v/>
      </c>
      <c r="N182" s="48" t="str">
        <f t="shared" si="17"/>
        <v/>
      </c>
      <c r="O182" s="49" t="str">
        <f t="shared" si="18"/>
        <v/>
      </c>
      <c r="P182" s="50" t="str">
        <f t="shared" si="19"/>
        <v/>
      </c>
      <c r="Q182" s="51" t="str">
        <f t="shared" si="20"/>
        <v/>
      </c>
      <c r="R182" s="169" t="str">
        <f t="shared" si="21"/>
        <v/>
      </c>
      <c r="S182" s="248" t="str">
        <f t="shared" si="22"/>
        <v/>
      </c>
      <c r="T182" s="250" t="str">
        <f t="shared" si="23"/>
        <v/>
      </c>
    </row>
    <row r="183" spans="2:20" x14ac:dyDescent="0.25">
      <c r="B183" s="142"/>
      <c r="C183" s="23"/>
      <c r="D183" s="23"/>
      <c r="E183" s="23"/>
      <c r="F183" s="21"/>
      <c r="G183" s="21"/>
      <c r="H183" s="178"/>
      <c r="I183" s="178"/>
      <c r="J183" s="23"/>
      <c r="K183" s="27"/>
      <c r="L183" s="23"/>
      <c r="M183" s="166" t="str">
        <f t="shared" si="16"/>
        <v/>
      </c>
      <c r="N183" s="48" t="str">
        <f t="shared" si="17"/>
        <v/>
      </c>
      <c r="O183" s="49" t="str">
        <f t="shared" si="18"/>
        <v/>
      </c>
      <c r="P183" s="50" t="str">
        <f t="shared" si="19"/>
        <v/>
      </c>
      <c r="Q183" s="51" t="str">
        <f t="shared" si="20"/>
        <v/>
      </c>
      <c r="R183" s="169" t="str">
        <f t="shared" si="21"/>
        <v/>
      </c>
      <c r="S183" s="248" t="str">
        <f t="shared" si="22"/>
        <v/>
      </c>
      <c r="T183" s="250" t="str">
        <f t="shared" si="23"/>
        <v/>
      </c>
    </row>
    <row r="184" spans="2:20" x14ac:dyDescent="0.25">
      <c r="B184" s="142"/>
      <c r="C184" s="23"/>
      <c r="D184" s="23"/>
      <c r="E184" s="23"/>
      <c r="F184" s="21"/>
      <c r="G184" s="21"/>
      <c r="H184" s="178"/>
      <c r="I184" s="178"/>
      <c r="J184" s="23"/>
      <c r="K184" s="27"/>
      <c r="L184" s="23"/>
      <c r="M184" s="166" t="str">
        <f t="shared" si="16"/>
        <v/>
      </c>
      <c r="N184" s="48" t="str">
        <f t="shared" si="17"/>
        <v/>
      </c>
      <c r="O184" s="49" t="str">
        <f t="shared" si="18"/>
        <v/>
      </c>
      <c r="P184" s="50" t="str">
        <f t="shared" si="19"/>
        <v/>
      </c>
      <c r="Q184" s="51" t="str">
        <f t="shared" si="20"/>
        <v/>
      </c>
      <c r="R184" s="169" t="str">
        <f t="shared" si="21"/>
        <v/>
      </c>
      <c r="S184" s="248" t="str">
        <f t="shared" si="22"/>
        <v/>
      </c>
      <c r="T184" s="250" t="str">
        <f t="shared" si="23"/>
        <v/>
      </c>
    </row>
    <row r="185" spans="2:20" x14ac:dyDescent="0.25">
      <c r="B185" s="142"/>
      <c r="C185" s="23"/>
      <c r="D185" s="23"/>
      <c r="E185" s="23"/>
      <c r="F185" s="21"/>
      <c r="G185" s="21"/>
      <c r="H185" s="178"/>
      <c r="I185" s="178"/>
      <c r="J185" s="23"/>
      <c r="K185" s="27"/>
      <c r="L185" s="23"/>
      <c r="M185" s="166" t="str">
        <f t="shared" si="16"/>
        <v/>
      </c>
      <c r="N185" s="48" t="str">
        <f t="shared" si="17"/>
        <v/>
      </c>
      <c r="O185" s="49" t="str">
        <f t="shared" si="18"/>
        <v/>
      </c>
      <c r="P185" s="50" t="str">
        <f t="shared" si="19"/>
        <v/>
      </c>
      <c r="Q185" s="51" t="str">
        <f t="shared" si="20"/>
        <v/>
      </c>
      <c r="R185" s="169" t="str">
        <f t="shared" si="21"/>
        <v/>
      </c>
      <c r="S185" s="248" t="str">
        <f t="shared" si="22"/>
        <v/>
      </c>
      <c r="T185" s="250" t="str">
        <f t="shared" si="23"/>
        <v/>
      </c>
    </row>
    <row r="186" spans="2:20" x14ac:dyDescent="0.25">
      <c r="B186" s="142"/>
      <c r="C186" s="23"/>
      <c r="D186" s="23"/>
      <c r="E186" s="23"/>
      <c r="F186" s="21"/>
      <c r="G186" s="21"/>
      <c r="H186" s="178"/>
      <c r="I186" s="178"/>
      <c r="J186" s="23"/>
      <c r="K186" s="27"/>
      <c r="L186" s="23"/>
      <c r="M186" s="166" t="str">
        <f t="shared" si="16"/>
        <v/>
      </c>
      <c r="N186" s="48" t="str">
        <f t="shared" si="17"/>
        <v/>
      </c>
      <c r="O186" s="49" t="str">
        <f t="shared" si="18"/>
        <v/>
      </c>
      <c r="P186" s="50" t="str">
        <f t="shared" si="19"/>
        <v/>
      </c>
      <c r="Q186" s="51" t="str">
        <f t="shared" si="20"/>
        <v/>
      </c>
      <c r="R186" s="169" t="str">
        <f t="shared" si="21"/>
        <v/>
      </c>
      <c r="S186" s="248" t="str">
        <f t="shared" si="22"/>
        <v/>
      </c>
      <c r="T186" s="250" t="str">
        <f t="shared" si="23"/>
        <v/>
      </c>
    </row>
    <row r="187" spans="2:20" x14ac:dyDescent="0.25">
      <c r="B187" s="142"/>
      <c r="C187" s="23"/>
      <c r="D187" s="23"/>
      <c r="E187" s="23"/>
      <c r="F187" s="21"/>
      <c r="G187" s="21"/>
      <c r="H187" s="178"/>
      <c r="I187" s="178"/>
      <c r="J187" s="23"/>
      <c r="K187" s="27"/>
      <c r="L187" s="23"/>
      <c r="M187" s="166" t="str">
        <f t="shared" si="16"/>
        <v/>
      </c>
      <c r="N187" s="48" t="str">
        <f t="shared" si="17"/>
        <v/>
      </c>
      <c r="O187" s="49" t="str">
        <f t="shared" si="18"/>
        <v/>
      </c>
      <c r="P187" s="50" t="str">
        <f t="shared" si="19"/>
        <v/>
      </c>
      <c r="Q187" s="51" t="str">
        <f t="shared" si="20"/>
        <v/>
      </c>
      <c r="R187" s="169" t="str">
        <f t="shared" si="21"/>
        <v/>
      </c>
      <c r="S187" s="248" t="str">
        <f t="shared" si="22"/>
        <v/>
      </c>
      <c r="T187" s="250" t="str">
        <f t="shared" si="23"/>
        <v/>
      </c>
    </row>
    <row r="188" spans="2:20" x14ac:dyDescent="0.25">
      <c r="B188" s="142"/>
      <c r="C188" s="23"/>
      <c r="D188" s="23"/>
      <c r="E188" s="23"/>
      <c r="F188" s="21"/>
      <c r="G188" s="21"/>
      <c r="H188" s="178"/>
      <c r="I188" s="178"/>
      <c r="J188" s="23"/>
      <c r="K188" s="27"/>
      <c r="L188" s="23"/>
      <c r="M188" s="166" t="str">
        <f t="shared" si="16"/>
        <v/>
      </c>
      <c r="N188" s="48" t="str">
        <f t="shared" si="17"/>
        <v/>
      </c>
      <c r="O188" s="49" t="str">
        <f t="shared" si="18"/>
        <v/>
      </c>
      <c r="P188" s="50" t="str">
        <f t="shared" si="19"/>
        <v/>
      </c>
      <c r="Q188" s="51" t="str">
        <f t="shared" si="20"/>
        <v/>
      </c>
      <c r="R188" s="169" t="str">
        <f t="shared" si="21"/>
        <v/>
      </c>
      <c r="S188" s="248" t="str">
        <f t="shared" si="22"/>
        <v/>
      </c>
      <c r="T188" s="250" t="str">
        <f t="shared" si="23"/>
        <v/>
      </c>
    </row>
    <row r="189" spans="2:20" x14ac:dyDescent="0.25">
      <c r="B189" s="142"/>
      <c r="C189" s="23"/>
      <c r="D189" s="23"/>
      <c r="E189" s="23"/>
      <c r="F189" s="21"/>
      <c r="G189" s="21"/>
      <c r="H189" s="178"/>
      <c r="I189" s="178"/>
      <c r="J189" s="23"/>
      <c r="K189" s="27"/>
      <c r="L189" s="23"/>
      <c r="M189" s="166" t="str">
        <f t="shared" si="16"/>
        <v/>
      </c>
      <c r="N189" s="48" t="str">
        <f t="shared" si="17"/>
        <v/>
      </c>
      <c r="O189" s="49" t="str">
        <f t="shared" si="18"/>
        <v/>
      </c>
      <c r="P189" s="50" t="str">
        <f t="shared" si="19"/>
        <v/>
      </c>
      <c r="Q189" s="51" t="str">
        <f t="shared" si="20"/>
        <v/>
      </c>
      <c r="R189" s="169" t="str">
        <f t="shared" si="21"/>
        <v/>
      </c>
      <c r="S189" s="248" t="str">
        <f t="shared" si="22"/>
        <v/>
      </c>
      <c r="T189" s="250" t="str">
        <f t="shared" si="23"/>
        <v/>
      </c>
    </row>
    <row r="190" spans="2:20" x14ac:dyDescent="0.25">
      <c r="B190" s="142"/>
      <c r="C190" s="23"/>
      <c r="D190" s="23"/>
      <c r="E190" s="23"/>
      <c r="F190" s="21"/>
      <c r="G190" s="21"/>
      <c r="H190" s="178"/>
      <c r="I190" s="178"/>
      <c r="J190" s="23"/>
      <c r="K190" s="27"/>
      <c r="L190" s="23"/>
      <c r="M190" s="166" t="str">
        <f t="shared" si="16"/>
        <v/>
      </c>
      <c r="N190" s="48" t="str">
        <f t="shared" si="17"/>
        <v/>
      </c>
      <c r="O190" s="49" t="str">
        <f t="shared" si="18"/>
        <v/>
      </c>
      <c r="P190" s="50" t="str">
        <f t="shared" si="19"/>
        <v/>
      </c>
      <c r="Q190" s="51" t="str">
        <f t="shared" si="20"/>
        <v/>
      </c>
      <c r="R190" s="169" t="str">
        <f t="shared" si="21"/>
        <v/>
      </c>
      <c r="S190" s="248" t="str">
        <f t="shared" si="22"/>
        <v/>
      </c>
      <c r="T190" s="250" t="str">
        <f t="shared" si="23"/>
        <v/>
      </c>
    </row>
    <row r="191" spans="2:20" x14ac:dyDescent="0.25">
      <c r="B191" s="142"/>
      <c r="C191" s="23"/>
      <c r="D191" s="23"/>
      <c r="E191" s="23"/>
      <c r="F191" s="21"/>
      <c r="G191" s="21"/>
      <c r="H191" s="178"/>
      <c r="I191" s="178"/>
      <c r="J191" s="23"/>
      <c r="K191" s="27"/>
      <c r="L191" s="23"/>
      <c r="M191" s="166" t="str">
        <f t="shared" si="16"/>
        <v/>
      </c>
      <c r="N191" s="48" t="str">
        <f t="shared" si="17"/>
        <v/>
      </c>
      <c r="O191" s="49" t="str">
        <f t="shared" si="18"/>
        <v/>
      </c>
      <c r="P191" s="50" t="str">
        <f t="shared" si="19"/>
        <v/>
      </c>
      <c r="Q191" s="51" t="str">
        <f t="shared" si="20"/>
        <v/>
      </c>
      <c r="R191" s="169" t="str">
        <f t="shared" si="21"/>
        <v/>
      </c>
      <c r="S191" s="248" t="str">
        <f t="shared" si="22"/>
        <v/>
      </c>
      <c r="T191" s="250" t="str">
        <f t="shared" si="23"/>
        <v/>
      </c>
    </row>
    <row r="192" spans="2:20" x14ac:dyDescent="0.25">
      <c r="B192" s="142"/>
      <c r="C192" s="23"/>
      <c r="D192" s="23"/>
      <c r="E192" s="23"/>
      <c r="F192" s="21"/>
      <c r="G192" s="21"/>
      <c r="H192" s="178"/>
      <c r="I192" s="178"/>
      <c r="J192" s="23"/>
      <c r="K192" s="27"/>
      <c r="L192" s="23"/>
      <c r="M192" s="166" t="str">
        <f t="shared" si="16"/>
        <v/>
      </c>
      <c r="N192" s="48" t="str">
        <f t="shared" si="17"/>
        <v/>
      </c>
      <c r="O192" s="49" t="str">
        <f t="shared" si="18"/>
        <v/>
      </c>
      <c r="P192" s="50" t="str">
        <f t="shared" si="19"/>
        <v/>
      </c>
      <c r="Q192" s="51" t="str">
        <f t="shared" si="20"/>
        <v/>
      </c>
      <c r="R192" s="169" t="str">
        <f t="shared" si="21"/>
        <v/>
      </c>
      <c r="S192" s="248" t="str">
        <f t="shared" si="22"/>
        <v/>
      </c>
      <c r="T192" s="250" t="str">
        <f t="shared" si="23"/>
        <v/>
      </c>
    </row>
    <row r="193" spans="2:20" x14ac:dyDescent="0.25">
      <c r="B193" s="142"/>
      <c r="C193" s="23"/>
      <c r="D193" s="23"/>
      <c r="E193" s="23"/>
      <c r="F193" s="21"/>
      <c r="G193" s="21"/>
      <c r="H193" s="178"/>
      <c r="I193" s="178"/>
      <c r="J193" s="23"/>
      <c r="K193" s="27"/>
      <c r="L193" s="23"/>
      <c r="M193" s="166" t="str">
        <f t="shared" si="16"/>
        <v/>
      </c>
      <c r="N193" s="48" t="str">
        <f t="shared" si="17"/>
        <v/>
      </c>
      <c r="O193" s="49" t="str">
        <f t="shared" si="18"/>
        <v/>
      </c>
      <c r="P193" s="50" t="str">
        <f t="shared" si="19"/>
        <v/>
      </c>
      <c r="Q193" s="51" t="str">
        <f t="shared" si="20"/>
        <v/>
      </c>
      <c r="R193" s="169" t="str">
        <f t="shared" si="21"/>
        <v/>
      </c>
      <c r="S193" s="248" t="str">
        <f t="shared" si="22"/>
        <v/>
      </c>
      <c r="T193" s="250" t="str">
        <f t="shared" si="23"/>
        <v/>
      </c>
    </row>
    <row r="194" spans="2:20" x14ac:dyDescent="0.25">
      <c r="B194" s="142"/>
      <c r="C194" s="23"/>
      <c r="D194" s="23"/>
      <c r="E194" s="23"/>
      <c r="F194" s="21"/>
      <c r="G194" s="21"/>
      <c r="H194" s="178"/>
      <c r="I194" s="178"/>
      <c r="J194" s="23"/>
      <c r="K194" s="27"/>
      <c r="L194" s="23"/>
      <c r="M194" s="166" t="str">
        <f t="shared" si="16"/>
        <v/>
      </c>
      <c r="N194" s="48" t="str">
        <f t="shared" si="17"/>
        <v/>
      </c>
      <c r="O194" s="49" t="str">
        <f t="shared" si="18"/>
        <v/>
      </c>
      <c r="P194" s="50" t="str">
        <f t="shared" si="19"/>
        <v/>
      </c>
      <c r="Q194" s="51" t="str">
        <f t="shared" si="20"/>
        <v/>
      </c>
      <c r="R194" s="169" t="str">
        <f t="shared" si="21"/>
        <v/>
      </c>
      <c r="S194" s="248" t="str">
        <f t="shared" si="22"/>
        <v/>
      </c>
      <c r="T194" s="250" t="str">
        <f t="shared" si="23"/>
        <v/>
      </c>
    </row>
    <row r="195" spans="2:20" x14ac:dyDescent="0.25">
      <c r="B195" s="142"/>
      <c r="C195" s="23"/>
      <c r="D195" s="23"/>
      <c r="E195" s="23"/>
      <c r="F195" s="21"/>
      <c r="G195" s="21"/>
      <c r="H195" s="178"/>
      <c r="I195" s="178"/>
      <c r="J195" s="23"/>
      <c r="K195" s="27"/>
      <c r="L195" s="23"/>
      <c r="M195" s="166" t="str">
        <f t="shared" si="16"/>
        <v/>
      </c>
      <c r="N195" s="48" t="str">
        <f t="shared" si="17"/>
        <v/>
      </c>
      <c r="O195" s="49" t="str">
        <f t="shared" si="18"/>
        <v/>
      </c>
      <c r="P195" s="50" t="str">
        <f t="shared" si="19"/>
        <v/>
      </c>
      <c r="Q195" s="51" t="str">
        <f t="shared" si="20"/>
        <v/>
      </c>
      <c r="R195" s="169" t="str">
        <f t="shared" si="21"/>
        <v/>
      </c>
      <c r="S195" s="248" t="str">
        <f t="shared" si="22"/>
        <v/>
      </c>
      <c r="T195" s="250" t="str">
        <f t="shared" si="23"/>
        <v/>
      </c>
    </row>
    <row r="196" spans="2:20" x14ac:dyDescent="0.25">
      <c r="B196" s="142"/>
      <c r="C196" s="23"/>
      <c r="D196" s="23"/>
      <c r="E196" s="23"/>
      <c r="F196" s="21"/>
      <c r="G196" s="21"/>
      <c r="H196" s="178"/>
      <c r="I196" s="178"/>
      <c r="J196" s="23"/>
      <c r="K196" s="27"/>
      <c r="L196" s="23"/>
      <c r="M196" s="166" t="str">
        <f t="shared" si="16"/>
        <v/>
      </c>
      <c r="N196" s="48" t="str">
        <f t="shared" si="17"/>
        <v/>
      </c>
      <c r="O196" s="49" t="str">
        <f t="shared" si="18"/>
        <v/>
      </c>
      <c r="P196" s="50" t="str">
        <f t="shared" si="19"/>
        <v/>
      </c>
      <c r="Q196" s="51" t="str">
        <f t="shared" si="20"/>
        <v/>
      </c>
      <c r="R196" s="169" t="str">
        <f t="shared" si="21"/>
        <v/>
      </c>
      <c r="S196" s="248" t="str">
        <f t="shared" si="22"/>
        <v/>
      </c>
      <c r="T196" s="250" t="str">
        <f t="shared" si="23"/>
        <v/>
      </c>
    </row>
    <row r="197" spans="2:20" x14ac:dyDescent="0.25">
      <c r="B197" s="142"/>
      <c r="C197" s="23"/>
      <c r="D197" s="23"/>
      <c r="E197" s="23"/>
      <c r="F197" s="21"/>
      <c r="G197" s="21"/>
      <c r="H197" s="178"/>
      <c r="I197" s="178"/>
      <c r="J197" s="23"/>
      <c r="K197" s="27"/>
      <c r="L197" s="23"/>
      <c r="M197" s="166" t="str">
        <f t="shared" si="16"/>
        <v/>
      </c>
      <c r="N197" s="48" t="str">
        <f t="shared" si="17"/>
        <v/>
      </c>
      <c r="O197" s="49" t="str">
        <f t="shared" si="18"/>
        <v/>
      </c>
      <c r="P197" s="50" t="str">
        <f t="shared" si="19"/>
        <v/>
      </c>
      <c r="Q197" s="51" t="str">
        <f t="shared" si="20"/>
        <v/>
      </c>
      <c r="R197" s="169" t="str">
        <f t="shared" si="21"/>
        <v/>
      </c>
      <c r="S197" s="248" t="str">
        <f t="shared" si="22"/>
        <v/>
      </c>
      <c r="T197" s="250" t="str">
        <f t="shared" si="23"/>
        <v/>
      </c>
    </row>
    <row r="198" spans="2:20" x14ac:dyDescent="0.25">
      <c r="B198" s="142"/>
      <c r="C198" s="23"/>
      <c r="D198" s="23"/>
      <c r="E198" s="23"/>
      <c r="F198" s="21"/>
      <c r="G198" s="21"/>
      <c r="H198" s="178"/>
      <c r="I198" s="178"/>
      <c r="J198" s="23"/>
      <c r="K198" s="27"/>
      <c r="L198" s="23"/>
      <c r="M198" s="166" t="str">
        <f t="shared" si="16"/>
        <v/>
      </c>
      <c r="N198" s="48" t="str">
        <f t="shared" si="17"/>
        <v/>
      </c>
      <c r="O198" s="49" t="str">
        <f t="shared" si="18"/>
        <v/>
      </c>
      <c r="P198" s="50" t="str">
        <f t="shared" si="19"/>
        <v/>
      </c>
      <c r="Q198" s="51" t="str">
        <f t="shared" si="20"/>
        <v/>
      </c>
      <c r="R198" s="169" t="str">
        <f t="shared" si="21"/>
        <v/>
      </c>
      <c r="S198" s="248" t="str">
        <f t="shared" si="22"/>
        <v/>
      </c>
      <c r="T198" s="250" t="str">
        <f t="shared" si="23"/>
        <v/>
      </c>
    </row>
    <row r="199" spans="2:20" x14ac:dyDescent="0.25">
      <c r="B199" s="142"/>
      <c r="C199" s="23"/>
      <c r="D199" s="23"/>
      <c r="E199" s="23"/>
      <c r="F199" s="21"/>
      <c r="G199" s="21"/>
      <c r="H199" s="178"/>
      <c r="I199" s="178"/>
      <c r="J199" s="23"/>
      <c r="K199" s="27"/>
      <c r="L199" s="23"/>
      <c r="M199" s="166" t="str">
        <f t="shared" si="16"/>
        <v/>
      </c>
      <c r="N199" s="48" t="str">
        <f t="shared" si="17"/>
        <v/>
      </c>
      <c r="O199" s="49" t="str">
        <f t="shared" si="18"/>
        <v/>
      </c>
      <c r="P199" s="50" t="str">
        <f t="shared" si="19"/>
        <v/>
      </c>
      <c r="Q199" s="51" t="str">
        <f t="shared" si="20"/>
        <v/>
      </c>
      <c r="R199" s="169" t="str">
        <f t="shared" si="21"/>
        <v/>
      </c>
      <c r="S199" s="248" t="str">
        <f t="shared" si="22"/>
        <v/>
      </c>
      <c r="T199" s="250" t="str">
        <f t="shared" si="23"/>
        <v/>
      </c>
    </row>
    <row r="200" spans="2:20" x14ac:dyDescent="0.25">
      <c r="B200" s="142"/>
      <c r="C200" s="23"/>
      <c r="D200" s="23"/>
      <c r="E200" s="23"/>
      <c r="F200" s="21"/>
      <c r="G200" s="21"/>
      <c r="H200" s="178"/>
      <c r="I200" s="178"/>
      <c r="J200" s="23"/>
      <c r="K200" s="27"/>
      <c r="L200" s="23"/>
      <c r="M200" s="166" t="str">
        <f t="shared" si="16"/>
        <v/>
      </c>
      <c r="N200" s="48" t="str">
        <f t="shared" si="17"/>
        <v/>
      </c>
      <c r="O200" s="49" t="str">
        <f t="shared" si="18"/>
        <v/>
      </c>
      <c r="P200" s="50" t="str">
        <f t="shared" si="19"/>
        <v/>
      </c>
      <c r="Q200" s="51" t="str">
        <f t="shared" si="20"/>
        <v/>
      </c>
      <c r="R200" s="169" t="str">
        <f t="shared" si="21"/>
        <v/>
      </c>
      <c r="S200" s="248" t="str">
        <f t="shared" si="22"/>
        <v/>
      </c>
      <c r="T200" s="250" t="str">
        <f t="shared" si="23"/>
        <v/>
      </c>
    </row>
    <row r="201" spans="2:20" x14ac:dyDescent="0.25">
      <c r="B201" s="142"/>
      <c r="C201" s="23"/>
      <c r="D201" s="23"/>
      <c r="E201" s="23"/>
      <c r="F201" s="21"/>
      <c r="G201" s="21"/>
      <c r="H201" s="178"/>
      <c r="I201" s="178"/>
      <c r="J201" s="23"/>
      <c r="K201" s="27"/>
      <c r="L201" s="23"/>
      <c r="M201" s="166" t="str">
        <f t="shared" si="16"/>
        <v/>
      </c>
      <c r="N201" s="48" t="str">
        <f t="shared" si="17"/>
        <v/>
      </c>
      <c r="O201" s="49" t="str">
        <f t="shared" si="18"/>
        <v/>
      </c>
      <c r="P201" s="50" t="str">
        <f t="shared" si="19"/>
        <v/>
      </c>
      <c r="Q201" s="51" t="str">
        <f t="shared" si="20"/>
        <v/>
      </c>
      <c r="R201" s="169" t="str">
        <f t="shared" si="21"/>
        <v/>
      </c>
      <c r="S201" s="248" t="str">
        <f t="shared" si="22"/>
        <v/>
      </c>
      <c r="T201" s="250" t="str">
        <f t="shared" si="23"/>
        <v/>
      </c>
    </row>
    <row r="202" spans="2:20" x14ac:dyDescent="0.25">
      <c r="B202" s="142"/>
      <c r="C202" s="23"/>
      <c r="D202" s="23"/>
      <c r="E202" s="23"/>
      <c r="F202" s="21"/>
      <c r="G202" s="21"/>
      <c r="H202" s="178"/>
      <c r="I202" s="178"/>
      <c r="J202" s="23"/>
      <c r="K202" s="27"/>
      <c r="L202" s="23"/>
      <c r="M202" s="166" t="str">
        <f t="shared" si="16"/>
        <v/>
      </c>
      <c r="N202" s="48" t="str">
        <f t="shared" si="17"/>
        <v/>
      </c>
      <c r="O202" s="49" t="str">
        <f t="shared" si="18"/>
        <v/>
      </c>
      <c r="P202" s="50" t="str">
        <f t="shared" si="19"/>
        <v/>
      </c>
      <c r="Q202" s="51" t="str">
        <f t="shared" si="20"/>
        <v/>
      </c>
      <c r="R202" s="169" t="str">
        <f t="shared" si="21"/>
        <v/>
      </c>
      <c r="S202" s="248" t="str">
        <f t="shared" si="22"/>
        <v/>
      </c>
      <c r="T202" s="250" t="str">
        <f t="shared" si="23"/>
        <v/>
      </c>
    </row>
    <row r="203" spans="2:20" x14ac:dyDescent="0.25">
      <c r="B203" s="142"/>
      <c r="C203" s="23"/>
      <c r="D203" s="23"/>
      <c r="E203" s="23"/>
      <c r="F203" s="21"/>
      <c r="G203" s="21"/>
      <c r="H203" s="178"/>
      <c r="I203" s="178"/>
      <c r="J203" s="23"/>
      <c r="K203" s="27"/>
      <c r="L203" s="23"/>
      <c r="M203" s="166" t="str">
        <f t="shared" ref="M203:M266" si="24">IF(B203="","",IF(I203&lt;&gt;"",I203,H203*(100-(100*K203))/100))</f>
        <v/>
      </c>
      <c r="N203" s="48" t="str">
        <f t="shared" ref="N203:N266" si="25">IF(B203="","",IF(J203&lt;&gt;0,B203+J203,B203+L203))</f>
        <v/>
      </c>
      <c r="O203" s="49" t="str">
        <f t="shared" ref="O203:O266" si="26">IF(B203="","",B203+L203)</f>
        <v/>
      </c>
      <c r="P203" s="50" t="str">
        <f t="shared" ref="P203:P266" si="27">IF(B203="","",O203-$D$3)</f>
        <v/>
      </c>
      <c r="Q203" s="51" t="str">
        <f t="shared" ref="Q203:Q266" si="28">IF(N203&lt;$D$3,IF(O203&lt;$D$3,$D$3,O203),N203)</f>
        <v/>
      </c>
      <c r="R203" s="169" t="str">
        <f t="shared" ref="R203:R266" si="29">IF(E203="bez","bezahlt",IF(I203&lt;&gt;"",I203,IF(N203&lt;$D$3,H203,M203)))</f>
        <v/>
      </c>
      <c r="S203" s="248" t="str">
        <f t="shared" si="22"/>
        <v/>
      </c>
      <c r="T203" s="250" t="str">
        <f t="shared" si="23"/>
        <v/>
      </c>
    </row>
    <row r="204" spans="2:20" x14ac:dyDescent="0.25">
      <c r="B204" s="142"/>
      <c r="C204" s="23"/>
      <c r="D204" s="23"/>
      <c r="E204" s="23"/>
      <c r="F204" s="21"/>
      <c r="G204" s="21"/>
      <c r="H204" s="178"/>
      <c r="I204" s="178"/>
      <c r="J204" s="23"/>
      <c r="K204" s="27"/>
      <c r="L204" s="23"/>
      <c r="M204" s="166" t="str">
        <f t="shared" si="24"/>
        <v/>
      </c>
      <c r="N204" s="48" t="str">
        <f t="shared" si="25"/>
        <v/>
      </c>
      <c r="O204" s="49" t="str">
        <f t="shared" si="26"/>
        <v/>
      </c>
      <c r="P204" s="50" t="str">
        <f t="shared" si="27"/>
        <v/>
      </c>
      <c r="Q204" s="51" t="str">
        <f t="shared" si="28"/>
        <v/>
      </c>
      <c r="R204" s="169" t="str">
        <f t="shared" si="29"/>
        <v/>
      </c>
      <c r="S204" s="248" t="str">
        <f t="shared" ref="S204:S267" si="30">IF(Q204="","",WEEKNUM(Q204,2))</f>
        <v/>
      </c>
      <c r="T204" s="250" t="str">
        <f t="shared" ref="T204:T267" si="31">R204</f>
        <v/>
      </c>
    </row>
    <row r="205" spans="2:20" x14ac:dyDescent="0.25">
      <c r="B205" s="142"/>
      <c r="C205" s="23"/>
      <c r="D205" s="23"/>
      <c r="E205" s="23"/>
      <c r="F205" s="21"/>
      <c r="G205" s="21"/>
      <c r="H205" s="178"/>
      <c r="I205" s="178"/>
      <c r="J205" s="23"/>
      <c r="K205" s="27"/>
      <c r="L205" s="23"/>
      <c r="M205" s="166" t="str">
        <f t="shared" si="24"/>
        <v/>
      </c>
      <c r="N205" s="48" t="str">
        <f t="shared" si="25"/>
        <v/>
      </c>
      <c r="O205" s="49" t="str">
        <f t="shared" si="26"/>
        <v/>
      </c>
      <c r="P205" s="50" t="str">
        <f t="shared" si="27"/>
        <v/>
      </c>
      <c r="Q205" s="51" t="str">
        <f t="shared" si="28"/>
        <v/>
      </c>
      <c r="R205" s="169" t="str">
        <f t="shared" si="29"/>
        <v/>
      </c>
      <c r="S205" s="248" t="str">
        <f t="shared" si="30"/>
        <v/>
      </c>
      <c r="T205" s="250" t="str">
        <f t="shared" si="31"/>
        <v/>
      </c>
    </row>
    <row r="206" spans="2:20" x14ac:dyDescent="0.25">
      <c r="B206" s="142"/>
      <c r="C206" s="23"/>
      <c r="D206" s="23"/>
      <c r="E206" s="23"/>
      <c r="F206" s="21"/>
      <c r="G206" s="21"/>
      <c r="H206" s="178"/>
      <c r="I206" s="178"/>
      <c r="J206" s="23"/>
      <c r="K206" s="27"/>
      <c r="L206" s="23"/>
      <c r="M206" s="166" t="str">
        <f t="shared" si="24"/>
        <v/>
      </c>
      <c r="N206" s="48" t="str">
        <f t="shared" si="25"/>
        <v/>
      </c>
      <c r="O206" s="49" t="str">
        <f t="shared" si="26"/>
        <v/>
      </c>
      <c r="P206" s="50" t="str">
        <f t="shared" si="27"/>
        <v/>
      </c>
      <c r="Q206" s="51" t="str">
        <f t="shared" si="28"/>
        <v/>
      </c>
      <c r="R206" s="169" t="str">
        <f t="shared" si="29"/>
        <v/>
      </c>
      <c r="S206" s="248" t="str">
        <f t="shared" si="30"/>
        <v/>
      </c>
      <c r="T206" s="250" t="str">
        <f t="shared" si="31"/>
        <v/>
      </c>
    </row>
    <row r="207" spans="2:20" x14ac:dyDescent="0.25">
      <c r="B207" s="142"/>
      <c r="C207" s="23"/>
      <c r="D207" s="23"/>
      <c r="E207" s="23"/>
      <c r="F207" s="21"/>
      <c r="G207" s="21"/>
      <c r="H207" s="178"/>
      <c r="I207" s="178"/>
      <c r="J207" s="23"/>
      <c r="K207" s="27"/>
      <c r="L207" s="23"/>
      <c r="M207" s="166" t="str">
        <f t="shared" si="24"/>
        <v/>
      </c>
      <c r="N207" s="48" t="str">
        <f t="shared" si="25"/>
        <v/>
      </c>
      <c r="O207" s="49" t="str">
        <f t="shared" si="26"/>
        <v/>
      </c>
      <c r="P207" s="50" t="str">
        <f t="shared" si="27"/>
        <v/>
      </c>
      <c r="Q207" s="51" t="str">
        <f t="shared" si="28"/>
        <v/>
      </c>
      <c r="R207" s="169" t="str">
        <f t="shared" si="29"/>
        <v/>
      </c>
      <c r="S207" s="248" t="str">
        <f t="shared" si="30"/>
        <v/>
      </c>
      <c r="T207" s="250" t="str">
        <f t="shared" si="31"/>
        <v/>
      </c>
    </row>
    <row r="208" spans="2:20" x14ac:dyDescent="0.25">
      <c r="B208" s="142"/>
      <c r="C208" s="23"/>
      <c r="D208" s="23"/>
      <c r="E208" s="23"/>
      <c r="F208" s="21"/>
      <c r="G208" s="21"/>
      <c r="H208" s="178"/>
      <c r="I208" s="178"/>
      <c r="J208" s="23"/>
      <c r="K208" s="27"/>
      <c r="L208" s="23"/>
      <c r="M208" s="166" t="str">
        <f t="shared" si="24"/>
        <v/>
      </c>
      <c r="N208" s="48" t="str">
        <f t="shared" si="25"/>
        <v/>
      </c>
      <c r="O208" s="49" t="str">
        <f t="shared" si="26"/>
        <v/>
      </c>
      <c r="P208" s="50" t="str">
        <f t="shared" si="27"/>
        <v/>
      </c>
      <c r="Q208" s="51" t="str">
        <f t="shared" si="28"/>
        <v/>
      </c>
      <c r="R208" s="169" t="str">
        <f t="shared" si="29"/>
        <v/>
      </c>
      <c r="S208" s="248" t="str">
        <f t="shared" si="30"/>
        <v/>
      </c>
      <c r="T208" s="250" t="str">
        <f t="shared" si="31"/>
        <v/>
      </c>
    </row>
    <row r="209" spans="2:20" x14ac:dyDescent="0.25">
      <c r="B209" s="142"/>
      <c r="C209" s="23"/>
      <c r="D209" s="23"/>
      <c r="E209" s="23"/>
      <c r="F209" s="21"/>
      <c r="G209" s="21"/>
      <c r="H209" s="178"/>
      <c r="I209" s="178"/>
      <c r="J209" s="23"/>
      <c r="K209" s="27"/>
      <c r="L209" s="23"/>
      <c r="M209" s="166" t="str">
        <f t="shared" si="24"/>
        <v/>
      </c>
      <c r="N209" s="48" t="str">
        <f t="shared" si="25"/>
        <v/>
      </c>
      <c r="O209" s="49" t="str">
        <f t="shared" si="26"/>
        <v/>
      </c>
      <c r="P209" s="50" t="str">
        <f t="shared" si="27"/>
        <v/>
      </c>
      <c r="Q209" s="51" t="str">
        <f t="shared" si="28"/>
        <v/>
      </c>
      <c r="R209" s="169" t="str">
        <f t="shared" si="29"/>
        <v/>
      </c>
      <c r="S209" s="248" t="str">
        <f t="shared" si="30"/>
        <v/>
      </c>
      <c r="T209" s="250" t="str">
        <f t="shared" si="31"/>
        <v/>
      </c>
    </row>
    <row r="210" spans="2:20" x14ac:dyDescent="0.25">
      <c r="B210" s="142"/>
      <c r="C210" s="23"/>
      <c r="D210" s="23"/>
      <c r="E210" s="23"/>
      <c r="F210" s="21"/>
      <c r="G210" s="21"/>
      <c r="H210" s="178"/>
      <c r="I210" s="178"/>
      <c r="J210" s="23"/>
      <c r="K210" s="27"/>
      <c r="L210" s="23"/>
      <c r="M210" s="166" t="str">
        <f t="shared" si="24"/>
        <v/>
      </c>
      <c r="N210" s="48" t="str">
        <f t="shared" si="25"/>
        <v/>
      </c>
      <c r="O210" s="49" t="str">
        <f t="shared" si="26"/>
        <v/>
      </c>
      <c r="P210" s="50" t="str">
        <f t="shared" si="27"/>
        <v/>
      </c>
      <c r="Q210" s="51" t="str">
        <f t="shared" si="28"/>
        <v/>
      </c>
      <c r="R210" s="169" t="str">
        <f t="shared" si="29"/>
        <v/>
      </c>
      <c r="S210" s="248" t="str">
        <f t="shared" si="30"/>
        <v/>
      </c>
      <c r="T210" s="250" t="str">
        <f t="shared" si="31"/>
        <v/>
      </c>
    </row>
    <row r="211" spans="2:20" x14ac:dyDescent="0.25">
      <c r="B211" s="142"/>
      <c r="C211" s="23"/>
      <c r="D211" s="23"/>
      <c r="E211" s="23"/>
      <c r="F211" s="21"/>
      <c r="G211" s="21"/>
      <c r="H211" s="178"/>
      <c r="I211" s="178"/>
      <c r="J211" s="23"/>
      <c r="K211" s="27"/>
      <c r="L211" s="23"/>
      <c r="M211" s="166" t="str">
        <f t="shared" si="24"/>
        <v/>
      </c>
      <c r="N211" s="48" t="str">
        <f t="shared" si="25"/>
        <v/>
      </c>
      <c r="O211" s="49" t="str">
        <f t="shared" si="26"/>
        <v/>
      </c>
      <c r="P211" s="50" t="str">
        <f t="shared" si="27"/>
        <v/>
      </c>
      <c r="Q211" s="51" t="str">
        <f t="shared" si="28"/>
        <v/>
      </c>
      <c r="R211" s="169" t="str">
        <f t="shared" si="29"/>
        <v/>
      </c>
      <c r="S211" s="248" t="str">
        <f t="shared" si="30"/>
        <v/>
      </c>
      <c r="T211" s="250" t="str">
        <f t="shared" si="31"/>
        <v/>
      </c>
    </row>
    <row r="212" spans="2:20" x14ac:dyDescent="0.25">
      <c r="B212" s="142"/>
      <c r="C212" s="23"/>
      <c r="D212" s="23"/>
      <c r="E212" s="23"/>
      <c r="F212" s="21"/>
      <c r="G212" s="21"/>
      <c r="H212" s="178"/>
      <c r="I212" s="178"/>
      <c r="J212" s="23"/>
      <c r="K212" s="27"/>
      <c r="L212" s="23"/>
      <c r="M212" s="166" t="str">
        <f t="shared" si="24"/>
        <v/>
      </c>
      <c r="N212" s="48" t="str">
        <f t="shared" si="25"/>
        <v/>
      </c>
      <c r="O212" s="49" t="str">
        <f t="shared" si="26"/>
        <v/>
      </c>
      <c r="P212" s="50" t="str">
        <f t="shared" si="27"/>
        <v/>
      </c>
      <c r="Q212" s="51" t="str">
        <f t="shared" si="28"/>
        <v/>
      </c>
      <c r="R212" s="169" t="str">
        <f t="shared" si="29"/>
        <v/>
      </c>
      <c r="S212" s="248" t="str">
        <f t="shared" si="30"/>
        <v/>
      </c>
      <c r="T212" s="250" t="str">
        <f t="shared" si="31"/>
        <v/>
      </c>
    </row>
    <row r="213" spans="2:20" x14ac:dyDescent="0.25">
      <c r="B213" s="142"/>
      <c r="C213" s="23"/>
      <c r="D213" s="23"/>
      <c r="E213" s="23"/>
      <c r="F213" s="21"/>
      <c r="G213" s="21"/>
      <c r="H213" s="178"/>
      <c r="I213" s="178"/>
      <c r="J213" s="23"/>
      <c r="K213" s="27"/>
      <c r="L213" s="23"/>
      <c r="M213" s="166" t="str">
        <f t="shared" si="24"/>
        <v/>
      </c>
      <c r="N213" s="48" t="str">
        <f t="shared" si="25"/>
        <v/>
      </c>
      <c r="O213" s="49" t="str">
        <f t="shared" si="26"/>
        <v/>
      </c>
      <c r="P213" s="50" t="str">
        <f t="shared" si="27"/>
        <v/>
      </c>
      <c r="Q213" s="51" t="str">
        <f t="shared" si="28"/>
        <v/>
      </c>
      <c r="R213" s="169" t="str">
        <f t="shared" si="29"/>
        <v/>
      </c>
      <c r="S213" s="248" t="str">
        <f t="shared" si="30"/>
        <v/>
      </c>
      <c r="T213" s="250" t="str">
        <f t="shared" si="31"/>
        <v/>
      </c>
    </row>
    <row r="214" spans="2:20" x14ac:dyDescent="0.25">
      <c r="B214" s="142"/>
      <c r="C214" s="23"/>
      <c r="D214" s="23"/>
      <c r="E214" s="23"/>
      <c r="F214" s="21"/>
      <c r="G214" s="21"/>
      <c r="H214" s="178"/>
      <c r="I214" s="178"/>
      <c r="J214" s="23"/>
      <c r="K214" s="27"/>
      <c r="L214" s="23"/>
      <c r="M214" s="166" t="str">
        <f t="shared" si="24"/>
        <v/>
      </c>
      <c r="N214" s="48" t="str">
        <f t="shared" si="25"/>
        <v/>
      </c>
      <c r="O214" s="49" t="str">
        <f t="shared" si="26"/>
        <v/>
      </c>
      <c r="P214" s="50" t="str">
        <f t="shared" si="27"/>
        <v/>
      </c>
      <c r="Q214" s="51" t="str">
        <f t="shared" si="28"/>
        <v/>
      </c>
      <c r="R214" s="169" t="str">
        <f t="shared" si="29"/>
        <v/>
      </c>
      <c r="S214" s="248" t="str">
        <f t="shared" si="30"/>
        <v/>
      </c>
      <c r="T214" s="250" t="str">
        <f t="shared" si="31"/>
        <v/>
      </c>
    </row>
    <row r="215" spans="2:20" x14ac:dyDescent="0.25">
      <c r="B215" s="142"/>
      <c r="C215" s="23"/>
      <c r="D215" s="23"/>
      <c r="E215" s="23"/>
      <c r="F215" s="21"/>
      <c r="G215" s="21"/>
      <c r="H215" s="178"/>
      <c r="I215" s="178"/>
      <c r="J215" s="23"/>
      <c r="K215" s="27"/>
      <c r="L215" s="23"/>
      <c r="M215" s="166" t="str">
        <f t="shared" si="24"/>
        <v/>
      </c>
      <c r="N215" s="48" t="str">
        <f t="shared" si="25"/>
        <v/>
      </c>
      <c r="O215" s="49" t="str">
        <f t="shared" si="26"/>
        <v/>
      </c>
      <c r="P215" s="50" t="str">
        <f t="shared" si="27"/>
        <v/>
      </c>
      <c r="Q215" s="51" t="str">
        <f t="shared" si="28"/>
        <v/>
      </c>
      <c r="R215" s="169" t="str">
        <f t="shared" si="29"/>
        <v/>
      </c>
      <c r="S215" s="248" t="str">
        <f t="shared" si="30"/>
        <v/>
      </c>
      <c r="T215" s="250" t="str">
        <f t="shared" si="31"/>
        <v/>
      </c>
    </row>
    <row r="216" spans="2:20" x14ac:dyDescent="0.25">
      <c r="B216" s="142"/>
      <c r="C216" s="23"/>
      <c r="D216" s="23"/>
      <c r="E216" s="23"/>
      <c r="F216" s="21"/>
      <c r="G216" s="21"/>
      <c r="H216" s="178"/>
      <c r="I216" s="178"/>
      <c r="J216" s="23"/>
      <c r="K216" s="27"/>
      <c r="L216" s="23"/>
      <c r="M216" s="166" t="str">
        <f t="shared" si="24"/>
        <v/>
      </c>
      <c r="N216" s="48" t="str">
        <f t="shared" si="25"/>
        <v/>
      </c>
      <c r="O216" s="49" t="str">
        <f t="shared" si="26"/>
        <v/>
      </c>
      <c r="P216" s="50" t="str">
        <f t="shared" si="27"/>
        <v/>
      </c>
      <c r="Q216" s="51" t="str">
        <f t="shared" si="28"/>
        <v/>
      </c>
      <c r="R216" s="169" t="str">
        <f t="shared" si="29"/>
        <v/>
      </c>
      <c r="S216" s="248" t="str">
        <f t="shared" si="30"/>
        <v/>
      </c>
      <c r="T216" s="250" t="str">
        <f t="shared" si="31"/>
        <v/>
      </c>
    </row>
    <row r="217" spans="2:20" x14ac:dyDescent="0.25">
      <c r="B217" s="142"/>
      <c r="C217" s="23"/>
      <c r="D217" s="23"/>
      <c r="E217" s="23"/>
      <c r="F217" s="21"/>
      <c r="G217" s="21"/>
      <c r="H217" s="178"/>
      <c r="I217" s="178"/>
      <c r="J217" s="23"/>
      <c r="K217" s="27"/>
      <c r="L217" s="23"/>
      <c r="M217" s="166" t="str">
        <f t="shared" si="24"/>
        <v/>
      </c>
      <c r="N217" s="48" t="str">
        <f t="shared" si="25"/>
        <v/>
      </c>
      <c r="O217" s="49" t="str">
        <f t="shared" si="26"/>
        <v/>
      </c>
      <c r="P217" s="50" t="str">
        <f t="shared" si="27"/>
        <v/>
      </c>
      <c r="Q217" s="51" t="str">
        <f t="shared" si="28"/>
        <v/>
      </c>
      <c r="R217" s="169" t="str">
        <f t="shared" si="29"/>
        <v/>
      </c>
      <c r="S217" s="248" t="str">
        <f t="shared" si="30"/>
        <v/>
      </c>
      <c r="T217" s="250" t="str">
        <f t="shared" si="31"/>
        <v/>
      </c>
    </row>
    <row r="218" spans="2:20" x14ac:dyDescent="0.25">
      <c r="B218" s="142"/>
      <c r="C218" s="23"/>
      <c r="D218" s="23"/>
      <c r="E218" s="23"/>
      <c r="F218" s="21"/>
      <c r="G218" s="21"/>
      <c r="H218" s="178"/>
      <c r="I218" s="178"/>
      <c r="J218" s="23"/>
      <c r="K218" s="27"/>
      <c r="L218" s="23"/>
      <c r="M218" s="166" t="str">
        <f t="shared" si="24"/>
        <v/>
      </c>
      <c r="N218" s="48" t="str">
        <f t="shared" si="25"/>
        <v/>
      </c>
      <c r="O218" s="49" t="str">
        <f t="shared" si="26"/>
        <v/>
      </c>
      <c r="P218" s="50" t="str">
        <f t="shared" si="27"/>
        <v/>
      </c>
      <c r="Q218" s="51" t="str">
        <f t="shared" si="28"/>
        <v/>
      </c>
      <c r="R218" s="169" t="str">
        <f t="shared" si="29"/>
        <v/>
      </c>
      <c r="S218" s="248" t="str">
        <f t="shared" si="30"/>
        <v/>
      </c>
      <c r="T218" s="250" t="str">
        <f t="shared" si="31"/>
        <v/>
      </c>
    </row>
    <row r="219" spans="2:20" x14ac:dyDescent="0.25">
      <c r="B219" s="142"/>
      <c r="C219" s="23"/>
      <c r="D219" s="23"/>
      <c r="E219" s="23"/>
      <c r="F219" s="21"/>
      <c r="G219" s="21"/>
      <c r="H219" s="178"/>
      <c r="I219" s="178"/>
      <c r="J219" s="23"/>
      <c r="K219" s="27"/>
      <c r="L219" s="23"/>
      <c r="M219" s="166" t="str">
        <f t="shared" si="24"/>
        <v/>
      </c>
      <c r="N219" s="48" t="str">
        <f t="shared" si="25"/>
        <v/>
      </c>
      <c r="O219" s="49" t="str">
        <f t="shared" si="26"/>
        <v/>
      </c>
      <c r="P219" s="50" t="str">
        <f t="shared" si="27"/>
        <v/>
      </c>
      <c r="Q219" s="51" t="str">
        <f t="shared" si="28"/>
        <v/>
      </c>
      <c r="R219" s="169" t="str">
        <f t="shared" si="29"/>
        <v/>
      </c>
      <c r="S219" s="248" t="str">
        <f t="shared" si="30"/>
        <v/>
      </c>
      <c r="T219" s="250" t="str">
        <f t="shared" si="31"/>
        <v/>
      </c>
    </row>
    <row r="220" spans="2:20" x14ac:dyDescent="0.25">
      <c r="B220" s="142"/>
      <c r="C220" s="23"/>
      <c r="D220" s="23"/>
      <c r="E220" s="23"/>
      <c r="F220" s="21"/>
      <c r="G220" s="21"/>
      <c r="H220" s="178"/>
      <c r="I220" s="178"/>
      <c r="J220" s="23"/>
      <c r="K220" s="27"/>
      <c r="L220" s="23"/>
      <c r="M220" s="166" t="str">
        <f t="shared" si="24"/>
        <v/>
      </c>
      <c r="N220" s="48" t="str">
        <f t="shared" si="25"/>
        <v/>
      </c>
      <c r="O220" s="49" t="str">
        <f t="shared" si="26"/>
        <v/>
      </c>
      <c r="P220" s="50" t="str">
        <f t="shared" si="27"/>
        <v/>
      </c>
      <c r="Q220" s="51" t="str">
        <f t="shared" si="28"/>
        <v/>
      </c>
      <c r="R220" s="169" t="str">
        <f t="shared" si="29"/>
        <v/>
      </c>
      <c r="S220" s="248" t="str">
        <f t="shared" si="30"/>
        <v/>
      </c>
      <c r="T220" s="250" t="str">
        <f t="shared" si="31"/>
        <v/>
      </c>
    </row>
    <row r="221" spans="2:20" x14ac:dyDescent="0.25">
      <c r="B221" s="142"/>
      <c r="C221" s="23"/>
      <c r="D221" s="23"/>
      <c r="E221" s="23"/>
      <c r="F221" s="21"/>
      <c r="G221" s="21"/>
      <c r="H221" s="178"/>
      <c r="I221" s="178"/>
      <c r="J221" s="23"/>
      <c r="K221" s="27"/>
      <c r="L221" s="23"/>
      <c r="M221" s="166" t="str">
        <f t="shared" si="24"/>
        <v/>
      </c>
      <c r="N221" s="48" t="str">
        <f t="shared" si="25"/>
        <v/>
      </c>
      <c r="O221" s="49" t="str">
        <f t="shared" si="26"/>
        <v/>
      </c>
      <c r="P221" s="50" t="str">
        <f t="shared" si="27"/>
        <v/>
      </c>
      <c r="Q221" s="51" t="str">
        <f t="shared" si="28"/>
        <v/>
      </c>
      <c r="R221" s="169" t="str">
        <f t="shared" si="29"/>
        <v/>
      </c>
      <c r="S221" s="248" t="str">
        <f t="shared" si="30"/>
        <v/>
      </c>
      <c r="T221" s="250" t="str">
        <f t="shared" si="31"/>
        <v/>
      </c>
    </row>
    <row r="222" spans="2:20" x14ac:dyDescent="0.25">
      <c r="B222" s="142"/>
      <c r="C222" s="23"/>
      <c r="D222" s="23"/>
      <c r="E222" s="23"/>
      <c r="F222" s="21"/>
      <c r="G222" s="21"/>
      <c r="H222" s="178"/>
      <c r="I222" s="178"/>
      <c r="J222" s="23"/>
      <c r="K222" s="27"/>
      <c r="L222" s="23"/>
      <c r="M222" s="166" t="str">
        <f t="shared" si="24"/>
        <v/>
      </c>
      <c r="N222" s="48" t="str">
        <f t="shared" si="25"/>
        <v/>
      </c>
      <c r="O222" s="49" t="str">
        <f t="shared" si="26"/>
        <v/>
      </c>
      <c r="P222" s="50" t="str">
        <f t="shared" si="27"/>
        <v/>
      </c>
      <c r="Q222" s="51" t="str">
        <f t="shared" si="28"/>
        <v/>
      </c>
      <c r="R222" s="169" t="str">
        <f t="shared" si="29"/>
        <v/>
      </c>
      <c r="S222" s="248" t="str">
        <f t="shared" si="30"/>
        <v/>
      </c>
      <c r="T222" s="250" t="str">
        <f t="shared" si="31"/>
        <v/>
      </c>
    </row>
    <row r="223" spans="2:20" x14ac:dyDescent="0.25">
      <c r="B223" s="142"/>
      <c r="C223" s="23"/>
      <c r="D223" s="23"/>
      <c r="E223" s="23"/>
      <c r="F223" s="21"/>
      <c r="G223" s="21"/>
      <c r="H223" s="178"/>
      <c r="I223" s="178"/>
      <c r="J223" s="23"/>
      <c r="K223" s="27"/>
      <c r="L223" s="23"/>
      <c r="M223" s="166" t="str">
        <f t="shared" si="24"/>
        <v/>
      </c>
      <c r="N223" s="48" t="str">
        <f t="shared" si="25"/>
        <v/>
      </c>
      <c r="O223" s="49" t="str">
        <f t="shared" si="26"/>
        <v/>
      </c>
      <c r="P223" s="50" t="str">
        <f t="shared" si="27"/>
        <v/>
      </c>
      <c r="Q223" s="51" t="str">
        <f t="shared" si="28"/>
        <v/>
      </c>
      <c r="R223" s="169" t="str">
        <f t="shared" si="29"/>
        <v/>
      </c>
      <c r="S223" s="248" t="str">
        <f t="shared" si="30"/>
        <v/>
      </c>
      <c r="T223" s="250" t="str">
        <f t="shared" si="31"/>
        <v/>
      </c>
    </row>
    <row r="224" spans="2:20" x14ac:dyDescent="0.25">
      <c r="B224" s="142"/>
      <c r="C224" s="23"/>
      <c r="D224" s="23"/>
      <c r="E224" s="23"/>
      <c r="F224" s="21"/>
      <c r="G224" s="21"/>
      <c r="H224" s="178"/>
      <c r="I224" s="178"/>
      <c r="J224" s="23"/>
      <c r="K224" s="27"/>
      <c r="L224" s="23"/>
      <c r="M224" s="166" t="str">
        <f t="shared" si="24"/>
        <v/>
      </c>
      <c r="N224" s="48" t="str">
        <f t="shared" si="25"/>
        <v/>
      </c>
      <c r="O224" s="49" t="str">
        <f t="shared" si="26"/>
        <v/>
      </c>
      <c r="P224" s="50" t="str">
        <f t="shared" si="27"/>
        <v/>
      </c>
      <c r="Q224" s="51" t="str">
        <f t="shared" si="28"/>
        <v/>
      </c>
      <c r="R224" s="169" t="str">
        <f t="shared" si="29"/>
        <v/>
      </c>
      <c r="S224" s="248" t="str">
        <f t="shared" si="30"/>
        <v/>
      </c>
      <c r="T224" s="250" t="str">
        <f t="shared" si="31"/>
        <v/>
      </c>
    </row>
    <row r="225" spans="2:20" x14ac:dyDescent="0.25">
      <c r="B225" s="142"/>
      <c r="C225" s="23"/>
      <c r="D225" s="23"/>
      <c r="E225" s="23"/>
      <c r="F225" s="21"/>
      <c r="G225" s="21"/>
      <c r="H225" s="178"/>
      <c r="I225" s="178"/>
      <c r="J225" s="23"/>
      <c r="K225" s="27"/>
      <c r="L225" s="23"/>
      <c r="M225" s="166" t="str">
        <f t="shared" si="24"/>
        <v/>
      </c>
      <c r="N225" s="48" t="str">
        <f t="shared" si="25"/>
        <v/>
      </c>
      <c r="O225" s="49" t="str">
        <f t="shared" si="26"/>
        <v/>
      </c>
      <c r="P225" s="50" t="str">
        <f t="shared" si="27"/>
        <v/>
      </c>
      <c r="Q225" s="51" t="str">
        <f t="shared" si="28"/>
        <v/>
      </c>
      <c r="R225" s="169" t="str">
        <f t="shared" si="29"/>
        <v/>
      </c>
      <c r="S225" s="248" t="str">
        <f t="shared" si="30"/>
        <v/>
      </c>
      <c r="T225" s="250" t="str">
        <f t="shared" si="31"/>
        <v/>
      </c>
    </row>
    <row r="226" spans="2:20" x14ac:dyDescent="0.25">
      <c r="B226" s="142"/>
      <c r="C226" s="23"/>
      <c r="D226" s="23"/>
      <c r="E226" s="23"/>
      <c r="F226" s="21"/>
      <c r="G226" s="21"/>
      <c r="H226" s="178"/>
      <c r="I226" s="178"/>
      <c r="J226" s="23"/>
      <c r="K226" s="27"/>
      <c r="L226" s="23"/>
      <c r="M226" s="166" t="str">
        <f t="shared" si="24"/>
        <v/>
      </c>
      <c r="N226" s="48" t="str">
        <f t="shared" si="25"/>
        <v/>
      </c>
      <c r="O226" s="49" t="str">
        <f t="shared" si="26"/>
        <v/>
      </c>
      <c r="P226" s="50" t="str">
        <f t="shared" si="27"/>
        <v/>
      </c>
      <c r="Q226" s="51" t="str">
        <f t="shared" si="28"/>
        <v/>
      </c>
      <c r="R226" s="169" t="str">
        <f t="shared" si="29"/>
        <v/>
      </c>
      <c r="S226" s="248" t="str">
        <f t="shared" si="30"/>
        <v/>
      </c>
      <c r="T226" s="250" t="str">
        <f t="shared" si="31"/>
        <v/>
      </c>
    </row>
    <row r="227" spans="2:20" x14ac:dyDescent="0.25">
      <c r="B227" s="142"/>
      <c r="C227" s="23"/>
      <c r="D227" s="23"/>
      <c r="E227" s="23"/>
      <c r="F227" s="21"/>
      <c r="G227" s="21"/>
      <c r="H227" s="178"/>
      <c r="I227" s="178"/>
      <c r="J227" s="23"/>
      <c r="K227" s="27"/>
      <c r="L227" s="23"/>
      <c r="M227" s="166" t="str">
        <f t="shared" si="24"/>
        <v/>
      </c>
      <c r="N227" s="48" t="str">
        <f t="shared" si="25"/>
        <v/>
      </c>
      <c r="O227" s="49" t="str">
        <f t="shared" si="26"/>
        <v/>
      </c>
      <c r="P227" s="50" t="str">
        <f t="shared" si="27"/>
        <v/>
      </c>
      <c r="Q227" s="51" t="str">
        <f t="shared" si="28"/>
        <v/>
      </c>
      <c r="R227" s="169" t="str">
        <f t="shared" si="29"/>
        <v/>
      </c>
      <c r="S227" s="248" t="str">
        <f t="shared" si="30"/>
        <v/>
      </c>
      <c r="T227" s="250" t="str">
        <f t="shared" si="31"/>
        <v/>
      </c>
    </row>
    <row r="228" spans="2:20" x14ac:dyDescent="0.25">
      <c r="B228" s="142"/>
      <c r="C228" s="23"/>
      <c r="D228" s="23"/>
      <c r="E228" s="23"/>
      <c r="F228" s="21"/>
      <c r="G228" s="21"/>
      <c r="H228" s="178"/>
      <c r="I228" s="178"/>
      <c r="J228" s="23"/>
      <c r="K228" s="27"/>
      <c r="L228" s="23"/>
      <c r="M228" s="166" t="str">
        <f t="shared" si="24"/>
        <v/>
      </c>
      <c r="N228" s="48" t="str">
        <f t="shared" si="25"/>
        <v/>
      </c>
      <c r="O228" s="49" t="str">
        <f t="shared" si="26"/>
        <v/>
      </c>
      <c r="P228" s="50" t="str">
        <f t="shared" si="27"/>
        <v/>
      </c>
      <c r="Q228" s="51" t="str">
        <f t="shared" si="28"/>
        <v/>
      </c>
      <c r="R228" s="169" t="str">
        <f t="shared" si="29"/>
        <v/>
      </c>
      <c r="S228" s="248" t="str">
        <f t="shared" si="30"/>
        <v/>
      </c>
      <c r="T228" s="250" t="str">
        <f t="shared" si="31"/>
        <v/>
      </c>
    </row>
    <row r="229" spans="2:20" x14ac:dyDescent="0.25">
      <c r="B229" s="142"/>
      <c r="C229" s="23"/>
      <c r="D229" s="23"/>
      <c r="E229" s="23"/>
      <c r="F229" s="21"/>
      <c r="G229" s="21"/>
      <c r="H229" s="178"/>
      <c r="I229" s="178"/>
      <c r="J229" s="23"/>
      <c r="K229" s="27"/>
      <c r="L229" s="23"/>
      <c r="M229" s="166" t="str">
        <f t="shared" si="24"/>
        <v/>
      </c>
      <c r="N229" s="48" t="str">
        <f t="shared" si="25"/>
        <v/>
      </c>
      <c r="O229" s="49" t="str">
        <f t="shared" si="26"/>
        <v/>
      </c>
      <c r="P229" s="50" t="str">
        <f t="shared" si="27"/>
        <v/>
      </c>
      <c r="Q229" s="51" t="str">
        <f t="shared" si="28"/>
        <v/>
      </c>
      <c r="R229" s="169" t="str">
        <f t="shared" si="29"/>
        <v/>
      </c>
      <c r="S229" s="248" t="str">
        <f t="shared" si="30"/>
        <v/>
      </c>
      <c r="T229" s="250" t="str">
        <f t="shared" si="31"/>
        <v/>
      </c>
    </row>
    <row r="230" spans="2:20" x14ac:dyDescent="0.25">
      <c r="B230" s="142"/>
      <c r="C230" s="23"/>
      <c r="D230" s="23"/>
      <c r="E230" s="23"/>
      <c r="F230" s="21"/>
      <c r="G230" s="21"/>
      <c r="H230" s="178"/>
      <c r="I230" s="178"/>
      <c r="J230" s="23"/>
      <c r="K230" s="27"/>
      <c r="L230" s="23"/>
      <c r="M230" s="166" t="str">
        <f t="shared" si="24"/>
        <v/>
      </c>
      <c r="N230" s="48" t="str">
        <f t="shared" si="25"/>
        <v/>
      </c>
      <c r="O230" s="49" t="str">
        <f t="shared" si="26"/>
        <v/>
      </c>
      <c r="P230" s="50" t="str">
        <f t="shared" si="27"/>
        <v/>
      </c>
      <c r="Q230" s="51" t="str">
        <f t="shared" si="28"/>
        <v/>
      </c>
      <c r="R230" s="169" t="str">
        <f t="shared" si="29"/>
        <v/>
      </c>
      <c r="S230" s="248" t="str">
        <f t="shared" si="30"/>
        <v/>
      </c>
      <c r="T230" s="250" t="str">
        <f t="shared" si="31"/>
        <v/>
      </c>
    </row>
    <row r="231" spans="2:20" x14ac:dyDescent="0.25">
      <c r="B231" s="142"/>
      <c r="C231" s="23"/>
      <c r="D231" s="23"/>
      <c r="E231" s="23"/>
      <c r="F231" s="21"/>
      <c r="G231" s="21"/>
      <c r="H231" s="178"/>
      <c r="I231" s="178"/>
      <c r="J231" s="23"/>
      <c r="K231" s="27"/>
      <c r="L231" s="23"/>
      <c r="M231" s="166" t="str">
        <f t="shared" si="24"/>
        <v/>
      </c>
      <c r="N231" s="48" t="str">
        <f t="shared" si="25"/>
        <v/>
      </c>
      <c r="O231" s="49" t="str">
        <f t="shared" si="26"/>
        <v/>
      </c>
      <c r="P231" s="50" t="str">
        <f t="shared" si="27"/>
        <v/>
      </c>
      <c r="Q231" s="51" t="str">
        <f t="shared" si="28"/>
        <v/>
      </c>
      <c r="R231" s="169" t="str">
        <f t="shared" si="29"/>
        <v/>
      </c>
      <c r="S231" s="248" t="str">
        <f t="shared" si="30"/>
        <v/>
      </c>
      <c r="T231" s="250" t="str">
        <f t="shared" si="31"/>
        <v/>
      </c>
    </row>
    <row r="232" spans="2:20" x14ac:dyDescent="0.25">
      <c r="B232" s="142"/>
      <c r="C232" s="23"/>
      <c r="D232" s="23"/>
      <c r="E232" s="23"/>
      <c r="F232" s="21"/>
      <c r="G232" s="21"/>
      <c r="H232" s="178"/>
      <c r="I232" s="178"/>
      <c r="J232" s="23"/>
      <c r="K232" s="27"/>
      <c r="L232" s="23"/>
      <c r="M232" s="166" t="str">
        <f t="shared" si="24"/>
        <v/>
      </c>
      <c r="N232" s="48" t="str">
        <f t="shared" si="25"/>
        <v/>
      </c>
      <c r="O232" s="49" t="str">
        <f t="shared" si="26"/>
        <v/>
      </c>
      <c r="P232" s="50" t="str">
        <f t="shared" si="27"/>
        <v/>
      </c>
      <c r="Q232" s="51" t="str">
        <f t="shared" si="28"/>
        <v/>
      </c>
      <c r="R232" s="169" t="str">
        <f t="shared" si="29"/>
        <v/>
      </c>
      <c r="S232" s="248" t="str">
        <f t="shared" si="30"/>
        <v/>
      </c>
      <c r="T232" s="250" t="str">
        <f t="shared" si="31"/>
        <v/>
      </c>
    </row>
    <row r="233" spans="2:20" x14ac:dyDescent="0.25">
      <c r="B233" s="142"/>
      <c r="C233" s="23"/>
      <c r="D233" s="23"/>
      <c r="E233" s="23"/>
      <c r="F233" s="21"/>
      <c r="G233" s="21"/>
      <c r="H233" s="178"/>
      <c r="I233" s="178"/>
      <c r="J233" s="23"/>
      <c r="K233" s="27"/>
      <c r="L233" s="23"/>
      <c r="M233" s="166" t="str">
        <f t="shared" si="24"/>
        <v/>
      </c>
      <c r="N233" s="48" t="str">
        <f t="shared" si="25"/>
        <v/>
      </c>
      <c r="O233" s="49" t="str">
        <f t="shared" si="26"/>
        <v/>
      </c>
      <c r="P233" s="50" t="str">
        <f t="shared" si="27"/>
        <v/>
      </c>
      <c r="Q233" s="51" t="str">
        <f t="shared" si="28"/>
        <v/>
      </c>
      <c r="R233" s="169" t="str">
        <f t="shared" si="29"/>
        <v/>
      </c>
      <c r="S233" s="248" t="str">
        <f t="shared" si="30"/>
        <v/>
      </c>
      <c r="T233" s="250" t="str">
        <f t="shared" si="31"/>
        <v/>
      </c>
    </row>
    <row r="234" spans="2:20" x14ac:dyDescent="0.25">
      <c r="B234" s="142"/>
      <c r="C234" s="23"/>
      <c r="D234" s="23"/>
      <c r="E234" s="23"/>
      <c r="F234" s="21"/>
      <c r="G234" s="21"/>
      <c r="H234" s="178"/>
      <c r="I234" s="178"/>
      <c r="J234" s="23"/>
      <c r="K234" s="27"/>
      <c r="L234" s="23"/>
      <c r="M234" s="166" t="str">
        <f t="shared" si="24"/>
        <v/>
      </c>
      <c r="N234" s="48" t="str">
        <f t="shared" si="25"/>
        <v/>
      </c>
      <c r="O234" s="49" t="str">
        <f t="shared" si="26"/>
        <v/>
      </c>
      <c r="P234" s="50" t="str">
        <f t="shared" si="27"/>
        <v/>
      </c>
      <c r="Q234" s="51" t="str">
        <f t="shared" si="28"/>
        <v/>
      </c>
      <c r="R234" s="169" t="str">
        <f t="shared" si="29"/>
        <v/>
      </c>
      <c r="S234" s="248" t="str">
        <f t="shared" si="30"/>
        <v/>
      </c>
      <c r="T234" s="250" t="str">
        <f t="shared" si="31"/>
        <v/>
      </c>
    </row>
    <row r="235" spans="2:20" x14ac:dyDescent="0.25">
      <c r="B235" s="142"/>
      <c r="C235" s="23"/>
      <c r="D235" s="23"/>
      <c r="E235" s="23"/>
      <c r="F235" s="21"/>
      <c r="G235" s="21"/>
      <c r="H235" s="178"/>
      <c r="I235" s="178"/>
      <c r="J235" s="23"/>
      <c r="K235" s="27"/>
      <c r="L235" s="23"/>
      <c r="M235" s="166" t="str">
        <f t="shared" si="24"/>
        <v/>
      </c>
      <c r="N235" s="48" t="str">
        <f t="shared" si="25"/>
        <v/>
      </c>
      <c r="O235" s="49" t="str">
        <f t="shared" si="26"/>
        <v/>
      </c>
      <c r="P235" s="50" t="str">
        <f t="shared" si="27"/>
        <v/>
      </c>
      <c r="Q235" s="51" t="str">
        <f t="shared" si="28"/>
        <v/>
      </c>
      <c r="R235" s="169" t="str">
        <f t="shared" si="29"/>
        <v/>
      </c>
      <c r="S235" s="248" t="str">
        <f t="shared" si="30"/>
        <v/>
      </c>
      <c r="T235" s="250" t="str">
        <f t="shared" si="31"/>
        <v/>
      </c>
    </row>
    <row r="236" spans="2:20" x14ac:dyDescent="0.25">
      <c r="B236" s="142"/>
      <c r="C236" s="23"/>
      <c r="D236" s="23"/>
      <c r="E236" s="23"/>
      <c r="F236" s="21"/>
      <c r="G236" s="21"/>
      <c r="H236" s="178"/>
      <c r="I236" s="178"/>
      <c r="J236" s="23"/>
      <c r="K236" s="27"/>
      <c r="L236" s="23"/>
      <c r="M236" s="166" t="str">
        <f t="shared" si="24"/>
        <v/>
      </c>
      <c r="N236" s="48" t="str">
        <f t="shared" si="25"/>
        <v/>
      </c>
      <c r="O236" s="49" t="str">
        <f t="shared" si="26"/>
        <v/>
      </c>
      <c r="P236" s="50" t="str">
        <f t="shared" si="27"/>
        <v/>
      </c>
      <c r="Q236" s="51" t="str">
        <f t="shared" si="28"/>
        <v/>
      </c>
      <c r="R236" s="169" t="str">
        <f t="shared" si="29"/>
        <v/>
      </c>
      <c r="S236" s="248" t="str">
        <f t="shared" si="30"/>
        <v/>
      </c>
      <c r="T236" s="250" t="str">
        <f t="shared" si="31"/>
        <v/>
      </c>
    </row>
    <row r="237" spans="2:20" x14ac:dyDescent="0.25">
      <c r="B237" s="142"/>
      <c r="C237" s="23"/>
      <c r="D237" s="23"/>
      <c r="E237" s="23"/>
      <c r="F237" s="21"/>
      <c r="G237" s="21"/>
      <c r="H237" s="178"/>
      <c r="I237" s="178"/>
      <c r="J237" s="23"/>
      <c r="K237" s="27"/>
      <c r="L237" s="23"/>
      <c r="M237" s="166" t="str">
        <f t="shared" si="24"/>
        <v/>
      </c>
      <c r="N237" s="48" t="str">
        <f t="shared" si="25"/>
        <v/>
      </c>
      <c r="O237" s="49" t="str">
        <f t="shared" si="26"/>
        <v/>
      </c>
      <c r="P237" s="50" t="str">
        <f t="shared" si="27"/>
        <v/>
      </c>
      <c r="Q237" s="51" t="str">
        <f t="shared" si="28"/>
        <v/>
      </c>
      <c r="R237" s="169" t="str">
        <f t="shared" si="29"/>
        <v/>
      </c>
      <c r="S237" s="248" t="str">
        <f t="shared" si="30"/>
        <v/>
      </c>
      <c r="T237" s="250" t="str">
        <f t="shared" si="31"/>
        <v/>
      </c>
    </row>
    <row r="238" spans="2:20" x14ac:dyDescent="0.25">
      <c r="B238" s="142"/>
      <c r="C238" s="23"/>
      <c r="D238" s="23"/>
      <c r="E238" s="23"/>
      <c r="F238" s="21"/>
      <c r="G238" s="21"/>
      <c r="H238" s="178"/>
      <c r="I238" s="178"/>
      <c r="J238" s="23"/>
      <c r="K238" s="27"/>
      <c r="L238" s="23"/>
      <c r="M238" s="166" t="str">
        <f t="shared" si="24"/>
        <v/>
      </c>
      <c r="N238" s="48" t="str">
        <f t="shared" si="25"/>
        <v/>
      </c>
      <c r="O238" s="49" t="str">
        <f t="shared" si="26"/>
        <v/>
      </c>
      <c r="P238" s="50" t="str">
        <f t="shared" si="27"/>
        <v/>
      </c>
      <c r="Q238" s="51" t="str">
        <f t="shared" si="28"/>
        <v/>
      </c>
      <c r="R238" s="169" t="str">
        <f t="shared" si="29"/>
        <v/>
      </c>
      <c r="S238" s="248" t="str">
        <f t="shared" si="30"/>
        <v/>
      </c>
      <c r="T238" s="250" t="str">
        <f t="shared" si="31"/>
        <v/>
      </c>
    </row>
    <row r="239" spans="2:20" x14ac:dyDescent="0.25">
      <c r="B239" s="142"/>
      <c r="C239" s="23"/>
      <c r="D239" s="23"/>
      <c r="E239" s="23"/>
      <c r="F239" s="21"/>
      <c r="G239" s="21"/>
      <c r="H239" s="178"/>
      <c r="I239" s="178"/>
      <c r="J239" s="23"/>
      <c r="K239" s="27"/>
      <c r="L239" s="23"/>
      <c r="M239" s="166" t="str">
        <f t="shared" si="24"/>
        <v/>
      </c>
      <c r="N239" s="48" t="str">
        <f t="shared" si="25"/>
        <v/>
      </c>
      <c r="O239" s="49" t="str">
        <f t="shared" si="26"/>
        <v/>
      </c>
      <c r="P239" s="50" t="str">
        <f t="shared" si="27"/>
        <v/>
      </c>
      <c r="Q239" s="51" t="str">
        <f t="shared" si="28"/>
        <v/>
      </c>
      <c r="R239" s="169" t="str">
        <f t="shared" si="29"/>
        <v/>
      </c>
      <c r="S239" s="248" t="str">
        <f t="shared" si="30"/>
        <v/>
      </c>
      <c r="T239" s="250" t="str">
        <f t="shared" si="31"/>
        <v/>
      </c>
    </row>
    <row r="240" spans="2:20" x14ac:dyDescent="0.25">
      <c r="B240" s="142"/>
      <c r="C240" s="23"/>
      <c r="D240" s="23"/>
      <c r="E240" s="23"/>
      <c r="F240" s="21"/>
      <c r="G240" s="21"/>
      <c r="H240" s="178"/>
      <c r="I240" s="178"/>
      <c r="J240" s="23"/>
      <c r="K240" s="27"/>
      <c r="L240" s="23"/>
      <c r="M240" s="166" t="str">
        <f t="shared" si="24"/>
        <v/>
      </c>
      <c r="N240" s="48" t="str">
        <f t="shared" si="25"/>
        <v/>
      </c>
      <c r="O240" s="49" t="str">
        <f t="shared" si="26"/>
        <v/>
      </c>
      <c r="P240" s="50" t="str">
        <f t="shared" si="27"/>
        <v/>
      </c>
      <c r="Q240" s="51" t="str">
        <f t="shared" si="28"/>
        <v/>
      </c>
      <c r="R240" s="169" t="str">
        <f t="shared" si="29"/>
        <v/>
      </c>
      <c r="S240" s="248" t="str">
        <f t="shared" si="30"/>
        <v/>
      </c>
      <c r="T240" s="250" t="str">
        <f t="shared" si="31"/>
        <v/>
      </c>
    </row>
    <row r="241" spans="2:20" x14ac:dyDescent="0.25">
      <c r="B241" s="142"/>
      <c r="C241" s="23"/>
      <c r="D241" s="23"/>
      <c r="E241" s="23"/>
      <c r="F241" s="21"/>
      <c r="G241" s="21"/>
      <c r="H241" s="178"/>
      <c r="I241" s="178"/>
      <c r="J241" s="23"/>
      <c r="K241" s="27"/>
      <c r="L241" s="23"/>
      <c r="M241" s="166" t="str">
        <f t="shared" si="24"/>
        <v/>
      </c>
      <c r="N241" s="48" t="str">
        <f t="shared" si="25"/>
        <v/>
      </c>
      <c r="O241" s="49" t="str">
        <f t="shared" si="26"/>
        <v/>
      </c>
      <c r="P241" s="50" t="str">
        <f t="shared" si="27"/>
        <v/>
      </c>
      <c r="Q241" s="51" t="str">
        <f t="shared" si="28"/>
        <v/>
      </c>
      <c r="R241" s="169" t="str">
        <f t="shared" si="29"/>
        <v/>
      </c>
      <c r="S241" s="248" t="str">
        <f t="shared" si="30"/>
        <v/>
      </c>
      <c r="T241" s="250" t="str">
        <f t="shared" si="31"/>
        <v/>
      </c>
    </row>
    <row r="242" spans="2:20" x14ac:dyDescent="0.25">
      <c r="B242" s="142"/>
      <c r="C242" s="23"/>
      <c r="D242" s="23"/>
      <c r="E242" s="23"/>
      <c r="F242" s="21"/>
      <c r="G242" s="21"/>
      <c r="H242" s="178"/>
      <c r="I242" s="178"/>
      <c r="J242" s="23"/>
      <c r="K242" s="27"/>
      <c r="L242" s="23"/>
      <c r="M242" s="166" t="str">
        <f t="shared" si="24"/>
        <v/>
      </c>
      <c r="N242" s="48" t="str">
        <f t="shared" si="25"/>
        <v/>
      </c>
      <c r="O242" s="49" t="str">
        <f t="shared" si="26"/>
        <v/>
      </c>
      <c r="P242" s="50" t="str">
        <f t="shared" si="27"/>
        <v/>
      </c>
      <c r="Q242" s="51" t="str">
        <f t="shared" si="28"/>
        <v/>
      </c>
      <c r="R242" s="169" t="str">
        <f t="shared" si="29"/>
        <v/>
      </c>
      <c r="S242" s="248" t="str">
        <f t="shared" si="30"/>
        <v/>
      </c>
      <c r="T242" s="250" t="str">
        <f t="shared" si="31"/>
        <v/>
      </c>
    </row>
    <row r="243" spans="2:20" x14ac:dyDescent="0.25">
      <c r="B243" s="142"/>
      <c r="C243" s="23"/>
      <c r="D243" s="23"/>
      <c r="E243" s="23"/>
      <c r="F243" s="21"/>
      <c r="G243" s="21"/>
      <c r="H243" s="178"/>
      <c r="I243" s="178"/>
      <c r="J243" s="23"/>
      <c r="K243" s="27"/>
      <c r="L243" s="23"/>
      <c r="M243" s="166" t="str">
        <f t="shared" si="24"/>
        <v/>
      </c>
      <c r="N243" s="48" t="str">
        <f t="shared" si="25"/>
        <v/>
      </c>
      <c r="O243" s="49" t="str">
        <f t="shared" si="26"/>
        <v/>
      </c>
      <c r="P243" s="50" t="str">
        <f t="shared" si="27"/>
        <v/>
      </c>
      <c r="Q243" s="51" t="str">
        <f t="shared" si="28"/>
        <v/>
      </c>
      <c r="R243" s="169" t="str">
        <f t="shared" si="29"/>
        <v/>
      </c>
      <c r="S243" s="248" t="str">
        <f t="shared" si="30"/>
        <v/>
      </c>
      <c r="T243" s="250" t="str">
        <f t="shared" si="31"/>
        <v/>
      </c>
    </row>
    <row r="244" spans="2:20" x14ac:dyDescent="0.25">
      <c r="B244" s="142"/>
      <c r="C244" s="23"/>
      <c r="D244" s="23"/>
      <c r="E244" s="23"/>
      <c r="F244" s="21"/>
      <c r="G244" s="21"/>
      <c r="H244" s="178"/>
      <c r="I244" s="178"/>
      <c r="J244" s="23"/>
      <c r="K244" s="27"/>
      <c r="L244" s="23"/>
      <c r="M244" s="166" t="str">
        <f t="shared" si="24"/>
        <v/>
      </c>
      <c r="N244" s="48" t="str">
        <f t="shared" si="25"/>
        <v/>
      </c>
      <c r="O244" s="49" t="str">
        <f t="shared" si="26"/>
        <v/>
      </c>
      <c r="P244" s="50" t="str">
        <f t="shared" si="27"/>
        <v/>
      </c>
      <c r="Q244" s="51" t="str">
        <f t="shared" si="28"/>
        <v/>
      </c>
      <c r="R244" s="169" t="str">
        <f t="shared" si="29"/>
        <v/>
      </c>
      <c r="S244" s="248" t="str">
        <f t="shared" si="30"/>
        <v/>
      </c>
      <c r="T244" s="250" t="str">
        <f t="shared" si="31"/>
        <v/>
      </c>
    </row>
    <row r="245" spans="2:20" x14ac:dyDescent="0.25">
      <c r="B245" s="142"/>
      <c r="C245" s="23"/>
      <c r="D245" s="23"/>
      <c r="E245" s="23"/>
      <c r="F245" s="21"/>
      <c r="G245" s="21"/>
      <c r="H245" s="178"/>
      <c r="I245" s="178"/>
      <c r="J245" s="23"/>
      <c r="K245" s="27"/>
      <c r="L245" s="23"/>
      <c r="M245" s="166" t="str">
        <f t="shared" si="24"/>
        <v/>
      </c>
      <c r="N245" s="48" t="str">
        <f t="shared" si="25"/>
        <v/>
      </c>
      <c r="O245" s="49" t="str">
        <f t="shared" si="26"/>
        <v/>
      </c>
      <c r="P245" s="50" t="str">
        <f t="shared" si="27"/>
        <v/>
      </c>
      <c r="Q245" s="51" t="str">
        <f t="shared" si="28"/>
        <v/>
      </c>
      <c r="R245" s="169" t="str">
        <f t="shared" si="29"/>
        <v/>
      </c>
      <c r="S245" s="248" t="str">
        <f t="shared" si="30"/>
        <v/>
      </c>
      <c r="T245" s="250" t="str">
        <f t="shared" si="31"/>
        <v/>
      </c>
    </row>
    <row r="246" spans="2:20" x14ac:dyDescent="0.25">
      <c r="B246" s="142"/>
      <c r="C246" s="23"/>
      <c r="D246" s="23"/>
      <c r="E246" s="23"/>
      <c r="F246" s="21"/>
      <c r="G246" s="21"/>
      <c r="H246" s="178"/>
      <c r="I246" s="178"/>
      <c r="J246" s="23"/>
      <c r="K246" s="27"/>
      <c r="L246" s="23"/>
      <c r="M246" s="166" t="str">
        <f t="shared" si="24"/>
        <v/>
      </c>
      <c r="N246" s="48" t="str">
        <f t="shared" si="25"/>
        <v/>
      </c>
      <c r="O246" s="49" t="str">
        <f t="shared" si="26"/>
        <v/>
      </c>
      <c r="P246" s="50" t="str">
        <f t="shared" si="27"/>
        <v/>
      </c>
      <c r="Q246" s="51" t="str">
        <f t="shared" si="28"/>
        <v/>
      </c>
      <c r="R246" s="169" t="str">
        <f t="shared" si="29"/>
        <v/>
      </c>
      <c r="S246" s="248" t="str">
        <f t="shared" si="30"/>
        <v/>
      </c>
      <c r="T246" s="250" t="str">
        <f t="shared" si="31"/>
        <v/>
      </c>
    </row>
    <row r="247" spans="2:20" x14ac:dyDescent="0.25">
      <c r="B247" s="142"/>
      <c r="C247" s="23"/>
      <c r="D247" s="23"/>
      <c r="E247" s="23"/>
      <c r="F247" s="21"/>
      <c r="G247" s="21"/>
      <c r="H247" s="178"/>
      <c r="I247" s="178"/>
      <c r="J247" s="23"/>
      <c r="K247" s="27"/>
      <c r="L247" s="23"/>
      <c r="M247" s="166" t="str">
        <f t="shared" si="24"/>
        <v/>
      </c>
      <c r="N247" s="48" t="str">
        <f t="shared" si="25"/>
        <v/>
      </c>
      <c r="O247" s="49" t="str">
        <f t="shared" si="26"/>
        <v/>
      </c>
      <c r="P247" s="50" t="str">
        <f t="shared" si="27"/>
        <v/>
      </c>
      <c r="Q247" s="51" t="str">
        <f t="shared" si="28"/>
        <v/>
      </c>
      <c r="R247" s="169" t="str">
        <f t="shared" si="29"/>
        <v/>
      </c>
      <c r="S247" s="248" t="str">
        <f t="shared" si="30"/>
        <v/>
      </c>
      <c r="T247" s="250" t="str">
        <f t="shared" si="31"/>
        <v/>
      </c>
    </row>
    <row r="248" spans="2:20" x14ac:dyDescent="0.25">
      <c r="B248" s="142"/>
      <c r="C248" s="23"/>
      <c r="D248" s="23"/>
      <c r="E248" s="23"/>
      <c r="F248" s="21"/>
      <c r="G248" s="21"/>
      <c r="H248" s="178"/>
      <c r="I248" s="178"/>
      <c r="J248" s="23"/>
      <c r="K248" s="27"/>
      <c r="L248" s="23"/>
      <c r="M248" s="166" t="str">
        <f t="shared" si="24"/>
        <v/>
      </c>
      <c r="N248" s="48" t="str">
        <f t="shared" si="25"/>
        <v/>
      </c>
      <c r="O248" s="49" t="str">
        <f t="shared" si="26"/>
        <v/>
      </c>
      <c r="P248" s="50" t="str">
        <f t="shared" si="27"/>
        <v/>
      </c>
      <c r="Q248" s="51" t="str">
        <f t="shared" si="28"/>
        <v/>
      </c>
      <c r="R248" s="169" t="str">
        <f t="shared" si="29"/>
        <v/>
      </c>
      <c r="S248" s="248" t="str">
        <f t="shared" si="30"/>
        <v/>
      </c>
      <c r="T248" s="250" t="str">
        <f t="shared" si="31"/>
        <v/>
      </c>
    </row>
    <row r="249" spans="2:20" x14ac:dyDescent="0.25">
      <c r="B249" s="142"/>
      <c r="C249" s="23"/>
      <c r="D249" s="23"/>
      <c r="E249" s="23"/>
      <c r="F249" s="21"/>
      <c r="G249" s="21"/>
      <c r="H249" s="178"/>
      <c r="I249" s="178"/>
      <c r="J249" s="23"/>
      <c r="K249" s="27"/>
      <c r="L249" s="23"/>
      <c r="M249" s="166" t="str">
        <f t="shared" si="24"/>
        <v/>
      </c>
      <c r="N249" s="48" t="str">
        <f t="shared" si="25"/>
        <v/>
      </c>
      <c r="O249" s="49" t="str">
        <f t="shared" si="26"/>
        <v/>
      </c>
      <c r="P249" s="50" t="str">
        <f t="shared" si="27"/>
        <v/>
      </c>
      <c r="Q249" s="51" t="str">
        <f t="shared" si="28"/>
        <v/>
      </c>
      <c r="R249" s="169" t="str">
        <f t="shared" si="29"/>
        <v/>
      </c>
      <c r="S249" s="248" t="str">
        <f t="shared" si="30"/>
        <v/>
      </c>
      <c r="T249" s="250" t="str">
        <f t="shared" si="31"/>
        <v/>
      </c>
    </row>
    <row r="250" spans="2:20" x14ac:dyDescent="0.25">
      <c r="B250" s="142"/>
      <c r="C250" s="23"/>
      <c r="D250" s="23"/>
      <c r="E250" s="23"/>
      <c r="F250" s="21"/>
      <c r="G250" s="21"/>
      <c r="H250" s="178"/>
      <c r="I250" s="178"/>
      <c r="J250" s="23"/>
      <c r="K250" s="27"/>
      <c r="L250" s="23"/>
      <c r="M250" s="166" t="str">
        <f t="shared" si="24"/>
        <v/>
      </c>
      <c r="N250" s="48" t="str">
        <f t="shared" si="25"/>
        <v/>
      </c>
      <c r="O250" s="49" t="str">
        <f t="shared" si="26"/>
        <v/>
      </c>
      <c r="P250" s="50" t="str">
        <f t="shared" si="27"/>
        <v/>
      </c>
      <c r="Q250" s="51" t="str">
        <f t="shared" si="28"/>
        <v/>
      </c>
      <c r="R250" s="169" t="str">
        <f t="shared" si="29"/>
        <v/>
      </c>
      <c r="S250" s="248" t="str">
        <f t="shared" si="30"/>
        <v/>
      </c>
      <c r="T250" s="250" t="str">
        <f t="shared" si="31"/>
        <v/>
      </c>
    </row>
    <row r="251" spans="2:20" x14ac:dyDescent="0.25">
      <c r="B251" s="142"/>
      <c r="C251" s="23"/>
      <c r="D251" s="23"/>
      <c r="E251" s="23"/>
      <c r="F251" s="21"/>
      <c r="G251" s="21"/>
      <c r="H251" s="178"/>
      <c r="I251" s="178"/>
      <c r="J251" s="23"/>
      <c r="K251" s="27"/>
      <c r="L251" s="23"/>
      <c r="M251" s="166" t="str">
        <f t="shared" si="24"/>
        <v/>
      </c>
      <c r="N251" s="48" t="str">
        <f t="shared" si="25"/>
        <v/>
      </c>
      <c r="O251" s="49" t="str">
        <f t="shared" si="26"/>
        <v/>
      </c>
      <c r="P251" s="50" t="str">
        <f t="shared" si="27"/>
        <v/>
      </c>
      <c r="Q251" s="51" t="str">
        <f t="shared" si="28"/>
        <v/>
      </c>
      <c r="R251" s="169" t="str">
        <f t="shared" si="29"/>
        <v/>
      </c>
      <c r="S251" s="248" t="str">
        <f t="shared" si="30"/>
        <v/>
      </c>
      <c r="T251" s="250" t="str">
        <f t="shared" si="31"/>
        <v/>
      </c>
    </row>
    <row r="252" spans="2:20" x14ac:dyDescent="0.25">
      <c r="B252" s="142"/>
      <c r="C252" s="23"/>
      <c r="D252" s="23"/>
      <c r="E252" s="23"/>
      <c r="F252" s="21"/>
      <c r="G252" s="21"/>
      <c r="H252" s="178"/>
      <c r="I252" s="178"/>
      <c r="J252" s="23"/>
      <c r="K252" s="27"/>
      <c r="L252" s="23"/>
      <c r="M252" s="166" t="str">
        <f t="shared" si="24"/>
        <v/>
      </c>
      <c r="N252" s="48" t="str">
        <f t="shared" si="25"/>
        <v/>
      </c>
      <c r="O252" s="49" t="str">
        <f t="shared" si="26"/>
        <v/>
      </c>
      <c r="P252" s="50" t="str">
        <f t="shared" si="27"/>
        <v/>
      </c>
      <c r="Q252" s="51" t="str">
        <f t="shared" si="28"/>
        <v/>
      </c>
      <c r="R252" s="169" t="str">
        <f t="shared" si="29"/>
        <v/>
      </c>
      <c r="S252" s="248" t="str">
        <f t="shared" si="30"/>
        <v/>
      </c>
      <c r="T252" s="250" t="str">
        <f t="shared" si="31"/>
        <v/>
      </c>
    </row>
    <row r="253" spans="2:20" x14ac:dyDescent="0.25">
      <c r="B253" s="142"/>
      <c r="C253" s="23"/>
      <c r="D253" s="23"/>
      <c r="E253" s="23"/>
      <c r="F253" s="21"/>
      <c r="G253" s="21"/>
      <c r="H253" s="178"/>
      <c r="I253" s="178"/>
      <c r="J253" s="23"/>
      <c r="K253" s="27"/>
      <c r="L253" s="23"/>
      <c r="M253" s="166" t="str">
        <f t="shared" si="24"/>
        <v/>
      </c>
      <c r="N253" s="48" t="str">
        <f t="shared" si="25"/>
        <v/>
      </c>
      <c r="O253" s="49" t="str">
        <f t="shared" si="26"/>
        <v/>
      </c>
      <c r="P253" s="50" t="str">
        <f t="shared" si="27"/>
        <v/>
      </c>
      <c r="Q253" s="51" t="str">
        <f t="shared" si="28"/>
        <v/>
      </c>
      <c r="R253" s="169" t="str">
        <f t="shared" si="29"/>
        <v/>
      </c>
      <c r="S253" s="248" t="str">
        <f t="shared" si="30"/>
        <v/>
      </c>
      <c r="T253" s="250" t="str">
        <f t="shared" si="31"/>
        <v/>
      </c>
    </row>
    <row r="254" spans="2:20" x14ac:dyDescent="0.25">
      <c r="B254" s="142"/>
      <c r="C254" s="23"/>
      <c r="D254" s="23"/>
      <c r="E254" s="23"/>
      <c r="F254" s="21"/>
      <c r="G254" s="21"/>
      <c r="H254" s="178"/>
      <c r="I254" s="178"/>
      <c r="J254" s="23"/>
      <c r="K254" s="27"/>
      <c r="L254" s="23"/>
      <c r="M254" s="166" t="str">
        <f t="shared" si="24"/>
        <v/>
      </c>
      <c r="N254" s="48" t="str">
        <f t="shared" si="25"/>
        <v/>
      </c>
      <c r="O254" s="49" t="str">
        <f t="shared" si="26"/>
        <v/>
      </c>
      <c r="P254" s="50" t="str">
        <f t="shared" si="27"/>
        <v/>
      </c>
      <c r="Q254" s="51" t="str">
        <f t="shared" si="28"/>
        <v/>
      </c>
      <c r="R254" s="169" t="str">
        <f t="shared" si="29"/>
        <v/>
      </c>
      <c r="S254" s="248" t="str">
        <f t="shared" si="30"/>
        <v/>
      </c>
      <c r="T254" s="250" t="str">
        <f t="shared" si="31"/>
        <v/>
      </c>
    </row>
    <row r="255" spans="2:20" x14ac:dyDescent="0.25">
      <c r="B255" s="142"/>
      <c r="C255" s="23"/>
      <c r="D255" s="23"/>
      <c r="E255" s="23"/>
      <c r="F255" s="21"/>
      <c r="G255" s="21"/>
      <c r="H255" s="178"/>
      <c r="I255" s="178"/>
      <c r="J255" s="23"/>
      <c r="K255" s="27"/>
      <c r="L255" s="23"/>
      <c r="M255" s="166" t="str">
        <f t="shared" si="24"/>
        <v/>
      </c>
      <c r="N255" s="48" t="str">
        <f t="shared" si="25"/>
        <v/>
      </c>
      <c r="O255" s="49" t="str">
        <f t="shared" si="26"/>
        <v/>
      </c>
      <c r="P255" s="50" t="str">
        <f t="shared" si="27"/>
        <v/>
      </c>
      <c r="Q255" s="51" t="str">
        <f t="shared" si="28"/>
        <v/>
      </c>
      <c r="R255" s="169" t="str">
        <f t="shared" si="29"/>
        <v/>
      </c>
      <c r="S255" s="248" t="str">
        <f t="shared" si="30"/>
        <v/>
      </c>
      <c r="T255" s="250" t="str">
        <f t="shared" si="31"/>
        <v/>
      </c>
    </row>
    <row r="256" spans="2:20" x14ac:dyDescent="0.25">
      <c r="B256" s="142"/>
      <c r="C256" s="23"/>
      <c r="D256" s="23"/>
      <c r="E256" s="23"/>
      <c r="F256" s="21"/>
      <c r="G256" s="21"/>
      <c r="H256" s="178"/>
      <c r="I256" s="178"/>
      <c r="J256" s="23"/>
      <c r="K256" s="27"/>
      <c r="L256" s="23"/>
      <c r="M256" s="166" t="str">
        <f t="shared" si="24"/>
        <v/>
      </c>
      <c r="N256" s="48" t="str">
        <f t="shared" si="25"/>
        <v/>
      </c>
      <c r="O256" s="49" t="str">
        <f t="shared" si="26"/>
        <v/>
      </c>
      <c r="P256" s="50" t="str">
        <f t="shared" si="27"/>
        <v/>
      </c>
      <c r="Q256" s="51" t="str">
        <f t="shared" si="28"/>
        <v/>
      </c>
      <c r="R256" s="169" t="str">
        <f t="shared" si="29"/>
        <v/>
      </c>
      <c r="S256" s="248" t="str">
        <f t="shared" si="30"/>
        <v/>
      </c>
      <c r="T256" s="250" t="str">
        <f t="shared" si="31"/>
        <v/>
      </c>
    </row>
    <row r="257" spans="2:20" x14ac:dyDescent="0.25">
      <c r="B257" s="142"/>
      <c r="C257" s="23"/>
      <c r="D257" s="23"/>
      <c r="E257" s="23"/>
      <c r="F257" s="21"/>
      <c r="G257" s="21"/>
      <c r="H257" s="178"/>
      <c r="I257" s="178"/>
      <c r="J257" s="23"/>
      <c r="K257" s="27"/>
      <c r="L257" s="23"/>
      <c r="M257" s="166" t="str">
        <f t="shared" si="24"/>
        <v/>
      </c>
      <c r="N257" s="48" t="str">
        <f t="shared" si="25"/>
        <v/>
      </c>
      <c r="O257" s="49" t="str">
        <f t="shared" si="26"/>
        <v/>
      </c>
      <c r="P257" s="50" t="str">
        <f t="shared" si="27"/>
        <v/>
      </c>
      <c r="Q257" s="51" t="str">
        <f t="shared" si="28"/>
        <v/>
      </c>
      <c r="R257" s="169" t="str">
        <f t="shared" si="29"/>
        <v/>
      </c>
      <c r="S257" s="248" t="str">
        <f t="shared" si="30"/>
        <v/>
      </c>
      <c r="T257" s="250" t="str">
        <f t="shared" si="31"/>
        <v/>
      </c>
    </row>
    <row r="258" spans="2:20" x14ac:dyDescent="0.25">
      <c r="B258" s="142"/>
      <c r="C258" s="23"/>
      <c r="D258" s="23"/>
      <c r="E258" s="23"/>
      <c r="F258" s="21"/>
      <c r="G258" s="21"/>
      <c r="H258" s="178"/>
      <c r="I258" s="178"/>
      <c r="J258" s="23"/>
      <c r="K258" s="27"/>
      <c r="L258" s="23"/>
      <c r="M258" s="166" t="str">
        <f t="shared" si="24"/>
        <v/>
      </c>
      <c r="N258" s="48" t="str">
        <f t="shared" si="25"/>
        <v/>
      </c>
      <c r="O258" s="49" t="str">
        <f t="shared" si="26"/>
        <v/>
      </c>
      <c r="P258" s="50" t="str">
        <f t="shared" si="27"/>
        <v/>
      </c>
      <c r="Q258" s="51" t="str">
        <f t="shared" si="28"/>
        <v/>
      </c>
      <c r="R258" s="169" t="str">
        <f t="shared" si="29"/>
        <v/>
      </c>
      <c r="S258" s="248" t="str">
        <f t="shared" si="30"/>
        <v/>
      </c>
      <c r="T258" s="250" t="str">
        <f t="shared" si="31"/>
        <v/>
      </c>
    </row>
    <row r="259" spans="2:20" x14ac:dyDescent="0.25">
      <c r="B259" s="142"/>
      <c r="C259" s="23"/>
      <c r="D259" s="23"/>
      <c r="E259" s="23"/>
      <c r="F259" s="21"/>
      <c r="G259" s="21"/>
      <c r="H259" s="178"/>
      <c r="I259" s="178"/>
      <c r="J259" s="23"/>
      <c r="K259" s="27"/>
      <c r="L259" s="23"/>
      <c r="M259" s="166" t="str">
        <f t="shared" si="24"/>
        <v/>
      </c>
      <c r="N259" s="48" t="str">
        <f t="shared" si="25"/>
        <v/>
      </c>
      <c r="O259" s="49" t="str">
        <f t="shared" si="26"/>
        <v/>
      </c>
      <c r="P259" s="50" t="str">
        <f t="shared" si="27"/>
        <v/>
      </c>
      <c r="Q259" s="51" t="str">
        <f t="shared" si="28"/>
        <v/>
      </c>
      <c r="R259" s="169" t="str">
        <f t="shared" si="29"/>
        <v/>
      </c>
      <c r="S259" s="248" t="str">
        <f t="shared" si="30"/>
        <v/>
      </c>
      <c r="T259" s="250" t="str">
        <f t="shared" si="31"/>
        <v/>
      </c>
    </row>
    <row r="260" spans="2:20" x14ac:dyDescent="0.25">
      <c r="B260" s="142"/>
      <c r="C260" s="23"/>
      <c r="D260" s="23"/>
      <c r="E260" s="23"/>
      <c r="F260" s="21"/>
      <c r="G260" s="21"/>
      <c r="H260" s="178"/>
      <c r="I260" s="178"/>
      <c r="J260" s="23"/>
      <c r="K260" s="27"/>
      <c r="L260" s="23"/>
      <c r="M260" s="166" t="str">
        <f t="shared" si="24"/>
        <v/>
      </c>
      <c r="N260" s="48" t="str">
        <f t="shared" si="25"/>
        <v/>
      </c>
      <c r="O260" s="49" t="str">
        <f t="shared" si="26"/>
        <v/>
      </c>
      <c r="P260" s="50" t="str">
        <f t="shared" si="27"/>
        <v/>
      </c>
      <c r="Q260" s="51" t="str">
        <f t="shared" si="28"/>
        <v/>
      </c>
      <c r="R260" s="169" t="str">
        <f t="shared" si="29"/>
        <v/>
      </c>
      <c r="S260" s="248" t="str">
        <f t="shared" si="30"/>
        <v/>
      </c>
      <c r="T260" s="250" t="str">
        <f t="shared" si="31"/>
        <v/>
      </c>
    </row>
    <row r="261" spans="2:20" x14ac:dyDescent="0.25">
      <c r="B261" s="142"/>
      <c r="C261" s="23"/>
      <c r="D261" s="23"/>
      <c r="E261" s="23"/>
      <c r="F261" s="21"/>
      <c r="G261" s="21"/>
      <c r="H261" s="178"/>
      <c r="I261" s="178"/>
      <c r="J261" s="23"/>
      <c r="K261" s="27"/>
      <c r="L261" s="23"/>
      <c r="M261" s="166" t="str">
        <f t="shared" si="24"/>
        <v/>
      </c>
      <c r="N261" s="48" t="str">
        <f t="shared" si="25"/>
        <v/>
      </c>
      <c r="O261" s="49" t="str">
        <f t="shared" si="26"/>
        <v/>
      </c>
      <c r="P261" s="50" t="str">
        <f t="shared" si="27"/>
        <v/>
      </c>
      <c r="Q261" s="51" t="str">
        <f t="shared" si="28"/>
        <v/>
      </c>
      <c r="R261" s="169" t="str">
        <f t="shared" si="29"/>
        <v/>
      </c>
      <c r="S261" s="248" t="str">
        <f t="shared" si="30"/>
        <v/>
      </c>
      <c r="T261" s="250" t="str">
        <f t="shared" si="31"/>
        <v/>
      </c>
    </row>
    <row r="262" spans="2:20" x14ac:dyDescent="0.25">
      <c r="B262" s="142"/>
      <c r="C262" s="23"/>
      <c r="D262" s="23"/>
      <c r="E262" s="23"/>
      <c r="F262" s="21"/>
      <c r="G262" s="21"/>
      <c r="H262" s="178"/>
      <c r="I262" s="178"/>
      <c r="J262" s="23"/>
      <c r="K262" s="27"/>
      <c r="L262" s="23"/>
      <c r="M262" s="166" t="str">
        <f t="shared" si="24"/>
        <v/>
      </c>
      <c r="N262" s="48" t="str">
        <f t="shared" si="25"/>
        <v/>
      </c>
      <c r="O262" s="49" t="str">
        <f t="shared" si="26"/>
        <v/>
      </c>
      <c r="P262" s="50" t="str">
        <f t="shared" si="27"/>
        <v/>
      </c>
      <c r="Q262" s="51" t="str">
        <f t="shared" si="28"/>
        <v/>
      </c>
      <c r="R262" s="169" t="str">
        <f t="shared" si="29"/>
        <v/>
      </c>
      <c r="S262" s="248" t="str">
        <f t="shared" si="30"/>
        <v/>
      </c>
      <c r="T262" s="250" t="str">
        <f t="shared" si="31"/>
        <v/>
      </c>
    </row>
    <row r="263" spans="2:20" x14ac:dyDescent="0.25">
      <c r="B263" s="142"/>
      <c r="C263" s="23"/>
      <c r="D263" s="23"/>
      <c r="E263" s="23"/>
      <c r="F263" s="21"/>
      <c r="G263" s="21"/>
      <c r="H263" s="178"/>
      <c r="I263" s="178"/>
      <c r="J263" s="23"/>
      <c r="K263" s="27"/>
      <c r="L263" s="23"/>
      <c r="M263" s="166" t="str">
        <f t="shared" si="24"/>
        <v/>
      </c>
      <c r="N263" s="48" t="str">
        <f t="shared" si="25"/>
        <v/>
      </c>
      <c r="O263" s="49" t="str">
        <f t="shared" si="26"/>
        <v/>
      </c>
      <c r="P263" s="50" t="str">
        <f t="shared" si="27"/>
        <v/>
      </c>
      <c r="Q263" s="51" t="str">
        <f t="shared" si="28"/>
        <v/>
      </c>
      <c r="R263" s="169" t="str">
        <f t="shared" si="29"/>
        <v/>
      </c>
      <c r="S263" s="248" t="str">
        <f t="shared" si="30"/>
        <v/>
      </c>
      <c r="T263" s="250" t="str">
        <f t="shared" si="31"/>
        <v/>
      </c>
    </row>
    <row r="264" spans="2:20" x14ac:dyDescent="0.25">
      <c r="B264" s="142"/>
      <c r="C264" s="23"/>
      <c r="D264" s="23"/>
      <c r="E264" s="23"/>
      <c r="F264" s="21"/>
      <c r="G264" s="21"/>
      <c r="H264" s="178"/>
      <c r="I264" s="178"/>
      <c r="J264" s="23"/>
      <c r="K264" s="27"/>
      <c r="L264" s="23"/>
      <c r="M264" s="166" t="str">
        <f t="shared" si="24"/>
        <v/>
      </c>
      <c r="N264" s="48" t="str">
        <f t="shared" si="25"/>
        <v/>
      </c>
      <c r="O264" s="49" t="str">
        <f t="shared" si="26"/>
        <v/>
      </c>
      <c r="P264" s="50" t="str">
        <f t="shared" si="27"/>
        <v/>
      </c>
      <c r="Q264" s="51" t="str">
        <f t="shared" si="28"/>
        <v/>
      </c>
      <c r="R264" s="169" t="str">
        <f t="shared" si="29"/>
        <v/>
      </c>
      <c r="S264" s="248" t="str">
        <f t="shared" si="30"/>
        <v/>
      </c>
      <c r="T264" s="250" t="str">
        <f t="shared" si="31"/>
        <v/>
      </c>
    </row>
    <row r="265" spans="2:20" x14ac:dyDescent="0.25">
      <c r="B265" s="142"/>
      <c r="C265" s="23"/>
      <c r="D265" s="23"/>
      <c r="E265" s="23"/>
      <c r="F265" s="21"/>
      <c r="G265" s="21"/>
      <c r="H265" s="178"/>
      <c r="I265" s="178"/>
      <c r="J265" s="23"/>
      <c r="K265" s="27"/>
      <c r="L265" s="23"/>
      <c r="M265" s="166" t="str">
        <f t="shared" si="24"/>
        <v/>
      </c>
      <c r="N265" s="48" t="str">
        <f t="shared" si="25"/>
        <v/>
      </c>
      <c r="O265" s="49" t="str">
        <f t="shared" si="26"/>
        <v/>
      </c>
      <c r="P265" s="50" t="str">
        <f t="shared" si="27"/>
        <v/>
      </c>
      <c r="Q265" s="51" t="str">
        <f t="shared" si="28"/>
        <v/>
      </c>
      <c r="R265" s="169" t="str">
        <f t="shared" si="29"/>
        <v/>
      </c>
      <c r="S265" s="248" t="str">
        <f t="shared" si="30"/>
        <v/>
      </c>
      <c r="T265" s="250" t="str">
        <f t="shared" si="31"/>
        <v/>
      </c>
    </row>
    <row r="266" spans="2:20" x14ac:dyDescent="0.25">
      <c r="B266" s="142"/>
      <c r="C266" s="23"/>
      <c r="D266" s="23"/>
      <c r="E266" s="23"/>
      <c r="F266" s="21"/>
      <c r="G266" s="21"/>
      <c r="H266" s="178"/>
      <c r="I266" s="178"/>
      <c r="J266" s="23"/>
      <c r="K266" s="27"/>
      <c r="L266" s="23"/>
      <c r="M266" s="166" t="str">
        <f t="shared" si="24"/>
        <v/>
      </c>
      <c r="N266" s="48" t="str">
        <f t="shared" si="25"/>
        <v/>
      </c>
      <c r="O266" s="49" t="str">
        <f t="shared" si="26"/>
        <v/>
      </c>
      <c r="P266" s="50" t="str">
        <f t="shared" si="27"/>
        <v/>
      </c>
      <c r="Q266" s="51" t="str">
        <f t="shared" si="28"/>
        <v/>
      </c>
      <c r="R266" s="169" t="str">
        <f t="shared" si="29"/>
        <v/>
      </c>
      <c r="S266" s="248" t="str">
        <f t="shared" si="30"/>
        <v/>
      </c>
      <c r="T266" s="250" t="str">
        <f t="shared" si="31"/>
        <v/>
      </c>
    </row>
    <row r="267" spans="2:20" x14ac:dyDescent="0.25">
      <c r="B267" s="142"/>
      <c r="C267" s="23"/>
      <c r="D267" s="23"/>
      <c r="E267" s="23"/>
      <c r="F267" s="21"/>
      <c r="G267" s="21"/>
      <c r="H267" s="178"/>
      <c r="I267" s="178"/>
      <c r="J267" s="23"/>
      <c r="K267" s="27"/>
      <c r="L267" s="23"/>
      <c r="M267" s="166" t="str">
        <f t="shared" ref="M267:M330" si="32">IF(B267="","",IF(I267&lt;&gt;"",I267,H267*(100-(100*K267))/100))</f>
        <v/>
      </c>
      <c r="N267" s="48" t="str">
        <f t="shared" ref="N267:N330" si="33">IF(B267="","",IF(J267&lt;&gt;0,B267+J267,B267+L267))</f>
        <v/>
      </c>
      <c r="O267" s="49" t="str">
        <f t="shared" ref="O267:O330" si="34">IF(B267="","",B267+L267)</f>
        <v/>
      </c>
      <c r="P267" s="50" t="str">
        <f t="shared" ref="P267:P330" si="35">IF(B267="","",O267-$D$3)</f>
        <v/>
      </c>
      <c r="Q267" s="51" t="str">
        <f t="shared" ref="Q267:Q330" si="36">IF(N267&lt;$D$3,IF(O267&lt;$D$3,$D$3,O267),N267)</f>
        <v/>
      </c>
      <c r="R267" s="169" t="str">
        <f t="shared" ref="R267:R330" si="37">IF(E267="bez","bezahlt",IF(I267&lt;&gt;"",I267,IF(N267&lt;$D$3,H267,M267)))</f>
        <v/>
      </c>
      <c r="S267" s="248" t="str">
        <f t="shared" si="30"/>
        <v/>
      </c>
      <c r="T267" s="250" t="str">
        <f t="shared" si="31"/>
        <v/>
      </c>
    </row>
    <row r="268" spans="2:20" x14ac:dyDescent="0.25">
      <c r="B268" s="142"/>
      <c r="C268" s="23"/>
      <c r="D268" s="23"/>
      <c r="E268" s="23"/>
      <c r="F268" s="21"/>
      <c r="G268" s="21"/>
      <c r="H268" s="178"/>
      <c r="I268" s="178"/>
      <c r="J268" s="23"/>
      <c r="K268" s="27"/>
      <c r="L268" s="23"/>
      <c r="M268" s="166" t="str">
        <f t="shared" si="32"/>
        <v/>
      </c>
      <c r="N268" s="48" t="str">
        <f t="shared" si="33"/>
        <v/>
      </c>
      <c r="O268" s="49" t="str">
        <f t="shared" si="34"/>
        <v/>
      </c>
      <c r="P268" s="50" t="str">
        <f t="shared" si="35"/>
        <v/>
      </c>
      <c r="Q268" s="51" t="str">
        <f t="shared" si="36"/>
        <v/>
      </c>
      <c r="R268" s="169" t="str">
        <f t="shared" si="37"/>
        <v/>
      </c>
      <c r="S268" s="248" t="str">
        <f t="shared" ref="S268:S331" si="38">IF(Q268="","",WEEKNUM(Q268,2))</f>
        <v/>
      </c>
      <c r="T268" s="250" t="str">
        <f t="shared" ref="T268:T331" si="39">R268</f>
        <v/>
      </c>
    </row>
    <row r="269" spans="2:20" x14ac:dyDescent="0.25">
      <c r="B269" s="142"/>
      <c r="C269" s="23"/>
      <c r="D269" s="23"/>
      <c r="E269" s="23"/>
      <c r="F269" s="21"/>
      <c r="G269" s="21"/>
      <c r="H269" s="178"/>
      <c r="I269" s="178"/>
      <c r="J269" s="23"/>
      <c r="K269" s="27"/>
      <c r="L269" s="23"/>
      <c r="M269" s="166" t="str">
        <f t="shared" si="32"/>
        <v/>
      </c>
      <c r="N269" s="48" t="str">
        <f t="shared" si="33"/>
        <v/>
      </c>
      <c r="O269" s="49" t="str">
        <f t="shared" si="34"/>
        <v/>
      </c>
      <c r="P269" s="50" t="str">
        <f t="shared" si="35"/>
        <v/>
      </c>
      <c r="Q269" s="51" t="str">
        <f t="shared" si="36"/>
        <v/>
      </c>
      <c r="R269" s="169" t="str">
        <f t="shared" si="37"/>
        <v/>
      </c>
      <c r="S269" s="248" t="str">
        <f t="shared" si="38"/>
        <v/>
      </c>
      <c r="T269" s="250" t="str">
        <f t="shared" si="39"/>
        <v/>
      </c>
    </row>
    <row r="270" spans="2:20" x14ac:dyDescent="0.25">
      <c r="B270" s="142"/>
      <c r="C270" s="23"/>
      <c r="D270" s="23"/>
      <c r="E270" s="23"/>
      <c r="F270" s="21"/>
      <c r="G270" s="21"/>
      <c r="H270" s="178"/>
      <c r="I270" s="178"/>
      <c r="J270" s="23"/>
      <c r="K270" s="27"/>
      <c r="L270" s="23"/>
      <c r="M270" s="166" t="str">
        <f t="shared" si="32"/>
        <v/>
      </c>
      <c r="N270" s="48" t="str">
        <f t="shared" si="33"/>
        <v/>
      </c>
      <c r="O270" s="49" t="str">
        <f t="shared" si="34"/>
        <v/>
      </c>
      <c r="P270" s="50" t="str">
        <f t="shared" si="35"/>
        <v/>
      </c>
      <c r="Q270" s="51" t="str">
        <f t="shared" si="36"/>
        <v/>
      </c>
      <c r="R270" s="169" t="str">
        <f t="shared" si="37"/>
        <v/>
      </c>
      <c r="S270" s="248" t="str">
        <f t="shared" si="38"/>
        <v/>
      </c>
      <c r="T270" s="250" t="str">
        <f t="shared" si="39"/>
        <v/>
      </c>
    </row>
    <row r="271" spans="2:20" x14ac:dyDescent="0.25">
      <c r="B271" s="142"/>
      <c r="C271" s="23"/>
      <c r="D271" s="23"/>
      <c r="E271" s="23"/>
      <c r="F271" s="21"/>
      <c r="G271" s="21"/>
      <c r="H271" s="178"/>
      <c r="I271" s="178"/>
      <c r="J271" s="23"/>
      <c r="K271" s="27"/>
      <c r="L271" s="23"/>
      <c r="M271" s="166" t="str">
        <f t="shared" si="32"/>
        <v/>
      </c>
      <c r="N271" s="48" t="str">
        <f t="shared" si="33"/>
        <v/>
      </c>
      <c r="O271" s="49" t="str">
        <f t="shared" si="34"/>
        <v/>
      </c>
      <c r="P271" s="50" t="str">
        <f t="shared" si="35"/>
        <v/>
      </c>
      <c r="Q271" s="51" t="str">
        <f t="shared" si="36"/>
        <v/>
      </c>
      <c r="R271" s="169" t="str">
        <f t="shared" si="37"/>
        <v/>
      </c>
      <c r="S271" s="248" t="str">
        <f t="shared" si="38"/>
        <v/>
      </c>
      <c r="T271" s="250" t="str">
        <f t="shared" si="39"/>
        <v/>
      </c>
    </row>
    <row r="272" spans="2:20" x14ac:dyDescent="0.25">
      <c r="B272" s="142"/>
      <c r="C272" s="23"/>
      <c r="D272" s="23"/>
      <c r="E272" s="23"/>
      <c r="F272" s="21"/>
      <c r="G272" s="21"/>
      <c r="H272" s="178"/>
      <c r="I272" s="178"/>
      <c r="J272" s="23"/>
      <c r="K272" s="27"/>
      <c r="L272" s="23"/>
      <c r="M272" s="166" t="str">
        <f t="shared" si="32"/>
        <v/>
      </c>
      <c r="N272" s="48" t="str">
        <f t="shared" si="33"/>
        <v/>
      </c>
      <c r="O272" s="49" t="str">
        <f t="shared" si="34"/>
        <v/>
      </c>
      <c r="P272" s="50" t="str">
        <f t="shared" si="35"/>
        <v/>
      </c>
      <c r="Q272" s="51" t="str">
        <f t="shared" si="36"/>
        <v/>
      </c>
      <c r="R272" s="169" t="str">
        <f t="shared" si="37"/>
        <v/>
      </c>
      <c r="S272" s="248" t="str">
        <f t="shared" si="38"/>
        <v/>
      </c>
      <c r="T272" s="250" t="str">
        <f t="shared" si="39"/>
        <v/>
      </c>
    </row>
    <row r="273" spans="2:20" x14ac:dyDescent="0.25">
      <c r="B273" s="142"/>
      <c r="C273" s="23"/>
      <c r="D273" s="23"/>
      <c r="E273" s="23"/>
      <c r="F273" s="21"/>
      <c r="G273" s="21"/>
      <c r="H273" s="178"/>
      <c r="I273" s="178"/>
      <c r="J273" s="23"/>
      <c r="K273" s="27"/>
      <c r="L273" s="23"/>
      <c r="M273" s="166" t="str">
        <f t="shared" si="32"/>
        <v/>
      </c>
      <c r="N273" s="48" t="str">
        <f t="shared" si="33"/>
        <v/>
      </c>
      <c r="O273" s="49" t="str">
        <f t="shared" si="34"/>
        <v/>
      </c>
      <c r="P273" s="50" t="str">
        <f t="shared" si="35"/>
        <v/>
      </c>
      <c r="Q273" s="51" t="str">
        <f t="shared" si="36"/>
        <v/>
      </c>
      <c r="R273" s="169" t="str">
        <f t="shared" si="37"/>
        <v/>
      </c>
      <c r="S273" s="248" t="str">
        <f t="shared" si="38"/>
        <v/>
      </c>
      <c r="T273" s="250" t="str">
        <f t="shared" si="39"/>
        <v/>
      </c>
    </row>
    <row r="274" spans="2:20" x14ac:dyDescent="0.25">
      <c r="B274" s="142"/>
      <c r="C274" s="23"/>
      <c r="D274" s="23"/>
      <c r="E274" s="23"/>
      <c r="F274" s="21"/>
      <c r="G274" s="21"/>
      <c r="H274" s="178"/>
      <c r="I274" s="178"/>
      <c r="J274" s="23"/>
      <c r="K274" s="27"/>
      <c r="L274" s="23"/>
      <c r="M274" s="166" t="str">
        <f t="shared" si="32"/>
        <v/>
      </c>
      <c r="N274" s="48" t="str">
        <f t="shared" si="33"/>
        <v/>
      </c>
      <c r="O274" s="49" t="str">
        <f t="shared" si="34"/>
        <v/>
      </c>
      <c r="P274" s="50" t="str">
        <f t="shared" si="35"/>
        <v/>
      </c>
      <c r="Q274" s="51" t="str">
        <f t="shared" si="36"/>
        <v/>
      </c>
      <c r="R274" s="169" t="str">
        <f t="shared" si="37"/>
        <v/>
      </c>
      <c r="S274" s="248" t="str">
        <f t="shared" si="38"/>
        <v/>
      </c>
      <c r="T274" s="250" t="str">
        <f t="shared" si="39"/>
        <v/>
      </c>
    </row>
    <row r="275" spans="2:20" x14ac:dyDescent="0.25">
      <c r="B275" s="142"/>
      <c r="C275" s="23"/>
      <c r="D275" s="23"/>
      <c r="E275" s="23"/>
      <c r="F275" s="21"/>
      <c r="G275" s="21"/>
      <c r="H275" s="178"/>
      <c r="I275" s="178"/>
      <c r="J275" s="23"/>
      <c r="K275" s="27"/>
      <c r="L275" s="23"/>
      <c r="M275" s="166" t="str">
        <f t="shared" si="32"/>
        <v/>
      </c>
      <c r="N275" s="48" t="str">
        <f t="shared" si="33"/>
        <v/>
      </c>
      <c r="O275" s="49" t="str">
        <f t="shared" si="34"/>
        <v/>
      </c>
      <c r="P275" s="50" t="str">
        <f t="shared" si="35"/>
        <v/>
      </c>
      <c r="Q275" s="51" t="str">
        <f t="shared" si="36"/>
        <v/>
      </c>
      <c r="R275" s="169" t="str">
        <f t="shared" si="37"/>
        <v/>
      </c>
      <c r="S275" s="248" t="str">
        <f t="shared" si="38"/>
        <v/>
      </c>
      <c r="T275" s="250" t="str">
        <f t="shared" si="39"/>
        <v/>
      </c>
    </row>
    <row r="276" spans="2:20" x14ac:dyDescent="0.25">
      <c r="B276" s="142"/>
      <c r="C276" s="23"/>
      <c r="D276" s="23"/>
      <c r="E276" s="23"/>
      <c r="F276" s="21"/>
      <c r="G276" s="21"/>
      <c r="H276" s="178"/>
      <c r="I276" s="178"/>
      <c r="J276" s="23"/>
      <c r="K276" s="27"/>
      <c r="L276" s="23"/>
      <c r="M276" s="166" t="str">
        <f t="shared" si="32"/>
        <v/>
      </c>
      <c r="N276" s="48" t="str">
        <f t="shared" si="33"/>
        <v/>
      </c>
      <c r="O276" s="49" t="str">
        <f t="shared" si="34"/>
        <v/>
      </c>
      <c r="P276" s="50" t="str">
        <f t="shared" si="35"/>
        <v/>
      </c>
      <c r="Q276" s="51" t="str">
        <f t="shared" si="36"/>
        <v/>
      </c>
      <c r="R276" s="169" t="str">
        <f t="shared" si="37"/>
        <v/>
      </c>
      <c r="S276" s="248" t="str">
        <f t="shared" si="38"/>
        <v/>
      </c>
      <c r="T276" s="250" t="str">
        <f t="shared" si="39"/>
        <v/>
      </c>
    </row>
    <row r="277" spans="2:20" x14ac:dyDescent="0.25">
      <c r="B277" s="142"/>
      <c r="C277" s="23"/>
      <c r="D277" s="23"/>
      <c r="E277" s="23"/>
      <c r="F277" s="21"/>
      <c r="G277" s="21"/>
      <c r="H277" s="178"/>
      <c r="I277" s="178"/>
      <c r="J277" s="23"/>
      <c r="K277" s="27"/>
      <c r="L277" s="23"/>
      <c r="M277" s="166" t="str">
        <f t="shared" si="32"/>
        <v/>
      </c>
      <c r="N277" s="48" t="str">
        <f t="shared" si="33"/>
        <v/>
      </c>
      <c r="O277" s="49" t="str">
        <f t="shared" si="34"/>
        <v/>
      </c>
      <c r="P277" s="50" t="str">
        <f t="shared" si="35"/>
        <v/>
      </c>
      <c r="Q277" s="51" t="str">
        <f t="shared" si="36"/>
        <v/>
      </c>
      <c r="R277" s="169" t="str">
        <f t="shared" si="37"/>
        <v/>
      </c>
      <c r="S277" s="248" t="str">
        <f t="shared" si="38"/>
        <v/>
      </c>
      <c r="T277" s="250" t="str">
        <f t="shared" si="39"/>
        <v/>
      </c>
    </row>
    <row r="278" spans="2:20" x14ac:dyDescent="0.25">
      <c r="B278" s="142"/>
      <c r="C278" s="23"/>
      <c r="D278" s="23"/>
      <c r="E278" s="23"/>
      <c r="F278" s="21"/>
      <c r="G278" s="21"/>
      <c r="H278" s="178"/>
      <c r="I278" s="178"/>
      <c r="J278" s="23"/>
      <c r="K278" s="27"/>
      <c r="L278" s="23"/>
      <c r="M278" s="166" t="str">
        <f t="shared" si="32"/>
        <v/>
      </c>
      <c r="N278" s="48" t="str">
        <f t="shared" si="33"/>
        <v/>
      </c>
      <c r="O278" s="49" t="str">
        <f t="shared" si="34"/>
        <v/>
      </c>
      <c r="P278" s="50" t="str">
        <f t="shared" si="35"/>
        <v/>
      </c>
      <c r="Q278" s="51" t="str">
        <f t="shared" si="36"/>
        <v/>
      </c>
      <c r="R278" s="169" t="str">
        <f t="shared" si="37"/>
        <v/>
      </c>
      <c r="S278" s="248" t="str">
        <f t="shared" si="38"/>
        <v/>
      </c>
      <c r="T278" s="250" t="str">
        <f t="shared" si="39"/>
        <v/>
      </c>
    </row>
    <row r="279" spans="2:20" x14ac:dyDescent="0.25">
      <c r="B279" s="142"/>
      <c r="C279" s="23"/>
      <c r="D279" s="23"/>
      <c r="E279" s="23"/>
      <c r="F279" s="21"/>
      <c r="G279" s="21"/>
      <c r="H279" s="178"/>
      <c r="I279" s="178"/>
      <c r="J279" s="23"/>
      <c r="K279" s="27"/>
      <c r="L279" s="23"/>
      <c r="M279" s="166" t="str">
        <f t="shared" si="32"/>
        <v/>
      </c>
      <c r="N279" s="48" t="str">
        <f t="shared" si="33"/>
        <v/>
      </c>
      <c r="O279" s="49" t="str">
        <f t="shared" si="34"/>
        <v/>
      </c>
      <c r="P279" s="50" t="str">
        <f t="shared" si="35"/>
        <v/>
      </c>
      <c r="Q279" s="51" t="str">
        <f t="shared" si="36"/>
        <v/>
      </c>
      <c r="R279" s="169" t="str">
        <f t="shared" si="37"/>
        <v/>
      </c>
      <c r="S279" s="248" t="str">
        <f t="shared" si="38"/>
        <v/>
      </c>
      <c r="T279" s="250" t="str">
        <f t="shared" si="39"/>
        <v/>
      </c>
    </row>
    <row r="280" spans="2:20" x14ac:dyDescent="0.25">
      <c r="B280" s="142"/>
      <c r="C280" s="23"/>
      <c r="D280" s="23"/>
      <c r="E280" s="23"/>
      <c r="F280" s="21"/>
      <c r="G280" s="21"/>
      <c r="H280" s="178"/>
      <c r="I280" s="178"/>
      <c r="J280" s="23"/>
      <c r="K280" s="27"/>
      <c r="L280" s="23"/>
      <c r="M280" s="166" t="str">
        <f t="shared" si="32"/>
        <v/>
      </c>
      <c r="N280" s="48" t="str">
        <f t="shared" si="33"/>
        <v/>
      </c>
      <c r="O280" s="49" t="str">
        <f t="shared" si="34"/>
        <v/>
      </c>
      <c r="P280" s="50" t="str">
        <f t="shared" si="35"/>
        <v/>
      </c>
      <c r="Q280" s="51" t="str">
        <f t="shared" si="36"/>
        <v/>
      </c>
      <c r="R280" s="169" t="str">
        <f t="shared" si="37"/>
        <v/>
      </c>
      <c r="S280" s="248" t="str">
        <f t="shared" si="38"/>
        <v/>
      </c>
      <c r="T280" s="250" t="str">
        <f t="shared" si="39"/>
        <v/>
      </c>
    </row>
    <row r="281" spans="2:20" x14ac:dyDescent="0.25">
      <c r="B281" s="142"/>
      <c r="C281" s="23"/>
      <c r="D281" s="23"/>
      <c r="E281" s="23"/>
      <c r="F281" s="21"/>
      <c r="G281" s="21"/>
      <c r="H281" s="178"/>
      <c r="I281" s="178"/>
      <c r="J281" s="23"/>
      <c r="K281" s="27"/>
      <c r="L281" s="23"/>
      <c r="M281" s="166" t="str">
        <f t="shared" si="32"/>
        <v/>
      </c>
      <c r="N281" s="48" t="str">
        <f t="shared" si="33"/>
        <v/>
      </c>
      <c r="O281" s="49" t="str">
        <f t="shared" si="34"/>
        <v/>
      </c>
      <c r="P281" s="50" t="str">
        <f t="shared" si="35"/>
        <v/>
      </c>
      <c r="Q281" s="51" t="str">
        <f t="shared" si="36"/>
        <v/>
      </c>
      <c r="R281" s="169" t="str">
        <f t="shared" si="37"/>
        <v/>
      </c>
      <c r="S281" s="248" t="str">
        <f t="shared" si="38"/>
        <v/>
      </c>
      <c r="T281" s="250" t="str">
        <f t="shared" si="39"/>
        <v/>
      </c>
    </row>
    <row r="282" spans="2:20" x14ac:dyDescent="0.25">
      <c r="B282" s="142"/>
      <c r="C282" s="23"/>
      <c r="D282" s="23"/>
      <c r="E282" s="23"/>
      <c r="F282" s="21"/>
      <c r="G282" s="21"/>
      <c r="H282" s="178"/>
      <c r="I282" s="178"/>
      <c r="J282" s="23"/>
      <c r="K282" s="27"/>
      <c r="L282" s="23"/>
      <c r="M282" s="166" t="str">
        <f t="shared" si="32"/>
        <v/>
      </c>
      <c r="N282" s="48" t="str">
        <f t="shared" si="33"/>
        <v/>
      </c>
      <c r="O282" s="49" t="str">
        <f t="shared" si="34"/>
        <v/>
      </c>
      <c r="P282" s="50" t="str">
        <f t="shared" si="35"/>
        <v/>
      </c>
      <c r="Q282" s="51" t="str">
        <f t="shared" si="36"/>
        <v/>
      </c>
      <c r="R282" s="169" t="str">
        <f t="shared" si="37"/>
        <v/>
      </c>
      <c r="S282" s="248" t="str">
        <f t="shared" si="38"/>
        <v/>
      </c>
      <c r="T282" s="250" t="str">
        <f t="shared" si="39"/>
        <v/>
      </c>
    </row>
    <row r="283" spans="2:20" x14ac:dyDescent="0.25">
      <c r="B283" s="142"/>
      <c r="C283" s="23"/>
      <c r="D283" s="23"/>
      <c r="E283" s="23"/>
      <c r="F283" s="21"/>
      <c r="G283" s="21"/>
      <c r="H283" s="178"/>
      <c r="I283" s="178"/>
      <c r="J283" s="23"/>
      <c r="K283" s="27"/>
      <c r="L283" s="23"/>
      <c r="M283" s="166" t="str">
        <f t="shared" si="32"/>
        <v/>
      </c>
      <c r="N283" s="48" t="str">
        <f t="shared" si="33"/>
        <v/>
      </c>
      <c r="O283" s="49" t="str">
        <f t="shared" si="34"/>
        <v/>
      </c>
      <c r="P283" s="50" t="str">
        <f t="shared" si="35"/>
        <v/>
      </c>
      <c r="Q283" s="51" t="str">
        <f t="shared" si="36"/>
        <v/>
      </c>
      <c r="R283" s="169" t="str">
        <f t="shared" si="37"/>
        <v/>
      </c>
      <c r="S283" s="248" t="str">
        <f t="shared" si="38"/>
        <v/>
      </c>
      <c r="T283" s="250" t="str">
        <f t="shared" si="39"/>
        <v/>
      </c>
    </row>
    <row r="284" spans="2:20" x14ac:dyDescent="0.25">
      <c r="B284" s="142"/>
      <c r="C284" s="23"/>
      <c r="D284" s="23"/>
      <c r="E284" s="23"/>
      <c r="F284" s="21"/>
      <c r="G284" s="21"/>
      <c r="H284" s="178"/>
      <c r="I284" s="178"/>
      <c r="J284" s="23"/>
      <c r="K284" s="27"/>
      <c r="L284" s="23"/>
      <c r="M284" s="166" t="str">
        <f t="shared" si="32"/>
        <v/>
      </c>
      <c r="N284" s="48" t="str">
        <f t="shared" si="33"/>
        <v/>
      </c>
      <c r="O284" s="49" t="str">
        <f t="shared" si="34"/>
        <v/>
      </c>
      <c r="P284" s="50" t="str">
        <f t="shared" si="35"/>
        <v/>
      </c>
      <c r="Q284" s="51" t="str">
        <f t="shared" si="36"/>
        <v/>
      </c>
      <c r="R284" s="169" t="str">
        <f t="shared" si="37"/>
        <v/>
      </c>
      <c r="S284" s="248" t="str">
        <f t="shared" si="38"/>
        <v/>
      </c>
      <c r="T284" s="250" t="str">
        <f t="shared" si="39"/>
        <v/>
      </c>
    </row>
    <row r="285" spans="2:20" x14ac:dyDescent="0.25">
      <c r="B285" s="142"/>
      <c r="C285" s="23"/>
      <c r="D285" s="23"/>
      <c r="E285" s="23"/>
      <c r="F285" s="21"/>
      <c r="G285" s="21"/>
      <c r="H285" s="178"/>
      <c r="I285" s="178"/>
      <c r="J285" s="23"/>
      <c r="K285" s="27"/>
      <c r="L285" s="23"/>
      <c r="M285" s="166" t="str">
        <f t="shared" si="32"/>
        <v/>
      </c>
      <c r="N285" s="48" t="str">
        <f t="shared" si="33"/>
        <v/>
      </c>
      <c r="O285" s="49" t="str">
        <f t="shared" si="34"/>
        <v/>
      </c>
      <c r="P285" s="50" t="str">
        <f t="shared" si="35"/>
        <v/>
      </c>
      <c r="Q285" s="51" t="str">
        <f t="shared" si="36"/>
        <v/>
      </c>
      <c r="R285" s="169" t="str">
        <f t="shared" si="37"/>
        <v/>
      </c>
      <c r="S285" s="248" t="str">
        <f t="shared" si="38"/>
        <v/>
      </c>
      <c r="T285" s="250" t="str">
        <f t="shared" si="39"/>
        <v/>
      </c>
    </row>
    <row r="286" spans="2:20" x14ac:dyDescent="0.25">
      <c r="B286" s="142"/>
      <c r="C286" s="23"/>
      <c r="D286" s="23"/>
      <c r="E286" s="23"/>
      <c r="F286" s="21"/>
      <c r="G286" s="21"/>
      <c r="H286" s="178"/>
      <c r="I286" s="178"/>
      <c r="J286" s="23"/>
      <c r="K286" s="27"/>
      <c r="L286" s="23"/>
      <c r="M286" s="166" t="str">
        <f t="shared" si="32"/>
        <v/>
      </c>
      <c r="N286" s="48" t="str">
        <f t="shared" si="33"/>
        <v/>
      </c>
      <c r="O286" s="49" t="str">
        <f t="shared" si="34"/>
        <v/>
      </c>
      <c r="P286" s="50" t="str">
        <f t="shared" si="35"/>
        <v/>
      </c>
      <c r="Q286" s="51" t="str">
        <f t="shared" si="36"/>
        <v/>
      </c>
      <c r="R286" s="169" t="str">
        <f t="shared" si="37"/>
        <v/>
      </c>
      <c r="S286" s="248" t="str">
        <f t="shared" si="38"/>
        <v/>
      </c>
      <c r="T286" s="250" t="str">
        <f t="shared" si="39"/>
        <v/>
      </c>
    </row>
    <row r="287" spans="2:20" x14ac:dyDescent="0.25">
      <c r="B287" s="142"/>
      <c r="C287" s="23"/>
      <c r="D287" s="23"/>
      <c r="E287" s="23"/>
      <c r="F287" s="21"/>
      <c r="G287" s="21"/>
      <c r="H287" s="178"/>
      <c r="I287" s="178"/>
      <c r="J287" s="23"/>
      <c r="K287" s="27"/>
      <c r="L287" s="23"/>
      <c r="M287" s="166" t="str">
        <f t="shared" si="32"/>
        <v/>
      </c>
      <c r="N287" s="48" t="str">
        <f t="shared" si="33"/>
        <v/>
      </c>
      <c r="O287" s="49" t="str">
        <f t="shared" si="34"/>
        <v/>
      </c>
      <c r="P287" s="50" t="str">
        <f t="shared" si="35"/>
        <v/>
      </c>
      <c r="Q287" s="51" t="str">
        <f t="shared" si="36"/>
        <v/>
      </c>
      <c r="R287" s="169" t="str">
        <f t="shared" si="37"/>
        <v/>
      </c>
      <c r="S287" s="248" t="str">
        <f t="shared" si="38"/>
        <v/>
      </c>
      <c r="T287" s="250" t="str">
        <f t="shared" si="39"/>
        <v/>
      </c>
    </row>
    <row r="288" spans="2:20" x14ac:dyDescent="0.25">
      <c r="B288" s="142"/>
      <c r="C288" s="23"/>
      <c r="D288" s="23"/>
      <c r="E288" s="23"/>
      <c r="F288" s="21"/>
      <c r="G288" s="21"/>
      <c r="H288" s="178"/>
      <c r="I288" s="178"/>
      <c r="J288" s="23"/>
      <c r="K288" s="27"/>
      <c r="L288" s="23"/>
      <c r="M288" s="166" t="str">
        <f t="shared" si="32"/>
        <v/>
      </c>
      <c r="N288" s="48" t="str">
        <f t="shared" si="33"/>
        <v/>
      </c>
      <c r="O288" s="49" t="str">
        <f t="shared" si="34"/>
        <v/>
      </c>
      <c r="P288" s="50" t="str">
        <f t="shared" si="35"/>
        <v/>
      </c>
      <c r="Q288" s="51" t="str">
        <f t="shared" si="36"/>
        <v/>
      </c>
      <c r="R288" s="169" t="str">
        <f t="shared" si="37"/>
        <v/>
      </c>
      <c r="S288" s="248" t="str">
        <f t="shared" si="38"/>
        <v/>
      </c>
      <c r="T288" s="250" t="str">
        <f t="shared" si="39"/>
        <v/>
      </c>
    </row>
    <row r="289" spans="2:20" x14ac:dyDescent="0.25">
      <c r="B289" s="142"/>
      <c r="C289" s="23"/>
      <c r="D289" s="23"/>
      <c r="E289" s="23"/>
      <c r="F289" s="21"/>
      <c r="G289" s="21"/>
      <c r="H289" s="178"/>
      <c r="I289" s="178"/>
      <c r="J289" s="23"/>
      <c r="K289" s="27"/>
      <c r="L289" s="23"/>
      <c r="M289" s="166" t="str">
        <f t="shared" si="32"/>
        <v/>
      </c>
      <c r="N289" s="48" t="str">
        <f t="shared" si="33"/>
        <v/>
      </c>
      <c r="O289" s="49" t="str">
        <f t="shared" si="34"/>
        <v/>
      </c>
      <c r="P289" s="50" t="str">
        <f t="shared" si="35"/>
        <v/>
      </c>
      <c r="Q289" s="51" t="str">
        <f t="shared" si="36"/>
        <v/>
      </c>
      <c r="R289" s="169" t="str">
        <f t="shared" si="37"/>
        <v/>
      </c>
      <c r="S289" s="248" t="str">
        <f t="shared" si="38"/>
        <v/>
      </c>
      <c r="T289" s="250" t="str">
        <f t="shared" si="39"/>
        <v/>
      </c>
    </row>
    <row r="290" spans="2:20" x14ac:dyDescent="0.25">
      <c r="B290" s="142"/>
      <c r="C290" s="23"/>
      <c r="D290" s="23"/>
      <c r="E290" s="23"/>
      <c r="F290" s="21"/>
      <c r="G290" s="21"/>
      <c r="H290" s="178"/>
      <c r="I290" s="178"/>
      <c r="J290" s="23"/>
      <c r="K290" s="27"/>
      <c r="L290" s="23"/>
      <c r="M290" s="166" t="str">
        <f t="shared" si="32"/>
        <v/>
      </c>
      <c r="N290" s="48" t="str">
        <f t="shared" si="33"/>
        <v/>
      </c>
      <c r="O290" s="49" t="str">
        <f t="shared" si="34"/>
        <v/>
      </c>
      <c r="P290" s="50" t="str">
        <f t="shared" si="35"/>
        <v/>
      </c>
      <c r="Q290" s="51" t="str">
        <f t="shared" si="36"/>
        <v/>
      </c>
      <c r="R290" s="169" t="str">
        <f t="shared" si="37"/>
        <v/>
      </c>
      <c r="S290" s="248" t="str">
        <f t="shared" si="38"/>
        <v/>
      </c>
      <c r="T290" s="250" t="str">
        <f t="shared" si="39"/>
        <v/>
      </c>
    </row>
    <row r="291" spans="2:20" x14ac:dyDescent="0.25">
      <c r="B291" s="142"/>
      <c r="C291" s="23"/>
      <c r="D291" s="23"/>
      <c r="E291" s="23"/>
      <c r="F291" s="21"/>
      <c r="G291" s="21"/>
      <c r="H291" s="178"/>
      <c r="I291" s="178"/>
      <c r="J291" s="23"/>
      <c r="K291" s="27"/>
      <c r="L291" s="23"/>
      <c r="M291" s="166" t="str">
        <f t="shared" si="32"/>
        <v/>
      </c>
      <c r="N291" s="48" t="str">
        <f t="shared" si="33"/>
        <v/>
      </c>
      <c r="O291" s="49" t="str">
        <f t="shared" si="34"/>
        <v/>
      </c>
      <c r="P291" s="50" t="str">
        <f t="shared" si="35"/>
        <v/>
      </c>
      <c r="Q291" s="51" t="str">
        <f t="shared" si="36"/>
        <v/>
      </c>
      <c r="R291" s="169" t="str">
        <f t="shared" si="37"/>
        <v/>
      </c>
      <c r="S291" s="248" t="str">
        <f t="shared" si="38"/>
        <v/>
      </c>
      <c r="T291" s="250" t="str">
        <f t="shared" si="39"/>
        <v/>
      </c>
    </row>
    <row r="292" spans="2:20" x14ac:dyDescent="0.25">
      <c r="B292" s="142"/>
      <c r="C292" s="23"/>
      <c r="D292" s="23"/>
      <c r="E292" s="23"/>
      <c r="F292" s="21"/>
      <c r="G292" s="21"/>
      <c r="H292" s="178"/>
      <c r="I292" s="178"/>
      <c r="J292" s="23"/>
      <c r="K292" s="27"/>
      <c r="L292" s="23"/>
      <c r="M292" s="166" t="str">
        <f t="shared" si="32"/>
        <v/>
      </c>
      <c r="N292" s="48" t="str">
        <f t="shared" si="33"/>
        <v/>
      </c>
      <c r="O292" s="49" t="str">
        <f t="shared" si="34"/>
        <v/>
      </c>
      <c r="P292" s="50" t="str">
        <f t="shared" si="35"/>
        <v/>
      </c>
      <c r="Q292" s="51" t="str">
        <f t="shared" si="36"/>
        <v/>
      </c>
      <c r="R292" s="169" t="str">
        <f t="shared" si="37"/>
        <v/>
      </c>
      <c r="S292" s="248" t="str">
        <f t="shared" si="38"/>
        <v/>
      </c>
      <c r="T292" s="250" t="str">
        <f t="shared" si="39"/>
        <v/>
      </c>
    </row>
    <row r="293" spans="2:20" x14ac:dyDescent="0.25">
      <c r="B293" s="142"/>
      <c r="C293" s="23"/>
      <c r="D293" s="23"/>
      <c r="E293" s="23"/>
      <c r="F293" s="21"/>
      <c r="G293" s="21"/>
      <c r="H293" s="178"/>
      <c r="I293" s="178"/>
      <c r="J293" s="23"/>
      <c r="K293" s="27"/>
      <c r="L293" s="23"/>
      <c r="M293" s="166" t="str">
        <f t="shared" si="32"/>
        <v/>
      </c>
      <c r="N293" s="48" t="str">
        <f t="shared" si="33"/>
        <v/>
      </c>
      <c r="O293" s="49" t="str">
        <f t="shared" si="34"/>
        <v/>
      </c>
      <c r="P293" s="50" t="str">
        <f t="shared" si="35"/>
        <v/>
      </c>
      <c r="Q293" s="51" t="str">
        <f t="shared" si="36"/>
        <v/>
      </c>
      <c r="R293" s="169" t="str">
        <f t="shared" si="37"/>
        <v/>
      </c>
      <c r="S293" s="248" t="str">
        <f t="shared" si="38"/>
        <v/>
      </c>
      <c r="T293" s="250" t="str">
        <f t="shared" si="39"/>
        <v/>
      </c>
    </row>
    <row r="294" spans="2:20" x14ac:dyDescent="0.25">
      <c r="B294" s="142"/>
      <c r="C294" s="23"/>
      <c r="D294" s="23"/>
      <c r="E294" s="23"/>
      <c r="F294" s="21"/>
      <c r="G294" s="21"/>
      <c r="H294" s="178"/>
      <c r="I294" s="178"/>
      <c r="J294" s="23"/>
      <c r="K294" s="27"/>
      <c r="L294" s="23"/>
      <c r="M294" s="166" t="str">
        <f t="shared" si="32"/>
        <v/>
      </c>
      <c r="N294" s="48" t="str">
        <f t="shared" si="33"/>
        <v/>
      </c>
      <c r="O294" s="49" t="str">
        <f t="shared" si="34"/>
        <v/>
      </c>
      <c r="P294" s="50" t="str">
        <f t="shared" si="35"/>
        <v/>
      </c>
      <c r="Q294" s="51" t="str">
        <f t="shared" si="36"/>
        <v/>
      </c>
      <c r="R294" s="169" t="str">
        <f t="shared" si="37"/>
        <v/>
      </c>
      <c r="S294" s="248" t="str">
        <f t="shared" si="38"/>
        <v/>
      </c>
      <c r="T294" s="250" t="str">
        <f t="shared" si="39"/>
        <v/>
      </c>
    </row>
    <row r="295" spans="2:20" x14ac:dyDescent="0.25">
      <c r="B295" s="142"/>
      <c r="C295" s="23"/>
      <c r="D295" s="23"/>
      <c r="E295" s="23"/>
      <c r="F295" s="21"/>
      <c r="G295" s="21"/>
      <c r="H295" s="178"/>
      <c r="I295" s="178"/>
      <c r="J295" s="23"/>
      <c r="K295" s="27"/>
      <c r="L295" s="23"/>
      <c r="M295" s="166" t="str">
        <f t="shared" si="32"/>
        <v/>
      </c>
      <c r="N295" s="48" t="str">
        <f t="shared" si="33"/>
        <v/>
      </c>
      <c r="O295" s="49" t="str">
        <f t="shared" si="34"/>
        <v/>
      </c>
      <c r="P295" s="50" t="str">
        <f t="shared" si="35"/>
        <v/>
      </c>
      <c r="Q295" s="51" t="str">
        <f t="shared" si="36"/>
        <v/>
      </c>
      <c r="R295" s="169" t="str">
        <f t="shared" si="37"/>
        <v/>
      </c>
      <c r="S295" s="248" t="str">
        <f t="shared" si="38"/>
        <v/>
      </c>
      <c r="T295" s="250" t="str">
        <f t="shared" si="39"/>
        <v/>
      </c>
    </row>
    <row r="296" spans="2:20" x14ac:dyDescent="0.25">
      <c r="B296" s="142"/>
      <c r="C296" s="23"/>
      <c r="D296" s="23"/>
      <c r="E296" s="23"/>
      <c r="F296" s="21"/>
      <c r="G296" s="21"/>
      <c r="H296" s="178"/>
      <c r="I296" s="178"/>
      <c r="J296" s="23"/>
      <c r="K296" s="27"/>
      <c r="L296" s="23"/>
      <c r="M296" s="166" t="str">
        <f t="shared" si="32"/>
        <v/>
      </c>
      <c r="N296" s="48" t="str">
        <f t="shared" si="33"/>
        <v/>
      </c>
      <c r="O296" s="49" t="str">
        <f t="shared" si="34"/>
        <v/>
      </c>
      <c r="P296" s="50" t="str">
        <f t="shared" si="35"/>
        <v/>
      </c>
      <c r="Q296" s="51" t="str">
        <f t="shared" si="36"/>
        <v/>
      </c>
      <c r="R296" s="169" t="str">
        <f t="shared" si="37"/>
        <v/>
      </c>
      <c r="S296" s="248" t="str">
        <f t="shared" si="38"/>
        <v/>
      </c>
      <c r="T296" s="250" t="str">
        <f t="shared" si="39"/>
        <v/>
      </c>
    </row>
    <row r="297" spans="2:20" x14ac:dyDescent="0.25">
      <c r="B297" s="142"/>
      <c r="C297" s="23"/>
      <c r="D297" s="23"/>
      <c r="E297" s="23"/>
      <c r="F297" s="21"/>
      <c r="G297" s="21"/>
      <c r="H297" s="178"/>
      <c r="I297" s="178"/>
      <c r="J297" s="23"/>
      <c r="K297" s="27"/>
      <c r="L297" s="23"/>
      <c r="M297" s="166" t="str">
        <f t="shared" si="32"/>
        <v/>
      </c>
      <c r="N297" s="48" t="str">
        <f t="shared" si="33"/>
        <v/>
      </c>
      <c r="O297" s="49" t="str">
        <f t="shared" si="34"/>
        <v/>
      </c>
      <c r="P297" s="50" t="str">
        <f t="shared" si="35"/>
        <v/>
      </c>
      <c r="Q297" s="51" t="str">
        <f t="shared" si="36"/>
        <v/>
      </c>
      <c r="R297" s="169" t="str">
        <f t="shared" si="37"/>
        <v/>
      </c>
      <c r="S297" s="248" t="str">
        <f t="shared" si="38"/>
        <v/>
      </c>
      <c r="T297" s="250" t="str">
        <f t="shared" si="39"/>
        <v/>
      </c>
    </row>
    <row r="298" spans="2:20" x14ac:dyDescent="0.25">
      <c r="B298" s="142"/>
      <c r="C298" s="23"/>
      <c r="D298" s="23"/>
      <c r="E298" s="23"/>
      <c r="F298" s="21"/>
      <c r="G298" s="21"/>
      <c r="H298" s="178"/>
      <c r="I298" s="178"/>
      <c r="J298" s="23"/>
      <c r="K298" s="27"/>
      <c r="L298" s="23"/>
      <c r="M298" s="166" t="str">
        <f t="shared" si="32"/>
        <v/>
      </c>
      <c r="N298" s="48" t="str">
        <f t="shared" si="33"/>
        <v/>
      </c>
      <c r="O298" s="49" t="str">
        <f t="shared" si="34"/>
        <v/>
      </c>
      <c r="P298" s="50" t="str">
        <f t="shared" si="35"/>
        <v/>
      </c>
      <c r="Q298" s="51" t="str">
        <f t="shared" si="36"/>
        <v/>
      </c>
      <c r="R298" s="169" t="str">
        <f t="shared" si="37"/>
        <v/>
      </c>
      <c r="S298" s="248" t="str">
        <f t="shared" si="38"/>
        <v/>
      </c>
      <c r="T298" s="250" t="str">
        <f t="shared" si="39"/>
        <v/>
      </c>
    </row>
    <row r="299" spans="2:20" x14ac:dyDescent="0.25">
      <c r="B299" s="142"/>
      <c r="C299" s="23"/>
      <c r="D299" s="23"/>
      <c r="E299" s="23"/>
      <c r="F299" s="21"/>
      <c r="G299" s="21"/>
      <c r="H299" s="178"/>
      <c r="I299" s="178"/>
      <c r="J299" s="23"/>
      <c r="K299" s="27"/>
      <c r="L299" s="23"/>
      <c r="M299" s="166" t="str">
        <f t="shared" si="32"/>
        <v/>
      </c>
      <c r="N299" s="48" t="str">
        <f t="shared" si="33"/>
        <v/>
      </c>
      <c r="O299" s="49" t="str">
        <f t="shared" si="34"/>
        <v/>
      </c>
      <c r="P299" s="50" t="str">
        <f t="shared" si="35"/>
        <v/>
      </c>
      <c r="Q299" s="51" t="str">
        <f t="shared" si="36"/>
        <v/>
      </c>
      <c r="R299" s="169" t="str">
        <f t="shared" si="37"/>
        <v/>
      </c>
      <c r="S299" s="248" t="str">
        <f t="shared" si="38"/>
        <v/>
      </c>
      <c r="T299" s="250" t="str">
        <f t="shared" si="39"/>
        <v/>
      </c>
    </row>
    <row r="300" spans="2:20" x14ac:dyDescent="0.25">
      <c r="B300" s="142"/>
      <c r="C300" s="23"/>
      <c r="D300" s="23"/>
      <c r="E300" s="23"/>
      <c r="F300" s="21"/>
      <c r="G300" s="21"/>
      <c r="H300" s="178"/>
      <c r="I300" s="178"/>
      <c r="J300" s="23"/>
      <c r="K300" s="27"/>
      <c r="L300" s="23"/>
      <c r="M300" s="166" t="str">
        <f t="shared" si="32"/>
        <v/>
      </c>
      <c r="N300" s="48" t="str">
        <f t="shared" si="33"/>
        <v/>
      </c>
      <c r="O300" s="49" t="str">
        <f t="shared" si="34"/>
        <v/>
      </c>
      <c r="P300" s="50" t="str">
        <f t="shared" si="35"/>
        <v/>
      </c>
      <c r="Q300" s="51" t="str">
        <f t="shared" si="36"/>
        <v/>
      </c>
      <c r="R300" s="169" t="str">
        <f t="shared" si="37"/>
        <v/>
      </c>
      <c r="S300" s="248" t="str">
        <f t="shared" si="38"/>
        <v/>
      </c>
      <c r="T300" s="250" t="str">
        <f t="shared" si="39"/>
        <v/>
      </c>
    </row>
    <row r="301" spans="2:20" x14ac:dyDescent="0.25">
      <c r="B301" s="142"/>
      <c r="C301" s="23"/>
      <c r="D301" s="23"/>
      <c r="E301" s="23"/>
      <c r="F301" s="21"/>
      <c r="G301" s="21"/>
      <c r="H301" s="178"/>
      <c r="I301" s="178"/>
      <c r="J301" s="23"/>
      <c r="K301" s="27"/>
      <c r="L301" s="23"/>
      <c r="M301" s="166" t="str">
        <f t="shared" si="32"/>
        <v/>
      </c>
      <c r="N301" s="48" t="str">
        <f t="shared" si="33"/>
        <v/>
      </c>
      <c r="O301" s="49" t="str">
        <f t="shared" si="34"/>
        <v/>
      </c>
      <c r="P301" s="50" t="str">
        <f t="shared" si="35"/>
        <v/>
      </c>
      <c r="Q301" s="51" t="str">
        <f t="shared" si="36"/>
        <v/>
      </c>
      <c r="R301" s="169" t="str">
        <f t="shared" si="37"/>
        <v/>
      </c>
      <c r="S301" s="248" t="str">
        <f t="shared" si="38"/>
        <v/>
      </c>
      <c r="T301" s="250" t="str">
        <f t="shared" si="39"/>
        <v/>
      </c>
    </row>
    <row r="302" spans="2:20" x14ac:dyDescent="0.25">
      <c r="B302" s="142"/>
      <c r="C302" s="23"/>
      <c r="D302" s="23"/>
      <c r="E302" s="23"/>
      <c r="F302" s="21"/>
      <c r="G302" s="21"/>
      <c r="H302" s="178"/>
      <c r="I302" s="178"/>
      <c r="J302" s="23"/>
      <c r="K302" s="27"/>
      <c r="L302" s="23"/>
      <c r="M302" s="166" t="str">
        <f t="shared" si="32"/>
        <v/>
      </c>
      <c r="N302" s="48" t="str">
        <f t="shared" si="33"/>
        <v/>
      </c>
      <c r="O302" s="49" t="str">
        <f t="shared" si="34"/>
        <v/>
      </c>
      <c r="P302" s="50" t="str">
        <f t="shared" si="35"/>
        <v/>
      </c>
      <c r="Q302" s="51" t="str">
        <f t="shared" si="36"/>
        <v/>
      </c>
      <c r="R302" s="169" t="str">
        <f t="shared" si="37"/>
        <v/>
      </c>
      <c r="S302" s="248" t="str">
        <f t="shared" si="38"/>
        <v/>
      </c>
      <c r="T302" s="250" t="str">
        <f t="shared" si="39"/>
        <v/>
      </c>
    </row>
    <row r="303" spans="2:20" x14ac:dyDescent="0.25">
      <c r="B303" s="142"/>
      <c r="C303" s="23"/>
      <c r="D303" s="23"/>
      <c r="E303" s="23"/>
      <c r="F303" s="21"/>
      <c r="G303" s="21"/>
      <c r="H303" s="178"/>
      <c r="I303" s="178"/>
      <c r="J303" s="23"/>
      <c r="K303" s="27"/>
      <c r="L303" s="23"/>
      <c r="M303" s="166" t="str">
        <f t="shared" si="32"/>
        <v/>
      </c>
      <c r="N303" s="48" t="str">
        <f t="shared" si="33"/>
        <v/>
      </c>
      <c r="O303" s="49" t="str">
        <f t="shared" si="34"/>
        <v/>
      </c>
      <c r="P303" s="50" t="str">
        <f t="shared" si="35"/>
        <v/>
      </c>
      <c r="Q303" s="51" t="str">
        <f t="shared" si="36"/>
        <v/>
      </c>
      <c r="R303" s="169" t="str">
        <f t="shared" si="37"/>
        <v/>
      </c>
      <c r="S303" s="248" t="str">
        <f t="shared" si="38"/>
        <v/>
      </c>
      <c r="T303" s="250" t="str">
        <f t="shared" si="39"/>
        <v/>
      </c>
    </row>
    <row r="304" spans="2:20" x14ac:dyDescent="0.25">
      <c r="B304" s="142"/>
      <c r="C304" s="23"/>
      <c r="D304" s="23"/>
      <c r="E304" s="23"/>
      <c r="F304" s="21"/>
      <c r="G304" s="21"/>
      <c r="H304" s="178"/>
      <c r="I304" s="178"/>
      <c r="J304" s="23"/>
      <c r="K304" s="27"/>
      <c r="L304" s="23"/>
      <c r="M304" s="166" t="str">
        <f t="shared" si="32"/>
        <v/>
      </c>
      <c r="N304" s="48" t="str">
        <f t="shared" si="33"/>
        <v/>
      </c>
      <c r="O304" s="49" t="str">
        <f t="shared" si="34"/>
        <v/>
      </c>
      <c r="P304" s="50" t="str">
        <f t="shared" si="35"/>
        <v/>
      </c>
      <c r="Q304" s="51" t="str">
        <f t="shared" si="36"/>
        <v/>
      </c>
      <c r="R304" s="169" t="str">
        <f t="shared" si="37"/>
        <v/>
      </c>
      <c r="S304" s="248" t="str">
        <f t="shared" si="38"/>
        <v/>
      </c>
      <c r="T304" s="250" t="str">
        <f t="shared" si="39"/>
        <v/>
      </c>
    </row>
    <row r="305" spans="2:20" x14ac:dyDescent="0.25">
      <c r="B305" s="142"/>
      <c r="C305" s="23"/>
      <c r="D305" s="23"/>
      <c r="E305" s="23"/>
      <c r="F305" s="21"/>
      <c r="G305" s="21"/>
      <c r="H305" s="178"/>
      <c r="I305" s="178"/>
      <c r="J305" s="23"/>
      <c r="K305" s="27"/>
      <c r="L305" s="23"/>
      <c r="M305" s="166" t="str">
        <f t="shared" si="32"/>
        <v/>
      </c>
      <c r="N305" s="48" t="str">
        <f t="shared" si="33"/>
        <v/>
      </c>
      <c r="O305" s="49" t="str">
        <f t="shared" si="34"/>
        <v/>
      </c>
      <c r="P305" s="50" t="str">
        <f t="shared" si="35"/>
        <v/>
      </c>
      <c r="Q305" s="51" t="str">
        <f t="shared" si="36"/>
        <v/>
      </c>
      <c r="R305" s="169" t="str">
        <f t="shared" si="37"/>
        <v/>
      </c>
      <c r="S305" s="248" t="str">
        <f t="shared" si="38"/>
        <v/>
      </c>
      <c r="T305" s="250" t="str">
        <f t="shared" si="39"/>
        <v/>
      </c>
    </row>
    <row r="306" spans="2:20" x14ac:dyDescent="0.25">
      <c r="B306" s="142"/>
      <c r="C306" s="23"/>
      <c r="D306" s="23"/>
      <c r="E306" s="23"/>
      <c r="F306" s="21"/>
      <c r="G306" s="21"/>
      <c r="H306" s="178"/>
      <c r="I306" s="178"/>
      <c r="J306" s="23"/>
      <c r="K306" s="27"/>
      <c r="L306" s="23"/>
      <c r="M306" s="166" t="str">
        <f t="shared" si="32"/>
        <v/>
      </c>
      <c r="N306" s="48" t="str">
        <f t="shared" si="33"/>
        <v/>
      </c>
      <c r="O306" s="49" t="str">
        <f t="shared" si="34"/>
        <v/>
      </c>
      <c r="P306" s="50" t="str">
        <f t="shared" si="35"/>
        <v/>
      </c>
      <c r="Q306" s="51" t="str">
        <f t="shared" si="36"/>
        <v/>
      </c>
      <c r="R306" s="169" t="str">
        <f t="shared" si="37"/>
        <v/>
      </c>
      <c r="S306" s="248" t="str">
        <f t="shared" si="38"/>
        <v/>
      </c>
      <c r="T306" s="250" t="str">
        <f t="shared" si="39"/>
        <v/>
      </c>
    </row>
    <row r="307" spans="2:20" x14ac:dyDescent="0.25">
      <c r="B307" s="142"/>
      <c r="C307" s="23"/>
      <c r="D307" s="23"/>
      <c r="E307" s="23"/>
      <c r="F307" s="21"/>
      <c r="G307" s="21"/>
      <c r="H307" s="178"/>
      <c r="I307" s="178"/>
      <c r="J307" s="23"/>
      <c r="K307" s="27"/>
      <c r="L307" s="23"/>
      <c r="M307" s="166" t="str">
        <f t="shared" si="32"/>
        <v/>
      </c>
      <c r="N307" s="48" t="str">
        <f t="shared" si="33"/>
        <v/>
      </c>
      <c r="O307" s="49" t="str">
        <f t="shared" si="34"/>
        <v/>
      </c>
      <c r="P307" s="50" t="str">
        <f t="shared" si="35"/>
        <v/>
      </c>
      <c r="Q307" s="51" t="str">
        <f t="shared" si="36"/>
        <v/>
      </c>
      <c r="R307" s="169" t="str">
        <f t="shared" si="37"/>
        <v/>
      </c>
      <c r="S307" s="248" t="str">
        <f t="shared" si="38"/>
        <v/>
      </c>
      <c r="T307" s="250" t="str">
        <f t="shared" si="39"/>
        <v/>
      </c>
    </row>
    <row r="308" spans="2:20" x14ac:dyDescent="0.25">
      <c r="B308" s="142"/>
      <c r="C308" s="23"/>
      <c r="D308" s="23"/>
      <c r="E308" s="23"/>
      <c r="F308" s="21"/>
      <c r="G308" s="21"/>
      <c r="H308" s="178"/>
      <c r="I308" s="178"/>
      <c r="J308" s="23"/>
      <c r="K308" s="27"/>
      <c r="L308" s="23"/>
      <c r="M308" s="166" t="str">
        <f t="shared" si="32"/>
        <v/>
      </c>
      <c r="N308" s="48" t="str">
        <f t="shared" si="33"/>
        <v/>
      </c>
      <c r="O308" s="49" t="str">
        <f t="shared" si="34"/>
        <v/>
      </c>
      <c r="P308" s="50" t="str">
        <f t="shared" si="35"/>
        <v/>
      </c>
      <c r="Q308" s="51" t="str">
        <f t="shared" si="36"/>
        <v/>
      </c>
      <c r="R308" s="169" t="str">
        <f t="shared" si="37"/>
        <v/>
      </c>
      <c r="S308" s="248" t="str">
        <f t="shared" si="38"/>
        <v/>
      </c>
      <c r="T308" s="250" t="str">
        <f t="shared" si="39"/>
        <v/>
      </c>
    </row>
    <row r="309" spans="2:20" x14ac:dyDescent="0.25">
      <c r="B309" s="142"/>
      <c r="C309" s="23"/>
      <c r="D309" s="23"/>
      <c r="E309" s="23"/>
      <c r="F309" s="21"/>
      <c r="G309" s="21"/>
      <c r="H309" s="178"/>
      <c r="I309" s="178"/>
      <c r="J309" s="23"/>
      <c r="K309" s="27"/>
      <c r="L309" s="23"/>
      <c r="M309" s="166" t="str">
        <f t="shared" si="32"/>
        <v/>
      </c>
      <c r="N309" s="48" t="str">
        <f t="shared" si="33"/>
        <v/>
      </c>
      <c r="O309" s="49" t="str">
        <f t="shared" si="34"/>
        <v/>
      </c>
      <c r="P309" s="50" t="str">
        <f t="shared" si="35"/>
        <v/>
      </c>
      <c r="Q309" s="51" t="str">
        <f t="shared" si="36"/>
        <v/>
      </c>
      <c r="R309" s="169" t="str">
        <f t="shared" si="37"/>
        <v/>
      </c>
      <c r="S309" s="248" t="str">
        <f t="shared" si="38"/>
        <v/>
      </c>
      <c r="T309" s="250" t="str">
        <f t="shared" si="39"/>
        <v/>
      </c>
    </row>
    <row r="310" spans="2:20" x14ac:dyDescent="0.25">
      <c r="B310" s="142"/>
      <c r="C310" s="23"/>
      <c r="D310" s="23"/>
      <c r="E310" s="23"/>
      <c r="F310" s="21"/>
      <c r="G310" s="21"/>
      <c r="H310" s="178"/>
      <c r="I310" s="178"/>
      <c r="J310" s="23"/>
      <c r="K310" s="27"/>
      <c r="L310" s="23"/>
      <c r="M310" s="166" t="str">
        <f t="shared" si="32"/>
        <v/>
      </c>
      <c r="N310" s="48" t="str">
        <f t="shared" si="33"/>
        <v/>
      </c>
      <c r="O310" s="49" t="str">
        <f t="shared" si="34"/>
        <v/>
      </c>
      <c r="P310" s="50" t="str">
        <f t="shared" si="35"/>
        <v/>
      </c>
      <c r="Q310" s="51" t="str">
        <f t="shared" si="36"/>
        <v/>
      </c>
      <c r="R310" s="169" t="str">
        <f t="shared" si="37"/>
        <v/>
      </c>
      <c r="S310" s="248" t="str">
        <f t="shared" si="38"/>
        <v/>
      </c>
      <c r="T310" s="250" t="str">
        <f t="shared" si="39"/>
        <v/>
      </c>
    </row>
    <row r="311" spans="2:20" x14ac:dyDescent="0.25">
      <c r="B311" s="142"/>
      <c r="C311" s="23"/>
      <c r="D311" s="23"/>
      <c r="E311" s="23"/>
      <c r="F311" s="21"/>
      <c r="G311" s="21"/>
      <c r="H311" s="178"/>
      <c r="I311" s="178"/>
      <c r="J311" s="23"/>
      <c r="K311" s="27"/>
      <c r="L311" s="23"/>
      <c r="M311" s="166" t="str">
        <f t="shared" si="32"/>
        <v/>
      </c>
      <c r="N311" s="48" t="str">
        <f t="shared" si="33"/>
        <v/>
      </c>
      <c r="O311" s="49" t="str">
        <f t="shared" si="34"/>
        <v/>
      </c>
      <c r="P311" s="50" t="str">
        <f t="shared" si="35"/>
        <v/>
      </c>
      <c r="Q311" s="51" t="str">
        <f t="shared" si="36"/>
        <v/>
      </c>
      <c r="R311" s="169" t="str">
        <f t="shared" si="37"/>
        <v/>
      </c>
      <c r="S311" s="248" t="str">
        <f t="shared" si="38"/>
        <v/>
      </c>
      <c r="T311" s="250" t="str">
        <f t="shared" si="39"/>
        <v/>
      </c>
    </row>
    <row r="312" spans="2:20" x14ac:dyDescent="0.25">
      <c r="B312" s="142"/>
      <c r="C312" s="23"/>
      <c r="D312" s="23"/>
      <c r="E312" s="23"/>
      <c r="F312" s="21"/>
      <c r="G312" s="21"/>
      <c r="H312" s="178"/>
      <c r="I312" s="178"/>
      <c r="J312" s="23"/>
      <c r="K312" s="27"/>
      <c r="L312" s="23"/>
      <c r="M312" s="166" t="str">
        <f t="shared" si="32"/>
        <v/>
      </c>
      <c r="N312" s="48" t="str">
        <f t="shared" si="33"/>
        <v/>
      </c>
      <c r="O312" s="49" t="str">
        <f t="shared" si="34"/>
        <v/>
      </c>
      <c r="P312" s="50" t="str">
        <f t="shared" si="35"/>
        <v/>
      </c>
      <c r="Q312" s="51" t="str">
        <f t="shared" si="36"/>
        <v/>
      </c>
      <c r="R312" s="169" t="str">
        <f t="shared" si="37"/>
        <v/>
      </c>
      <c r="S312" s="248" t="str">
        <f t="shared" si="38"/>
        <v/>
      </c>
      <c r="T312" s="250" t="str">
        <f t="shared" si="39"/>
        <v/>
      </c>
    </row>
    <row r="313" spans="2:20" x14ac:dyDescent="0.25">
      <c r="B313" s="142"/>
      <c r="C313" s="23"/>
      <c r="D313" s="23"/>
      <c r="E313" s="23"/>
      <c r="F313" s="21"/>
      <c r="G313" s="21"/>
      <c r="H313" s="178"/>
      <c r="I313" s="178"/>
      <c r="J313" s="23"/>
      <c r="K313" s="27"/>
      <c r="L313" s="23"/>
      <c r="M313" s="166" t="str">
        <f t="shared" si="32"/>
        <v/>
      </c>
      <c r="N313" s="48" t="str">
        <f t="shared" si="33"/>
        <v/>
      </c>
      <c r="O313" s="49" t="str">
        <f t="shared" si="34"/>
        <v/>
      </c>
      <c r="P313" s="50" t="str">
        <f t="shared" si="35"/>
        <v/>
      </c>
      <c r="Q313" s="51" t="str">
        <f t="shared" si="36"/>
        <v/>
      </c>
      <c r="R313" s="169" t="str">
        <f t="shared" si="37"/>
        <v/>
      </c>
      <c r="S313" s="248" t="str">
        <f t="shared" si="38"/>
        <v/>
      </c>
      <c r="T313" s="250" t="str">
        <f t="shared" si="39"/>
        <v/>
      </c>
    </row>
    <row r="314" spans="2:20" x14ac:dyDescent="0.25">
      <c r="B314" s="142"/>
      <c r="C314" s="23"/>
      <c r="D314" s="23"/>
      <c r="E314" s="23"/>
      <c r="F314" s="21"/>
      <c r="G314" s="21"/>
      <c r="H314" s="178"/>
      <c r="I314" s="178"/>
      <c r="J314" s="23"/>
      <c r="K314" s="27"/>
      <c r="L314" s="23"/>
      <c r="M314" s="166" t="str">
        <f t="shared" si="32"/>
        <v/>
      </c>
      <c r="N314" s="48" t="str">
        <f t="shared" si="33"/>
        <v/>
      </c>
      <c r="O314" s="49" t="str">
        <f t="shared" si="34"/>
        <v/>
      </c>
      <c r="P314" s="50" t="str">
        <f t="shared" si="35"/>
        <v/>
      </c>
      <c r="Q314" s="51" t="str">
        <f t="shared" si="36"/>
        <v/>
      </c>
      <c r="R314" s="169" t="str">
        <f t="shared" si="37"/>
        <v/>
      </c>
      <c r="S314" s="248" t="str">
        <f t="shared" si="38"/>
        <v/>
      </c>
      <c r="T314" s="250" t="str">
        <f t="shared" si="39"/>
        <v/>
      </c>
    </row>
    <row r="315" spans="2:20" x14ac:dyDescent="0.25">
      <c r="B315" s="142"/>
      <c r="C315" s="23"/>
      <c r="D315" s="23"/>
      <c r="E315" s="23"/>
      <c r="F315" s="21"/>
      <c r="G315" s="21"/>
      <c r="H315" s="178"/>
      <c r="I315" s="178"/>
      <c r="J315" s="23"/>
      <c r="K315" s="27"/>
      <c r="L315" s="23"/>
      <c r="M315" s="166" t="str">
        <f t="shared" si="32"/>
        <v/>
      </c>
      <c r="N315" s="48" t="str">
        <f t="shared" si="33"/>
        <v/>
      </c>
      <c r="O315" s="49" t="str">
        <f t="shared" si="34"/>
        <v/>
      </c>
      <c r="P315" s="50" t="str">
        <f t="shared" si="35"/>
        <v/>
      </c>
      <c r="Q315" s="51" t="str">
        <f t="shared" si="36"/>
        <v/>
      </c>
      <c r="R315" s="169" t="str">
        <f t="shared" si="37"/>
        <v/>
      </c>
      <c r="S315" s="248" t="str">
        <f t="shared" si="38"/>
        <v/>
      </c>
      <c r="T315" s="250" t="str">
        <f t="shared" si="39"/>
        <v/>
      </c>
    </row>
    <row r="316" spans="2:20" x14ac:dyDescent="0.25">
      <c r="B316" s="142"/>
      <c r="C316" s="23"/>
      <c r="D316" s="23"/>
      <c r="E316" s="23"/>
      <c r="F316" s="21"/>
      <c r="G316" s="21"/>
      <c r="H316" s="178"/>
      <c r="I316" s="178"/>
      <c r="J316" s="23"/>
      <c r="K316" s="27"/>
      <c r="L316" s="23"/>
      <c r="M316" s="166" t="str">
        <f t="shared" si="32"/>
        <v/>
      </c>
      <c r="N316" s="48" t="str">
        <f t="shared" si="33"/>
        <v/>
      </c>
      <c r="O316" s="49" t="str">
        <f t="shared" si="34"/>
        <v/>
      </c>
      <c r="P316" s="50" t="str">
        <f t="shared" si="35"/>
        <v/>
      </c>
      <c r="Q316" s="51" t="str">
        <f t="shared" si="36"/>
        <v/>
      </c>
      <c r="R316" s="169" t="str">
        <f t="shared" si="37"/>
        <v/>
      </c>
      <c r="S316" s="248" t="str">
        <f t="shared" si="38"/>
        <v/>
      </c>
      <c r="T316" s="250" t="str">
        <f t="shared" si="39"/>
        <v/>
      </c>
    </row>
    <row r="317" spans="2:20" x14ac:dyDescent="0.25">
      <c r="B317" s="142"/>
      <c r="C317" s="23"/>
      <c r="D317" s="23"/>
      <c r="E317" s="23"/>
      <c r="F317" s="21"/>
      <c r="G317" s="21"/>
      <c r="H317" s="178"/>
      <c r="I317" s="178"/>
      <c r="J317" s="23"/>
      <c r="K317" s="27"/>
      <c r="L317" s="23"/>
      <c r="M317" s="166" t="str">
        <f t="shared" si="32"/>
        <v/>
      </c>
      <c r="N317" s="48" t="str">
        <f t="shared" si="33"/>
        <v/>
      </c>
      <c r="O317" s="49" t="str">
        <f t="shared" si="34"/>
        <v/>
      </c>
      <c r="P317" s="50" t="str">
        <f t="shared" si="35"/>
        <v/>
      </c>
      <c r="Q317" s="51" t="str">
        <f t="shared" si="36"/>
        <v/>
      </c>
      <c r="R317" s="169" t="str">
        <f t="shared" si="37"/>
        <v/>
      </c>
      <c r="S317" s="248" t="str">
        <f t="shared" si="38"/>
        <v/>
      </c>
      <c r="T317" s="250" t="str">
        <f t="shared" si="39"/>
        <v/>
      </c>
    </row>
    <row r="318" spans="2:20" x14ac:dyDescent="0.25">
      <c r="B318" s="142"/>
      <c r="C318" s="23"/>
      <c r="D318" s="23"/>
      <c r="E318" s="23"/>
      <c r="F318" s="21"/>
      <c r="G318" s="21"/>
      <c r="H318" s="178"/>
      <c r="I318" s="178"/>
      <c r="J318" s="23"/>
      <c r="K318" s="27"/>
      <c r="L318" s="23"/>
      <c r="M318" s="166" t="str">
        <f t="shared" si="32"/>
        <v/>
      </c>
      <c r="N318" s="48" t="str">
        <f t="shared" si="33"/>
        <v/>
      </c>
      <c r="O318" s="49" t="str">
        <f t="shared" si="34"/>
        <v/>
      </c>
      <c r="P318" s="50" t="str">
        <f t="shared" si="35"/>
        <v/>
      </c>
      <c r="Q318" s="51" t="str">
        <f t="shared" si="36"/>
        <v/>
      </c>
      <c r="R318" s="169" t="str">
        <f t="shared" si="37"/>
        <v/>
      </c>
      <c r="S318" s="248" t="str">
        <f t="shared" si="38"/>
        <v/>
      </c>
      <c r="T318" s="250" t="str">
        <f t="shared" si="39"/>
        <v/>
      </c>
    </row>
    <row r="319" spans="2:20" x14ac:dyDescent="0.25">
      <c r="B319" s="142"/>
      <c r="C319" s="23"/>
      <c r="D319" s="23"/>
      <c r="E319" s="23"/>
      <c r="F319" s="21"/>
      <c r="G319" s="21"/>
      <c r="H319" s="178"/>
      <c r="I319" s="178"/>
      <c r="J319" s="23"/>
      <c r="K319" s="27"/>
      <c r="L319" s="23"/>
      <c r="M319" s="166" t="str">
        <f t="shared" si="32"/>
        <v/>
      </c>
      <c r="N319" s="48" t="str">
        <f t="shared" si="33"/>
        <v/>
      </c>
      <c r="O319" s="49" t="str">
        <f t="shared" si="34"/>
        <v/>
      </c>
      <c r="P319" s="50" t="str">
        <f t="shared" si="35"/>
        <v/>
      </c>
      <c r="Q319" s="51" t="str">
        <f t="shared" si="36"/>
        <v/>
      </c>
      <c r="R319" s="169" t="str">
        <f t="shared" si="37"/>
        <v/>
      </c>
      <c r="S319" s="248" t="str">
        <f t="shared" si="38"/>
        <v/>
      </c>
      <c r="T319" s="250" t="str">
        <f t="shared" si="39"/>
        <v/>
      </c>
    </row>
    <row r="320" spans="2:20" x14ac:dyDescent="0.25">
      <c r="B320" s="142"/>
      <c r="C320" s="23"/>
      <c r="D320" s="23"/>
      <c r="E320" s="23"/>
      <c r="F320" s="21"/>
      <c r="G320" s="21"/>
      <c r="H320" s="178"/>
      <c r="I320" s="178"/>
      <c r="J320" s="23"/>
      <c r="K320" s="27"/>
      <c r="L320" s="23"/>
      <c r="M320" s="166" t="str">
        <f t="shared" si="32"/>
        <v/>
      </c>
      <c r="N320" s="48" t="str">
        <f t="shared" si="33"/>
        <v/>
      </c>
      <c r="O320" s="49" t="str">
        <f t="shared" si="34"/>
        <v/>
      </c>
      <c r="P320" s="50" t="str">
        <f t="shared" si="35"/>
        <v/>
      </c>
      <c r="Q320" s="51" t="str">
        <f t="shared" si="36"/>
        <v/>
      </c>
      <c r="R320" s="169" t="str">
        <f t="shared" si="37"/>
        <v/>
      </c>
      <c r="S320" s="248" t="str">
        <f t="shared" si="38"/>
        <v/>
      </c>
      <c r="T320" s="250" t="str">
        <f t="shared" si="39"/>
        <v/>
      </c>
    </row>
    <row r="321" spans="2:20" x14ac:dyDescent="0.25">
      <c r="B321" s="142"/>
      <c r="C321" s="23"/>
      <c r="D321" s="23"/>
      <c r="E321" s="23"/>
      <c r="F321" s="21"/>
      <c r="G321" s="21"/>
      <c r="H321" s="178"/>
      <c r="I321" s="178"/>
      <c r="J321" s="23"/>
      <c r="K321" s="27"/>
      <c r="L321" s="23"/>
      <c r="M321" s="166" t="str">
        <f t="shared" si="32"/>
        <v/>
      </c>
      <c r="N321" s="48" t="str">
        <f t="shared" si="33"/>
        <v/>
      </c>
      <c r="O321" s="49" t="str">
        <f t="shared" si="34"/>
        <v/>
      </c>
      <c r="P321" s="50" t="str">
        <f t="shared" si="35"/>
        <v/>
      </c>
      <c r="Q321" s="51" t="str">
        <f t="shared" si="36"/>
        <v/>
      </c>
      <c r="R321" s="169" t="str">
        <f t="shared" si="37"/>
        <v/>
      </c>
      <c r="S321" s="248" t="str">
        <f t="shared" si="38"/>
        <v/>
      </c>
      <c r="T321" s="250" t="str">
        <f t="shared" si="39"/>
        <v/>
      </c>
    </row>
    <row r="322" spans="2:20" x14ac:dyDescent="0.25">
      <c r="B322" s="142"/>
      <c r="C322" s="23"/>
      <c r="D322" s="23"/>
      <c r="E322" s="23"/>
      <c r="F322" s="21"/>
      <c r="G322" s="21"/>
      <c r="H322" s="178"/>
      <c r="I322" s="178"/>
      <c r="J322" s="23"/>
      <c r="K322" s="27"/>
      <c r="L322" s="23"/>
      <c r="M322" s="166" t="str">
        <f t="shared" si="32"/>
        <v/>
      </c>
      <c r="N322" s="48" t="str">
        <f t="shared" si="33"/>
        <v/>
      </c>
      <c r="O322" s="49" t="str">
        <f t="shared" si="34"/>
        <v/>
      </c>
      <c r="P322" s="50" t="str">
        <f t="shared" si="35"/>
        <v/>
      </c>
      <c r="Q322" s="51" t="str">
        <f t="shared" si="36"/>
        <v/>
      </c>
      <c r="R322" s="169" t="str">
        <f t="shared" si="37"/>
        <v/>
      </c>
      <c r="S322" s="248" t="str">
        <f t="shared" si="38"/>
        <v/>
      </c>
      <c r="T322" s="250" t="str">
        <f t="shared" si="39"/>
        <v/>
      </c>
    </row>
    <row r="323" spans="2:20" x14ac:dyDescent="0.25">
      <c r="B323" s="142"/>
      <c r="C323" s="23"/>
      <c r="D323" s="23"/>
      <c r="E323" s="23"/>
      <c r="F323" s="21"/>
      <c r="G323" s="21"/>
      <c r="H323" s="178"/>
      <c r="I323" s="178"/>
      <c r="J323" s="23"/>
      <c r="K323" s="27"/>
      <c r="L323" s="23"/>
      <c r="M323" s="166" t="str">
        <f t="shared" si="32"/>
        <v/>
      </c>
      <c r="N323" s="48" t="str">
        <f t="shared" si="33"/>
        <v/>
      </c>
      <c r="O323" s="49" t="str">
        <f t="shared" si="34"/>
        <v/>
      </c>
      <c r="P323" s="50" t="str">
        <f t="shared" si="35"/>
        <v/>
      </c>
      <c r="Q323" s="51" t="str">
        <f t="shared" si="36"/>
        <v/>
      </c>
      <c r="R323" s="169" t="str">
        <f t="shared" si="37"/>
        <v/>
      </c>
      <c r="S323" s="248" t="str">
        <f t="shared" si="38"/>
        <v/>
      </c>
      <c r="T323" s="250" t="str">
        <f t="shared" si="39"/>
        <v/>
      </c>
    </row>
    <row r="324" spans="2:20" x14ac:dyDescent="0.25">
      <c r="B324" s="142"/>
      <c r="C324" s="23"/>
      <c r="D324" s="23"/>
      <c r="E324" s="23"/>
      <c r="F324" s="21"/>
      <c r="G324" s="21"/>
      <c r="H324" s="178"/>
      <c r="I324" s="178"/>
      <c r="J324" s="23"/>
      <c r="K324" s="27"/>
      <c r="L324" s="23"/>
      <c r="M324" s="166" t="str">
        <f t="shared" si="32"/>
        <v/>
      </c>
      <c r="N324" s="48" t="str">
        <f t="shared" si="33"/>
        <v/>
      </c>
      <c r="O324" s="49" t="str">
        <f t="shared" si="34"/>
        <v/>
      </c>
      <c r="P324" s="50" t="str">
        <f t="shared" si="35"/>
        <v/>
      </c>
      <c r="Q324" s="51" t="str">
        <f t="shared" si="36"/>
        <v/>
      </c>
      <c r="R324" s="169" t="str">
        <f t="shared" si="37"/>
        <v/>
      </c>
      <c r="S324" s="248" t="str">
        <f t="shared" si="38"/>
        <v/>
      </c>
      <c r="T324" s="250" t="str">
        <f t="shared" si="39"/>
        <v/>
      </c>
    </row>
    <row r="325" spans="2:20" x14ac:dyDescent="0.25">
      <c r="B325" s="142"/>
      <c r="C325" s="23"/>
      <c r="D325" s="23"/>
      <c r="E325" s="23"/>
      <c r="F325" s="21"/>
      <c r="G325" s="21"/>
      <c r="H325" s="178"/>
      <c r="I325" s="178"/>
      <c r="J325" s="23"/>
      <c r="K325" s="27"/>
      <c r="L325" s="23"/>
      <c r="M325" s="166" t="str">
        <f t="shared" si="32"/>
        <v/>
      </c>
      <c r="N325" s="48" t="str">
        <f t="shared" si="33"/>
        <v/>
      </c>
      <c r="O325" s="49" t="str">
        <f t="shared" si="34"/>
        <v/>
      </c>
      <c r="P325" s="50" t="str">
        <f t="shared" si="35"/>
        <v/>
      </c>
      <c r="Q325" s="51" t="str">
        <f t="shared" si="36"/>
        <v/>
      </c>
      <c r="R325" s="169" t="str">
        <f t="shared" si="37"/>
        <v/>
      </c>
      <c r="S325" s="248" t="str">
        <f t="shared" si="38"/>
        <v/>
      </c>
      <c r="T325" s="250" t="str">
        <f t="shared" si="39"/>
        <v/>
      </c>
    </row>
    <row r="326" spans="2:20" x14ac:dyDescent="0.25">
      <c r="B326" s="142"/>
      <c r="C326" s="23"/>
      <c r="D326" s="23"/>
      <c r="E326" s="23"/>
      <c r="F326" s="21"/>
      <c r="G326" s="21"/>
      <c r="H326" s="178"/>
      <c r="I326" s="178"/>
      <c r="J326" s="23"/>
      <c r="K326" s="27"/>
      <c r="L326" s="23"/>
      <c r="M326" s="166" t="str">
        <f t="shared" si="32"/>
        <v/>
      </c>
      <c r="N326" s="48" t="str">
        <f t="shared" si="33"/>
        <v/>
      </c>
      <c r="O326" s="49" t="str">
        <f t="shared" si="34"/>
        <v/>
      </c>
      <c r="P326" s="50" t="str">
        <f t="shared" si="35"/>
        <v/>
      </c>
      <c r="Q326" s="51" t="str">
        <f t="shared" si="36"/>
        <v/>
      </c>
      <c r="R326" s="169" t="str">
        <f t="shared" si="37"/>
        <v/>
      </c>
      <c r="S326" s="248" t="str">
        <f t="shared" si="38"/>
        <v/>
      </c>
      <c r="T326" s="250" t="str">
        <f t="shared" si="39"/>
        <v/>
      </c>
    </row>
    <row r="327" spans="2:20" x14ac:dyDescent="0.25">
      <c r="B327" s="142"/>
      <c r="C327" s="23"/>
      <c r="D327" s="23"/>
      <c r="E327" s="23"/>
      <c r="F327" s="21"/>
      <c r="G327" s="21"/>
      <c r="H327" s="178"/>
      <c r="I327" s="178"/>
      <c r="J327" s="23"/>
      <c r="K327" s="27"/>
      <c r="L327" s="23"/>
      <c r="M327" s="166" t="str">
        <f t="shared" si="32"/>
        <v/>
      </c>
      <c r="N327" s="48" t="str">
        <f t="shared" si="33"/>
        <v/>
      </c>
      <c r="O327" s="49" t="str">
        <f t="shared" si="34"/>
        <v/>
      </c>
      <c r="P327" s="50" t="str">
        <f t="shared" si="35"/>
        <v/>
      </c>
      <c r="Q327" s="51" t="str">
        <f t="shared" si="36"/>
        <v/>
      </c>
      <c r="R327" s="169" t="str">
        <f t="shared" si="37"/>
        <v/>
      </c>
      <c r="S327" s="248" t="str">
        <f t="shared" si="38"/>
        <v/>
      </c>
      <c r="T327" s="250" t="str">
        <f t="shared" si="39"/>
        <v/>
      </c>
    </row>
    <row r="328" spans="2:20" x14ac:dyDescent="0.25">
      <c r="B328" s="142"/>
      <c r="C328" s="23"/>
      <c r="D328" s="23"/>
      <c r="E328" s="23"/>
      <c r="F328" s="21"/>
      <c r="G328" s="21"/>
      <c r="H328" s="178"/>
      <c r="I328" s="178"/>
      <c r="J328" s="23"/>
      <c r="K328" s="27"/>
      <c r="L328" s="23"/>
      <c r="M328" s="166" t="str">
        <f t="shared" si="32"/>
        <v/>
      </c>
      <c r="N328" s="48" t="str">
        <f t="shared" si="33"/>
        <v/>
      </c>
      <c r="O328" s="49" t="str">
        <f t="shared" si="34"/>
        <v/>
      </c>
      <c r="P328" s="50" t="str">
        <f t="shared" si="35"/>
        <v/>
      </c>
      <c r="Q328" s="51" t="str">
        <f t="shared" si="36"/>
        <v/>
      </c>
      <c r="R328" s="169" t="str">
        <f t="shared" si="37"/>
        <v/>
      </c>
      <c r="S328" s="248" t="str">
        <f t="shared" si="38"/>
        <v/>
      </c>
      <c r="T328" s="250" t="str">
        <f t="shared" si="39"/>
        <v/>
      </c>
    </row>
    <row r="329" spans="2:20" x14ac:dyDescent="0.25">
      <c r="B329" s="142"/>
      <c r="C329" s="23"/>
      <c r="D329" s="23"/>
      <c r="E329" s="23"/>
      <c r="F329" s="21"/>
      <c r="G329" s="21"/>
      <c r="H329" s="178"/>
      <c r="I329" s="178"/>
      <c r="J329" s="23"/>
      <c r="K329" s="27"/>
      <c r="L329" s="23"/>
      <c r="M329" s="166" t="str">
        <f t="shared" si="32"/>
        <v/>
      </c>
      <c r="N329" s="48" t="str">
        <f t="shared" si="33"/>
        <v/>
      </c>
      <c r="O329" s="49" t="str">
        <f t="shared" si="34"/>
        <v/>
      </c>
      <c r="P329" s="50" t="str">
        <f t="shared" si="35"/>
        <v/>
      </c>
      <c r="Q329" s="51" t="str">
        <f t="shared" si="36"/>
        <v/>
      </c>
      <c r="R329" s="169" t="str">
        <f t="shared" si="37"/>
        <v/>
      </c>
      <c r="S329" s="248" t="str">
        <f t="shared" si="38"/>
        <v/>
      </c>
      <c r="T329" s="250" t="str">
        <f t="shared" si="39"/>
        <v/>
      </c>
    </row>
    <row r="330" spans="2:20" x14ac:dyDescent="0.25">
      <c r="B330" s="142"/>
      <c r="C330" s="23"/>
      <c r="D330" s="23"/>
      <c r="E330" s="23"/>
      <c r="F330" s="21"/>
      <c r="G330" s="21"/>
      <c r="H330" s="178"/>
      <c r="I330" s="178"/>
      <c r="J330" s="23"/>
      <c r="K330" s="27"/>
      <c r="L330" s="23"/>
      <c r="M330" s="166" t="str">
        <f t="shared" si="32"/>
        <v/>
      </c>
      <c r="N330" s="48" t="str">
        <f t="shared" si="33"/>
        <v/>
      </c>
      <c r="O330" s="49" t="str">
        <f t="shared" si="34"/>
        <v/>
      </c>
      <c r="P330" s="50" t="str">
        <f t="shared" si="35"/>
        <v/>
      </c>
      <c r="Q330" s="51" t="str">
        <f t="shared" si="36"/>
        <v/>
      </c>
      <c r="R330" s="169" t="str">
        <f t="shared" si="37"/>
        <v/>
      </c>
      <c r="S330" s="248" t="str">
        <f t="shared" si="38"/>
        <v/>
      </c>
      <c r="T330" s="250" t="str">
        <f t="shared" si="39"/>
        <v/>
      </c>
    </row>
    <row r="331" spans="2:20" x14ac:dyDescent="0.25">
      <c r="B331" s="142"/>
      <c r="C331" s="23"/>
      <c r="D331" s="23"/>
      <c r="E331" s="23"/>
      <c r="F331" s="21"/>
      <c r="G331" s="21"/>
      <c r="H331" s="178"/>
      <c r="I331" s="178"/>
      <c r="J331" s="23"/>
      <c r="K331" s="27"/>
      <c r="L331" s="23"/>
      <c r="M331" s="166" t="str">
        <f t="shared" ref="M331:M394" si="40">IF(B331="","",IF(I331&lt;&gt;"",I331,H331*(100-(100*K331))/100))</f>
        <v/>
      </c>
      <c r="N331" s="48" t="str">
        <f t="shared" ref="N331:N394" si="41">IF(B331="","",IF(J331&lt;&gt;0,B331+J331,B331+L331))</f>
        <v/>
      </c>
      <c r="O331" s="49" t="str">
        <f t="shared" ref="O331:O394" si="42">IF(B331="","",B331+L331)</f>
        <v/>
      </c>
      <c r="P331" s="50" t="str">
        <f t="shared" ref="P331:P394" si="43">IF(B331="","",O331-$D$3)</f>
        <v/>
      </c>
      <c r="Q331" s="51" t="str">
        <f t="shared" ref="Q331:Q394" si="44">IF(N331&lt;$D$3,IF(O331&lt;$D$3,$D$3,O331),N331)</f>
        <v/>
      </c>
      <c r="R331" s="169" t="str">
        <f t="shared" ref="R331:R394" si="45">IF(E331="bez","bezahlt",IF(I331&lt;&gt;"",I331,IF(N331&lt;$D$3,H331,M331)))</f>
        <v/>
      </c>
      <c r="S331" s="248" t="str">
        <f t="shared" si="38"/>
        <v/>
      </c>
      <c r="T331" s="250" t="str">
        <f t="shared" si="39"/>
        <v/>
      </c>
    </row>
    <row r="332" spans="2:20" x14ac:dyDescent="0.25">
      <c r="B332" s="142"/>
      <c r="C332" s="23"/>
      <c r="D332" s="23"/>
      <c r="E332" s="23"/>
      <c r="F332" s="21"/>
      <c r="G332" s="21"/>
      <c r="H332" s="178"/>
      <c r="I332" s="178"/>
      <c r="J332" s="23"/>
      <c r="K332" s="27"/>
      <c r="L332" s="23"/>
      <c r="M332" s="166" t="str">
        <f t="shared" si="40"/>
        <v/>
      </c>
      <c r="N332" s="48" t="str">
        <f t="shared" si="41"/>
        <v/>
      </c>
      <c r="O332" s="49" t="str">
        <f t="shared" si="42"/>
        <v/>
      </c>
      <c r="P332" s="50" t="str">
        <f t="shared" si="43"/>
        <v/>
      </c>
      <c r="Q332" s="51" t="str">
        <f t="shared" si="44"/>
        <v/>
      </c>
      <c r="R332" s="169" t="str">
        <f t="shared" si="45"/>
        <v/>
      </c>
      <c r="S332" s="248" t="str">
        <f t="shared" ref="S332:S395" si="46">IF(Q332="","",WEEKNUM(Q332,2))</f>
        <v/>
      </c>
      <c r="T332" s="250" t="str">
        <f t="shared" ref="T332:T395" si="47">R332</f>
        <v/>
      </c>
    </row>
    <row r="333" spans="2:20" x14ac:dyDescent="0.25">
      <c r="B333" s="142"/>
      <c r="C333" s="23"/>
      <c r="D333" s="23"/>
      <c r="E333" s="23"/>
      <c r="F333" s="21"/>
      <c r="G333" s="21"/>
      <c r="H333" s="178"/>
      <c r="I333" s="178"/>
      <c r="J333" s="23"/>
      <c r="K333" s="27"/>
      <c r="L333" s="23"/>
      <c r="M333" s="166" t="str">
        <f t="shared" si="40"/>
        <v/>
      </c>
      <c r="N333" s="48" t="str">
        <f t="shared" si="41"/>
        <v/>
      </c>
      <c r="O333" s="49" t="str">
        <f t="shared" si="42"/>
        <v/>
      </c>
      <c r="P333" s="50" t="str">
        <f t="shared" si="43"/>
        <v/>
      </c>
      <c r="Q333" s="51" t="str">
        <f t="shared" si="44"/>
        <v/>
      </c>
      <c r="R333" s="169" t="str">
        <f t="shared" si="45"/>
        <v/>
      </c>
      <c r="S333" s="248" t="str">
        <f t="shared" si="46"/>
        <v/>
      </c>
      <c r="T333" s="250" t="str">
        <f t="shared" si="47"/>
        <v/>
      </c>
    </row>
    <row r="334" spans="2:20" x14ac:dyDescent="0.25">
      <c r="B334" s="142"/>
      <c r="C334" s="23"/>
      <c r="D334" s="23"/>
      <c r="E334" s="23"/>
      <c r="F334" s="21"/>
      <c r="G334" s="21"/>
      <c r="H334" s="178"/>
      <c r="I334" s="178"/>
      <c r="J334" s="23"/>
      <c r="K334" s="27"/>
      <c r="L334" s="23"/>
      <c r="M334" s="166" t="str">
        <f t="shared" si="40"/>
        <v/>
      </c>
      <c r="N334" s="48" t="str">
        <f t="shared" si="41"/>
        <v/>
      </c>
      <c r="O334" s="49" t="str">
        <f t="shared" si="42"/>
        <v/>
      </c>
      <c r="P334" s="50" t="str">
        <f t="shared" si="43"/>
        <v/>
      </c>
      <c r="Q334" s="51" t="str">
        <f t="shared" si="44"/>
        <v/>
      </c>
      <c r="R334" s="169" t="str">
        <f t="shared" si="45"/>
        <v/>
      </c>
      <c r="S334" s="248" t="str">
        <f t="shared" si="46"/>
        <v/>
      </c>
      <c r="T334" s="250" t="str">
        <f t="shared" si="47"/>
        <v/>
      </c>
    </row>
    <row r="335" spans="2:20" x14ac:dyDescent="0.25">
      <c r="B335" s="142"/>
      <c r="C335" s="23"/>
      <c r="D335" s="23"/>
      <c r="E335" s="23"/>
      <c r="F335" s="21"/>
      <c r="G335" s="21"/>
      <c r="H335" s="178"/>
      <c r="I335" s="178"/>
      <c r="J335" s="23"/>
      <c r="K335" s="27"/>
      <c r="L335" s="23"/>
      <c r="M335" s="166" t="str">
        <f t="shared" si="40"/>
        <v/>
      </c>
      <c r="N335" s="48" t="str">
        <f t="shared" si="41"/>
        <v/>
      </c>
      <c r="O335" s="49" t="str">
        <f t="shared" si="42"/>
        <v/>
      </c>
      <c r="P335" s="50" t="str">
        <f t="shared" si="43"/>
        <v/>
      </c>
      <c r="Q335" s="51" t="str">
        <f t="shared" si="44"/>
        <v/>
      </c>
      <c r="R335" s="169" t="str">
        <f t="shared" si="45"/>
        <v/>
      </c>
      <c r="S335" s="248" t="str">
        <f t="shared" si="46"/>
        <v/>
      </c>
      <c r="T335" s="250" t="str">
        <f t="shared" si="47"/>
        <v/>
      </c>
    </row>
    <row r="336" spans="2:20" x14ac:dyDescent="0.25">
      <c r="B336" s="142"/>
      <c r="C336" s="23"/>
      <c r="D336" s="23"/>
      <c r="E336" s="23"/>
      <c r="F336" s="21"/>
      <c r="G336" s="21"/>
      <c r="H336" s="178"/>
      <c r="I336" s="178"/>
      <c r="J336" s="23"/>
      <c r="K336" s="27"/>
      <c r="L336" s="23"/>
      <c r="M336" s="166" t="str">
        <f t="shared" si="40"/>
        <v/>
      </c>
      <c r="N336" s="48" t="str">
        <f t="shared" si="41"/>
        <v/>
      </c>
      <c r="O336" s="49" t="str">
        <f t="shared" si="42"/>
        <v/>
      </c>
      <c r="P336" s="50" t="str">
        <f t="shared" si="43"/>
        <v/>
      </c>
      <c r="Q336" s="51" t="str">
        <f t="shared" si="44"/>
        <v/>
      </c>
      <c r="R336" s="169" t="str">
        <f t="shared" si="45"/>
        <v/>
      </c>
      <c r="S336" s="248" t="str">
        <f t="shared" si="46"/>
        <v/>
      </c>
      <c r="T336" s="250" t="str">
        <f t="shared" si="47"/>
        <v/>
      </c>
    </row>
    <row r="337" spans="2:20" x14ac:dyDescent="0.25">
      <c r="B337" s="142"/>
      <c r="C337" s="23"/>
      <c r="D337" s="23"/>
      <c r="E337" s="23"/>
      <c r="F337" s="21"/>
      <c r="G337" s="21"/>
      <c r="H337" s="178"/>
      <c r="I337" s="178"/>
      <c r="J337" s="23"/>
      <c r="K337" s="27"/>
      <c r="L337" s="23"/>
      <c r="M337" s="166" t="str">
        <f t="shared" si="40"/>
        <v/>
      </c>
      <c r="N337" s="48" t="str">
        <f t="shared" si="41"/>
        <v/>
      </c>
      <c r="O337" s="49" t="str">
        <f t="shared" si="42"/>
        <v/>
      </c>
      <c r="P337" s="50" t="str">
        <f t="shared" si="43"/>
        <v/>
      </c>
      <c r="Q337" s="51" t="str">
        <f t="shared" si="44"/>
        <v/>
      </c>
      <c r="R337" s="169" t="str">
        <f t="shared" si="45"/>
        <v/>
      </c>
      <c r="S337" s="248" t="str">
        <f t="shared" si="46"/>
        <v/>
      </c>
      <c r="T337" s="250" t="str">
        <f t="shared" si="47"/>
        <v/>
      </c>
    </row>
    <row r="338" spans="2:20" x14ac:dyDescent="0.25">
      <c r="B338" s="142"/>
      <c r="C338" s="23"/>
      <c r="D338" s="23"/>
      <c r="E338" s="23"/>
      <c r="F338" s="21"/>
      <c r="G338" s="21"/>
      <c r="H338" s="178"/>
      <c r="I338" s="178"/>
      <c r="J338" s="23"/>
      <c r="K338" s="27"/>
      <c r="L338" s="23"/>
      <c r="M338" s="166" t="str">
        <f t="shared" si="40"/>
        <v/>
      </c>
      <c r="N338" s="48" t="str">
        <f t="shared" si="41"/>
        <v/>
      </c>
      <c r="O338" s="49" t="str">
        <f t="shared" si="42"/>
        <v/>
      </c>
      <c r="P338" s="50" t="str">
        <f t="shared" si="43"/>
        <v/>
      </c>
      <c r="Q338" s="51" t="str">
        <f t="shared" si="44"/>
        <v/>
      </c>
      <c r="R338" s="169" t="str">
        <f t="shared" si="45"/>
        <v/>
      </c>
      <c r="S338" s="248" t="str">
        <f t="shared" si="46"/>
        <v/>
      </c>
      <c r="T338" s="250" t="str">
        <f t="shared" si="47"/>
        <v/>
      </c>
    </row>
    <row r="339" spans="2:20" x14ac:dyDescent="0.25">
      <c r="B339" s="142"/>
      <c r="C339" s="23"/>
      <c r="D339" s="23"/>
      <c r="E339" s="23"/>
      <c r="F339" s="21"/>
      <c r="G339" s="21"/>
      <c r="H339" s="178"/>
      <c r="I339" s="178"/>
      <c r="J339" s="23"/>
      <c r="K339" s="27"/>
      <c r="L339" s="23"/>
      <c r="M339" s="166" t="str">
        <f t="shared" si="40"/>
        <v/>
      </c>
      <c r="N339" s="48" t="str">
        <f t="shared" si="41"/>
        <v/>
      </c>
      <c r="O339" s="49" t="str">
        <f t="shared" si="42"/>
        <v/>
      </c>
      <c r="P339" s="50" t="str">
        <f t="shared" si="43"/>
        <v/>
      </c>
      <c r="Q339" s="51" t="str">
        <f t="shared" si="44"/>
        <v/>
      </c>
      <c r="R339" s="169" t="str">
        <f t="shared" si="45"/>
        <v/>
      </c>
      <c r="S339" s="248" t="str">
        <f t="shared" si="46"/>
        <v/>
      </c>
      <c r="T339" s="250" t="str">
        <f t="shared" si="47"/>
        <v/>
      </c>
    </row>
    <row r="340" spans="2:20" x14ac:dyDescent="0.25">
      <c r="B340" s="142"/>
      <c r="C340" s="23"/>
      <c r="D340" s="23"/>
      <c r="E340" s="23"/>
      <c r="F340" s="21"/>
      <c r="G340" s="21"/>
      <c r="H340" s="178"/>
      <c r="I340" s="178"/>
      <c r="J340" s="23"/>
      <c r="K340" s="27"/>
      <c r="L340" s="23"/>
      <c r="M340" s="166" t="str">
        <f t="shared" si="40"/>
        <v/>
      </c>
      <c r="N340" s="48" t="str">
        <f t="shared" si="41"/>
        <v/>
      </c>
      <c r="O340" s="49" t="str">
        <f t="shared" si="42"/>
        <v/>
      </c>
      <c r="P340" s="50" t="str">
        <f t="shared" si="43"/>
        <v/>
      </c>
      <c r="Q340" s="51" t="str">
        <f t="shared" si="44"/>
        <v/>
      </c>
      <c r="R340" s="169" t="str">
        <f t="shared" si="45"/>
        <v/>
      </c>
      <c r="S340" s="248" t="str">
        <f t="shared" si="46"/>
        <v/>
      </c>
      <c r="T340" s="250" t="str">
        <f t="shared" si="47"/>
        <v/>
      </c>
    </row>
    <row r="341" spans="2:20" x14ac:dyDescent="0.25">
      <c r="B341" s="142"/>
      <c r="C341" s="23"/>
      <c r="D341" s="23"/>
      <c r="E341" s="23"/>
      <c r="F341" s="21"/>
      <c r="G341" s="21"/>
      <c r="H341" s="178"/>
      <c r="I341" s="178"/>
      <c r="J341" s="23"/>
      <c r="K341" s="27"/>
      <c r="L341" s="23"/>
      <c r="M341" s="166" t="str">
        <f t="shared" si="40"/>
        <v/>
      </c>
      <c r="N341" s="48" t="str">
        <f t="shared" si="41"/>
        <v/>
      </c>
      <c r="O341" s="49" t="str">
        <f t="shared" si="42"/>
        <v/>
      </c>
      <c r="P341" s="50" t="str">
        <f t="shared" si="43"/>
        <v/>
      </c>
      <c r="Q341" s="51" t="str">
        <f t="shared" si="44"/>
        <v/>
      </c>
      <c r="R341" s="169" t="str">
        <f t="shared" si="45"/>
        <v/>
      </c>
      <c r="S341" s="248" t="str">
        <f t="shared" si="46"/>
        <v/>
      </c>
      <c r="T341" s="250" t="str">
        <f t="shared" si="47"/>
        <v/>
      </c>
    </row>
    <row r="342" spans="2:20" x14ac:dyDescent="0.25">
      <c r="B342" s="142"/>
      <c r="C342" s="23"/>
      <c r="D342" s="23"/>
      <c r="E342" s="23"/>
      <c r="F342" s="21"/>
      <c r="G342" s="21"/>
      <c r="H342" s="178"/>
      <c r="I342" s="178"/>
      <c r="J342" s="23"/>
      <c r="K342" s="27"/>
      <c r="L342" s="23"/>
      <c r="M342" s="166" t="str">
        <f t="shared" si="40"/>
        <v/>
      </c>
      <c r="N342" s="48" t="str">
        <f t="shared" si="41"/>
        <v/>
      </c>
      <c r="O342" s="49" t="str">
        <f t="shared" si="42"/>
        <v/>
      </c>
      <c r="P342" s="50" t="str">
        <f t="shared" si="43"/>
        <v/>
      </c>
      <c r="Q342" s="51" t="str">
        <f t="shared" si="44"/>
        <v/>
      </c>
      <c r="R342" s="169" t="str">
        <f t="shared" si="45"/>
        <v/>
      </c>
      <c r="S342" s="248" t="str">
        <f t="shared" si="46"/>
        <v/>
      </c>
      <c r="T342" s="250" t="str">
        <f t="shared" si="47"/>
        <v/>
      </c>
    </row>
    <row r="343" spans="2:20" x14ac:dyDescent="0.25">
      <c r="B343" s="142"/>
      <c r="C343" s="23"/>
      <c r="D343" s="23"/>
      <c r="E343" s="23"/>
      <c r="F343" s="21"/>
      <c r="G343" s="21"/>
      <c r="H343" s="178"/>
      <c r="I343" s="178"/>
      <c r="J343" s="23"/>
      <c r="K343" s="27"/>
      <c r="L343" s="23"/>
      <c r="M343" s="166" t="str">
        <f t="shared" si="40"/>
        <v/>
      </c>
      <c r="N343" s="48" t="str">
        <f t="shared" si="41"/>
        <v/>
      </c>
      <c r="O343" s="49" t="str">
        <f t="shared" si="42"/>
        <v/>
      </c>
      <c r="P343" s="50" t="str">
        <f t="shared" si="43"/>
        <v/>
      </c>
      <c r="Q343" s="51" t="str">
        <f t="shared" si="44"/>
        <v/>
      </c>
      <c r="R343" s="169" t="str">
        <f t="shared" si="45"/>
        <v/>
      </c>
      <c r="S343" s="248" t="str">
        <f t="shared" si="46"/>
        <v/>
      </c>
      <c r="T343" s="250" t="str">
        <f t="shared" si="47"/>
        <v/>
      </c>
    </row>
    <row r="344" spans="2:20" x14ac:dyDescent="0.25">
      <c r="B344" s="142"/>
      <c r="C344" s="23"/>
      <c r="D344" s="23"/>
      <c r="E344" s="23"/>
      <c r="F344" s="21"/>
      <c r="G344" s="21"/>
      <c r="H344" s="178"/>
      <c r="I344" s="178"/>
      <c r="J344" s="23"/>
      <c r="K344" s="27"/>
      <c r="L344" s="23"/>
      <c r="M344" s="166" t="str">
        <f t="shared" si="40"/>
        <v/>
      </c>
      <c r="N344" s="48" t="str">
        <f t="shared" si="41"/>
        <v/>
      </c>
      <c r="O344" s="49" t="str">
        <f t="shared" si="42"/>
        <v/>
      </c>
      <c r="P344" s="50" t="str">
        <f t="shared" si="43"/>
        <v/>
      </c>
      <c r="Q344" s="51" t="str">
        <f t="shared" si="44"/>
        <v/>
      </c>
      <c r="R344" s="169" t="str">
        <f t="shared" si="45"/>
        <v/>
      </c>
      <c r="S344" s="248" t="str">
        <f t="shared" si="46"/>
        <v/>
      </c>
      <c r="T344" s="250" t="str">
        <f t="shared" si="47"/>
        <v/>
      </c>
    </row>
    <row r="345" spans="2:20" x14ac:dyDescent="0.25">
      <c r="B345" s="142"/>
      <c r="C345" s="23"/>
      <c r="D345" s="23"/>
      <c r="E345" s="23"/>
      <c r="F345" s="21"/>
      <c r="G345" s="21"/>
      <c r="H345" s="178"/>
      <c r="I345" s="178"/>
      <c r="J345" s="23"/>
      <c r="K345" s="27"/>
      <c r="L345" s="23"/>
      <c r="M345" s="166" t="str">
        <f t="shared" si="40"/>
        <v/>
      </c>
      <c r="N345" s="48" t="str">
        <f t="shared" si="41"/>
        <v/>
      </c>
      <c r="O345" s="49" t="str">
        <f t="shared" si="42"/>
        <v/>
      </c>
      <c r="P345" s="50" t="str">
        <f t="shared" si="43"/>
        <v/>
      </c>
      <c r="Q345" s="51" t="str">
        <f t="shared" si="44"/>
        <v/>
      </c>
      <c r="R345" s="169" t="str">
        <f t="shared" si="45"/>
        <v/>
      </c>
      <c r="S345" s="248" t="str">
        <f t="shared" si="46"/>
        <v/>
      </c>
      <c r="T345" s="250" t="str">
        <f t="shared" si="47"/>
        <v/>
      </c>
    </row>
    <row r="346" spans="2:20" x14ac:dyDescent="0.25">
      <c r="B346" s="142"/>
      <c r="C346" s="23"/>
      <c r="D346" s="23"/>
      <c r="E346" s="23"/>
      <c r="F346" s="21"/>
      <c r="G346" s="21"/>
      <c r="H346" s="178"/>
      <c r="I346" s="178"/>
      <c r="J346" s="23"/>
      <c r="K346" s="27"/>
      <c r="L346" s="23"/>
      <c r="M346" s="166" t="str">
        <f t="shared" si="40"/>
        <v/>
      </c>
      <c r="N346" s="48" t="str">
        <f t="shared" si="41"/>
        <v/>
      </c>
      <c r="O346" s="49" t="str">
        <f t="shared" si="42"/>
        <v/>
      </c>
      <c r="P346" s="50" t="str">
        <f t="shared" si="43"/>
        <v/>
      </c>
      <c r="Q346" s="51" t="str">
        <f t="shared" si="44"/>
        <v/>
      </c>
      <c r="R346" s="169" t="str">
        <f t="shared" si="45"/>
        <v/>
      </c>
      <c r="S346" s="248" t="str">
        <f t="shared" si="46"/>
        <v/>
      </c>
      <c r="T346" s="250" t="str">
        <f t="shared" si="47"/>
        <v/>
      </c>
    </row>
    <row r="347" spans="2:20" x14ac:dyDescent="0.25">
      <c r="B347" s="142"/>
      <c r="C347" s="23"/>
      <c r="D347" s="23"/>
      <c r="E347" s="23"/>
      <c r="F347" s="21"/>
      <c r="G347" s="21"/>
      <c r="H347" s="178"/>
      <c r="I347" s="178"/>
      <c r="J347" s="23"/>
      <c r="K347" s="27"/>
      <c r="L347" s="23"/>
      <c r="M347" s="166" t="str">
        <f t="shared" si="40"/>
        <v/>
      </c>
      <c r="N347" s="48" t="str">
        <f t="shared" si="41"/>
        <v/>
      </c>
      <c r="O347" s="49" t="str">
        <f t="shared" si="42"/>
        <v/>
      </c>
      <c r="P347" s="50" t="str">
        <f t="shared" si="43"/>
        <v/>
      </c>
      <c r="Q347" s="51" t="str">
        <f t="shared" si="44"/>
        <v/>
      </c>
      <c r="R347" s="169" t="str">
        <f t="shared" si="45"/>
        <v/>
      </c>
      <c r="S347" s="248" t="str">
        <f t="shared" si="46"/>
        <v/>
      </c>
      <c r="T347" s="250" t="str">
        <f t="shared" si="47"/>
        <v/>
      </c>
    </row>
    <row r="348" spans="2:20" x14ac:dyDescent="0.25">
      <c r="B348" s="142"/>
      <c r="C348" s="23"/>
      <c r="D348" s="23"/>
      <c r="E348" s="23"/>
      <c r="F348" s="21"/>
      <c r="G348" s="21"/>
      <c r="H348" s="178"/>
      <c r="I348" s="178"/>
      <c r="J348" s="23"/>
      <c r="K348" s="27"/>
      <c r="L348" s="23"/>
      <c r="M348" s="166" t="str">
        <f t="shared" si="40"/>
        <v/>
      </c>
      <c r="N348" s="48" t="str">
        <f t="shared" si="41"/>
        <v/>
      </c>
      <c r="O348" s="49" t="str">
        <f t="shared" si="42"/>
        <v/>
      </c>
      <c r="P348" s="50" t="str">
        <f t="shared" si="43"/>
        <v/>
      </c>
      <c r="Q348" s="51" t="str">
        <f t="shared" si="44"/>
        <v/>
      </c>
      <c r="R348" s="169" t="str">
        <f t="shared" si="45"/>
        <v/>
      </c>
      <c r="S348" s="248" t="str">
        <f t="shared" si="46"/>
        <v/>
      </c>
      <c r="T348" s="250" t="str">
        <f t="shared" si="47"/>
        <v/>
      </c>
    </row>
    <row r="349" spans="2:20" x14ac:dyDescent="0.25">
      <c r="B349" s="142"/>
      <c r="C349" s="23"/>
      <c r="D349" s="23"/>
      <c r="E349" s="23"/>
      <c r="F349" s="21"/>
      <c r="G349" s="21"/>
      <c r="H349" s="178"/>
      <c r="I349" s="178"/>
      <c r="J349" s="23"/>
      <c r="K349" s="27"/>
      <c r="L349" s="23"/>
      <c r="M349" s="166" t="str">
        <f t="shared" si="40"/>
        <v/>
      </c>
      <c r="N349" s="48" t="str">
        <f t="shared" si="41"/>
        <v/>
      </c>
      <c r="O349" s="49" t="str">
        <f t="shared" si="42"/>
        <v/>
      </c>
      <c r="P349" s="50" t="str">
        <f t="shared" si="43"/>
        <v/>
      </c>
      <c r="Q349" s="51" t="str">
        <f t="shared" si="44"/>
        <v/>
      </c>
      <c r="R349" s="169" t="str">
        <f t="shared" si="45"/>
        <v/>
      </c>
      <c r="S349" s="248" t="str">
        <f t="shared" si="46"/>
        <v/>
      </c>
      <c r="T349" s="250" t="str">
        <f t="shared" si="47"/>
        <v/>
      </c>
    </row>
    <row r="350" spans="2:20" x14ac:dyDescent="0.25">
      <c r="B350" s="142"/>
      <c r="C350" s="23"/>
      <c r="D350" s="23"/>
      <c r="E350" s="23"/>
      <c r="F350" s="21"/>
      <c r="G350" s="21"/>
      <c r="H350" s="178"/>
      <c r="I350" s="178"/>
      <c r="J350" s="23"/>
      <c r="K350" s="27"/>
      <c r="L350" s="23"/>
      <c r="M350" s="166" t="str">
        <f t="shared" si="40"/>
        <v/>
      </c>
      <c r="N350" s="48" t="str">
        <f t="shared" si="41"/>
        <v/>
      </c>
      <c r="O350" s="49" t="str">
        <f t="shared" si="42"/>
        <v/>
      </c>
      <c r="P350" s="50" t="str">
        <f t="shared" si="43"/>
        <v/>
      </c>
      <c r="Q350" s="51" t="str">
        <f t="shared" si="44"/>
        <v/>
      </c>
      <c r="R350" s="169" t="str">
        <f t="shared" si="45"/>
        <v/>
      </c>
      <c r="S350" s="248" t="str">
        <f t="shared" si="46"/>
        <v/>
      </c>
      <c r="T350" s="250" t="str">
        <f t="shared" si="47"/>
        <v/>
      </c>
    </row>
    <row r="351" spans="2:20" x14ac:dyDescent="0.25">
      <c r="B351" s="142"/>
      <c r="C351" s="23"/>
      <c r="D351" s="23"/>
      <c r="E351" s="23"/>
      <c r="F351" s="21"/>
      <c r="G351" s="21"/>
      <c r="H351" s="178"/>
      <c r="I351" s="178"/>
      <c r="J351" s="23"/>
      <c r="K351" s="27"/>
      <c r="L351" s="23"/>
      <c r="M351" s="166" t="str">
        <f t="shared" si="40"/>
        <v/>
      </c>
      <c r="N351" s="48" t="str">
        <f t="shared" si="41"/>
        <v/>
      </c>
      <c r="O351" s="49" t="str">
        <f t="shared" si="42"/>
        <v/>
      </c>
      <c r="P351" s="50" t="str">
        <f t="shared" si="43"/>
        <v/>
      </c>
      <c r="Q351" s="51" t="str">
        <f t="shared" si="44"/>
        <v/>
      </c>
      <c r="R351" s="169" t="str">
        <f t="shared" si="45"/>
        <v/>
      </c>
      <c r="S351" s="248" t="str">
        <f t="shared" si="46"/>
        <v/>
      </c>
      <c r="T351" s="250" t="str">
        <f t="shared" si="47"/>
        <v/>
      </c>
    </row>
    <row r="352" spans="2:20" x14ac:dyDescent="0.25">
      <c r="B352" s="142"/>
      <c r="C352" s="23"/>
      <c r="D352" s="23"/>
      <c r="E352" s="23"/>
      <c r="F352" s="21"/>
      <c r="G352" s="21"/>
      <c r="H352" s="178"/>
      <c r="I352" s="178"/>
      <c r="J352" s="23"/>
      <c r="K352" s="27"/>
      <c r="L352" s="23"/>
      <c r="M352" s="166" t="str">
        <f t="shared" si="40"/>
        <v/>
      </c>
      <c r="N352" s="48" t="str">
        <f t="shared" si="41"/>
        <v/>
      </c>
      <c r="O352" s="49" t="str">
        <f t="shared" si="42"/>
        <v/>
      </c>
      <c r="P352" s="50" t="str">
        <f t="shared" si="43"/>
        <v/>
      </c>
      <c r="Q352" s="51" t="str">
        <f t="shared" si="44"/>
        <v/>
      </c>
      <c r="R352" s="169" t="str">
        <f t="shared" si="45"/>
        <v/>
      </c>
      <c r="S352" s="248" t="str">
        <f t="shared" si="46"/>
        <v/>
      </c>
      <c r="T352" s="250" t="str">
        <f t="shared" si="47"/>
        <v/>
      </c>
    </row>
    <row r="353" spans="2:20" x14ac:dyDescent="0.25">
      <c r="B353" s="142"/>
      <c r="C353" s="23"/>
      <c r="D353" s="23"/>
      <c r="E353" s="23"/>
      <c r="F353" s="21"/>
      <c r="G353" s="21"/>
      <c r="H353" s="178"/>
      <c r="I353" s="178"/>
      <c r="J353" s="23"/>
      <c r="K353" s="27"/>
      <c r="L353" s="23"/>
      <c r="M353" s="166" t="str">
        <f t="shared" si="40"/>
        <v/>
      </c>
      <c r="N353" s="48" t="str">
        <f t="shared" si="41"/>
        <v/>
      </c>
      <c r="O353" s="49" t="str">
        <f t="shared" si="42"/>
        <v/>
      </c>
      <c r="P353" s="50" t="str">
        <f t="shared" si="43"/>
        <v/>
      </c>
      <c r="Q353" s="51" t="str">
        <f t="shared" si="44"/>
        <v/>
      </c>
      <c r="R353" s="169" t="str">
        <f t="shared" si="45"/>
        <v/>
      </c>
      <c r="S353" s="248" t="str">
        <f t="shared" si="46"/>
        <v/>
      </c>
      <c r="T353" s="250" t="str">
        <f t="shared" si="47"/>
        <v/>
      </c>
    </row>
    <row r="354" spans="2:20" x14ac:dyDescent="0.25">
      <c r="B354" s="142"/>
      <c r="C354" s="23"/>
      <c r="D354" s="23"/>
      <c r="E354" s="23"/>
      <c r="F354" s="21"/>
      <c r="G354" s="21"/>
      <c r="H354" s="178"/>
      <c r="I354" s="178"/>
      <c r="J354" s="23"/>
      <c r="K354" s="27"/>
      <c r="L354" s="23"/>
      <c r="M354" s="166" t="str">
        <f t="shared" si="40"/>
        <v/>
      </c>
      <c r="N354" s="48" t="str">
        <f t="shared" si="41"/>
        <v/>
      </c>
      <c r="O354" s="49" t="str">
        <f t="shared" si="42"/>
        <v/>
      </c>
      <c r="P354" s="50" t="str">
        <f t="shared" si="43"/>
        <v/>
      </c>
      <c r="Q354" s="51" t="str">
        <f t="shared" si="44"/>
        <v/>
      </c>
      <c r="R354" s="169" t="str">
        <f t="shared" si="45"/>
        <v/>
      </c>
      <c r="S354" s="248" t="str">
        <f t="shared" si="46"/>
        <v/>
      </c>
      <c r="T354" s="250" t="str">
        <f t="shared" si="47"/>
        <v/>
      </c>
    </row>
    <row r="355" spans="2:20" x14ac:dyDescent="0.25">
      <c r="B355" s="142"/>
      <c r="C355" s="23"/>
      <c r="D355" s="23"/>
      <c r="E355" s="23"/>
      <c r="F355" s="21"/>
      <c r="G355" s="21"/>
      <c r="H355" s="178"/>
      <c r="I355" s="178"/>
      <c r="J355" s="23"/>
      <c r="K355" s="27"/>
      <c r="L355" s="23"/>
      <c r="M355" s="166" t="str">
        <f t="shared" si="40"/>
        <v/>
      </c>
      <c r="N355" s="48" t="str">
        <f t="shared" si="41"/>
        <v/>
      </c>
      <c r="O355" s="49" t="str">
        <f t="shared" si="42"/>
        <v/>
      </c>
      <c r="P355" s="50" t="str">
        <f t="shared" si="43"/>
        <v/>
      </c>
      <c r="Q355" s="51" t="str">
        <f t="shared" si="44"/>
        <v/>
      </c>
      <c r="R355" s="169" t="str">
        <f t="shared" si="45"/>
        <v/>
      </c>
      <c r="S355" s="248" t="str">
        <f t="shared" si="46"/>
        <v/>
      </c>
      <c r="T355" s="250" t="str">
        <f t="shared" si="47"/>
        <v/>
      </c>
    </row>
    <row r="356" spans="2:20" x14ac:dyDescent="0.25">
      <c r="B356" s="142"/>
      <c r="C356" s="23"/>
      <c r="D356" s="23"/>
      <c r="E356" s="23"/>
      <c r="F356" s="21"/>
      <c r="G356" s="21"/>
      <c r="H356" s="178"/>
      <c r="I356" s="178"/>
      <c r="J356" s="23"/>
      <c r="K356" s="27"/>
      <c r="L356" s="23"/>
      <c r="M356" s="166" t="str">
        <f t="shared" si="40"/>
        <v/>
      </c>
      <c r="N356" s="48" t="str">
        <f t="shared" si="41"/>
        <v/>
      </c>
      <c r="O356" s="49" t="str">
        <f t="shared" si="42"/>
        <v/>
      </c>
      <c r="P356" s="50" t="str">
        <f t="shared" si="43"/>
        <v/>
      </c>
      <c r="Q356" s="51" t="str">
        <f t="shared" si="44"/>
        <v/>
      </c>
      <c r="R356" s="169" t="str">
        <f t="shared" si="45"/>
        <v/>
      </c>
      <c r="S356" s="248" t="str">
        <f t="shared" si="46"/>
        <v/>
      </c>
      <c r="T356" s="250" t="str">
        <f t="shared" si="47"/>
        <v/>
      </c>
    </row>
    <row r="357" spans="2:20" x14ac:dyDescent="0.25">
      <c r="B357" s="142"/>
      <c r="C357" s="23"/>
      <c r="D357" s="23"/>
      <c r="E357" s="23"/>
      <c r="F357" s="21"/>
      <c r="G357" s="21"/>
      <c r="H357" s="178"/>
      <c r="I357" s="178"/>
      <c r="J357" s="23"/>
      <c r="K357" s="27"/>
      <c r="L357" s="23"/>
      <c r="M357" s="166" t="str">
        <f t="shared" si="40"/>
        <v/>
      </c>
      <c r="N357" s="48" t="str">
        <f t="shared" si="41"/>
        <v/>
      </c>
      <c r="O357" s="49" t="str">
        <f t="shared" si="42"/>
        <v/>
      </c>
      <c r="P357" s="50" t="str">
        <f t="shared" si="43"/>
        <v/>
      </c>
      <c r="Q357" s="51" t="str">
        <f t="shared" si="44"/>
        <v/>
      </c>
      <c r="R357" s="169" t="str">
        <f t="shared" si="45"/>
        <v/>
      </c>
      <c r="S357" s="248" t="str">
        <f t="shared" si="46"/>
        <v/>
      </c>
      <c r="T357" s="250" t="str">
        <f t="shared" si="47"/>
        <v/>
      </c>
    </row>
    <row r="358" spans="2:20" x14ac:dyDescent="0.25">
      <c r="B358" s="142"/>
      <c r="C358" s="23"/>
      <c r="D358" s="23"/>
      <c r="E358" s="23"/>
      <c r="F358" s="21"/>
      <c r="G358" s="21"/>
      <c r="H358" s="178"/>
      <c r="I358" s="178"/>
      <c r="J358" s="23"/>
      <c r="K358" s="27"/>
      <c r="L358" s="23"/>
      <c r="M358" s="166" t="str">
        <f t="shared" si="40"/>
        <v/>
      </c>
      <c r="N358" s="48" t="str">
        <f t="shared" si="41"/>
        <v/>
      </c>
      <c r="O358" s="49" t="str">
        <f t="shared" si="42"/>
        <v/>
      </c>
      <c r="P358" s="50" t="str">
        <f t="shared" si="43"/>
        <v/>
      </c>
      <c r="Q358" s="51" t="str">
        <f t="shared" si="44"/>
        <v/>
      </c>
      <c r="R358" s="169" t="str">
        <f t="shared" si="45"/>
        <v/>
      </c>
      <c r="S358" s="248" t="str">
        <f t="shared" si="46"/>
        <v/>
      </c>
      <c r="T358" s="250" t="str">
        <f t="shared" si="47"/>
        <v/>
      </c>
    </row>
    <row r="359" spans="2:20" x14ac:dyDescent="0.25">
      <c r="B359" s="142"/>
      <c r="C359" s="23"/>
      <c r="D359" s="23"/>
      <c r="E359" s="23"/>
      <c r="F359" s="21"/>
      <c r="G359" s="21"/>
      <c r="H359" s="178"/>
      <c r="I359" s="178"/>
      <c r="J359" s="23"/>
      <c r="K359" s="27"/>
      <c r="L359" s="23"/>
      <c r="M359" s="166" t="str">
        <f t="shared" si="40"/>
        <v/>
      </c>
      <c r="N359" s="48" t="str">
        <f t="shared" si="41"/>
        <v/>
      </c>
      <c r="O359" s="49" t="str">
        <f t="shared" si="42"/>
        <v/>
      </c>
      <c r="P359" s="50" t="str">
        <f t="shared" si="43"/>
        <v/>
      </c>
      <c r="Q359" s="51" t="str">
        <f t="shared" si="44"/>
        <v/>
      </c>
      <c r="R359" s="169" t="str">
        <f t="shared" si="45"/>
        <v/>
      </c>
      <c r="S359" s="248" t="str">
        <f t="shared" si="46"/>
        <v/>
      </c>
      <c r="T359" s="250" t="str">
        <f t="shared" si="47"/>
        <v/>
      </c>
    </row>
    <row r="360" spans="2:20" x14ac:dyDescent="0.25">
      <c r="B360" s="142"/>
      <c r="C360" s="23"/>
      <c r="D360" s="23"/>
      <c r="E360" s="23"/>
      <c r="F360" s="21"/>
      <c r="G360" s="21"/>
      <c r="H360" s="178"/>
      <c r="I360" s="178"/>
      <c r="J360" s="23"/>
      <c r="K360" s="27"/>
      <c r="L360" s="23"/>
      <c r="M360" s="166" t="str">
        <f t="shared" si="40"/>
        <v/>
      </c>
      <c r="N360" s="48" t="str">
        <f t="shared" si="41"/>
        <v/>
      </c>
      <c r="O360" s="49" t="str">
        <f t="shared" si="42"/>
        <v/>
      </c>
      <c r="P360" s="50" t="str">
        <f t="shared" si="43"/>
        <v/>
      </c>
      <c r="Q360" s="51" t="str">
        <f t="shared" si="44"/>
        <v/>
      </c>
      <c r="R360" s="169" t="str">
        <f t="shared" si="45"/>
        <v/>
      </c>
      <c r="S360" s="248" t="str">
        <f t="shared" si="46"/>
        <v/>
      </c>
      <c r="T360" s="250" t="str">
        <f t="shared" si="47"/>
        <v/>
      </c>
    </row>
    <row r="361" spans="2:20" x14ac:dyDescent="0.25">
      <c r="B361" s="142"/>
      <c r="C361" s="23"/>
      <c r="D361" s="23"/>
      <c r="E361" s="23"/>
      <c r="F361" s="21"/>
      <c r="G361" s="21"/>
      <c r="H361" s="178"/>
      <c r="I361" s="178"/>
      <c r="J361" s="23"/>
      <c r="K361" s="27"/>
      <c r="L361" s="23"/>
      <c r="M361" s="166" t="str">
        <f t="shared" si="40"/>
        <v/>
      </c>
      <c r="N361" s="48" t="str">
        <f t="shared" si="41"/>
        <v/>
      </c>
      <c r="O361" s="49" t="str">
        <f t="shared" si="42"/>
        <v/>
      </c>
      <c r="P361" s="50" t="str">
        <f t="shared" si="43"/>
        <v/>
      </c>
      <c r="Q361" s="51" t="str">
        <f t="shared" si="44"/>
        <v/>
      </c>
      <c r="R361" s="169" t="str">
        <f t="shared" si="45"/>
        <v/>
      </c>
      <c r="S361" s="248" t="str">
        <f t="shared" si="46"/>
        <v/>
      </c>
      <c r="T361" s="250" t="str">
        <f t="shared" si="47"/>
        <v/>
      </c>
    </row>
    <row r="362" spans="2:20" x14ac:dyDescent="0.25">
      <c r="B362" s="142"/>
      <c r="C362" s="23"/>
      <c r="D362" s="23"/>
      <c r="E362" s="23"/>
      <c r="F362" s="21"/>
      <c r="G362" s="21"/>
      <c r="H362" s="178"/>
      <c r="I362" s="178"/>
      <c r="J362" s="23"/>
      <c r="K362" s="27"/>
      <c r="L362" s="23"/>
      <c r="M362" s="166" t="str">
        <f t="shared" si="40"/>
        <v/>
      </c>
      <c r="N362" s="48" t="str">
        <f t="shared" si="41"/>
        <v/>
      </c>
      <c r="O362" s="49" t="str">
        <f t="shared" si="42"/>
        <v/>
      </c>
      <c r="P362" s="50" t="str">
        <f t="shared" si="43"/>
        <v/>
      </c>
      <c r="Q362" s="51" t="str">
        <f t="shared" si="44"/>
        <v/>
      </c>
      <c r="R362" s="169" t="str">
        <f t="shared" si="45"/>
        <v/>
      </c>
      <c r="S362" s="248" t="str">
        <f t="shared" si="46"/>
        <v/>
      </c>
      <c r="T362" s="250" t="str">
        <f t="shared" si="47"/>
        <v/>
      </c>
    </row>
    <row r="363" spans="2:20" x14ac:dyDescent="0.25">
      <c r="B363" s="142"/>
      <c r="C363" s="23"/>
      <c r="D363" s="23"/>
      <c r="E363" s="23"/>
      <c r="F363" s="21"/>
      <c r="G363" s="21"/>
      <c r="H363" s="178"/>
      <c r="I363" s="178"/>
      <c r="J363" s="23"/>
      <c r="K363" s="27"/>
      <c r="L363" s="23"/>
      <c r="M363" s="166" t="str">
        <f t="shared" si="40"/>
        <v/>
      </c>
      <c r="N363" s="48" t="str">
        <f t="shared" si="41"/>
        <v/>
      </c>
      <c r="O363" s="49" t="str">
        <f t="shared" si="42"/>
        <v/>
      </c>
      <c r="P363" s="50" t="str">
        <f t="shared" si="43"/>
        <v/>
      </c>
      <c r="Q363" s="51" t="str">
        <f t="shared" si="44"/>
        <v/>
      </c>
      <c r="R363" s="169" t="str">
        <f t="shared" si="45"/>
        <v/>
      </c>
      <c r="S363" s="248" t="str">
        <f t="shared" si="46"/>
        <v/>
      </c>
      <c r="T363" s="250" t="str">
        <f t="shared" si="47"/>
        <v/>
      </c>
    </row>
    <row r="364" spans="2:20" x14ac:dyDescent="0.25">
      <c r="B364" s="142"/>
      <c r="C364" s="23"/>
      <c r="D364" s="23"/>
      <c r="E364" s="23"/>
      <c r="F364" s="21"/>
      <c r="G364" s="21"/>
      <c r="H364" s="178"/>
      <c r="I364" s="178"/>
      <c r="J364" s="23"/>
      <c r="K364" s="27"/>
      <c r="L364" s="23"/>
      <c r="M364" s="166" t="str">
        <f t="shared" si="40"/>
        <v/>
      </c>
      <c r="N364" s="48" t="str">
        <f t="shared" si="41"/>
        <v/>
      </c>
      <c r="O364" s="49" t="str">
        <f t="shared" si="42"/>
        <v/>
      </c>
      <c r="P364" s="50" t="str">
        <f t="shared" si="43"/>
        <v/>
      </c>
      <c r="Q364" s="51" t="str">
        <f t="shared" si="44"/>
        <v/>
      </c>
      <c r="R364" s="169" t="str">
        <f t="shared" si="45"/>
        <v/>
      </c>
      <c r="S364" s="248" t="str">
        <f t="shared" si="46"/>
        <v/>
      </c>
      <c r="T364" s="250" t="str">
        <f t="shared" si="47"/>
        <v/>
      </c>
    </row>
    <row r="365" spans="2:20" x14ac:dyDescent="0.25">
      <c r="B365" s="142"/>
      <c r="C365" s="23"/>
      <c r="D365" s="23"/>
      <c r="E365" s="23"/>
      <c r="F365" s="21"/>
      <c r="G365" s="21"/>
      <c r="H365" s="178"/>
      <c r="I365" s="178"/>
      <c r="J365" s="23"/>
      <c r="K365" s="27"/>
      <c r="L365" s="23"/>
      <c r="M365" s="166" t="str">
        <f t="shared" si="40"/>
        <v/>
      </c>
      <c r="N365" s="48" t="str">
        <f t="shared" si="41"/>
        <v/>
      </c>
      <c r="O365" s="49" t="str">
        <f t="shared" si="42"/>
        <v/>
      </c>
      <c r="P365" s="50" t="str">
        <f t="shared" si="43"/>
        <v/>
      </c>
      <c r="Q365" s="51" t="str">
        <f t="shared" si="44"/>
        <v/>
      </c>
      <c r="R365" s="169" t="str">
        <f t="shared" si="45"/>
        <v/>
      </c>
      <c r="S365" s="248" t="str">
        <f t="shared" si="46"/>
        <v/>
      </c>
      <c r="T365" s="250" t="str">
        <f t="shared" si="47"/>
        <v/>
      </c>
    </row>
    <row r="366" spans="2:20" x14ac:dyDescent="0.25">
      <c r="B366" s="142"/>
      <c r="C366" s="23"/>
      <c r="D366" s="23"/>
      <c r="E366" s="23"/>
      <c r="F366" s="21"/>
      <c r="G366" s="21"/>
      <c r="H366" s="178"/>
      <c r="I366" s="178"/>
      <c r="J366" s="23"/>
      <c r="K366" s="27"/>
      <c r="L366" s="23"/>
      <c r="M366" s="166" t="str">
        <f t="shared" si="40"/>
        <v/>
      </c>
      <c r="N366" s="48" t="str">
        <f t="shared" si="41"/>
        <v/>
      </c>
      <c r="O366" s="49" t="str">
        <f t="shared" si="42"/>
        <v/>
      </c>
      <c r="P366" s="50" t="str">
        <f t="shared" si="43"/>
        <v/>
      </c>
      <c r="Q366" s="51" t="str">
        <f t="shared" si="44"/>
        <v/>
      </c>
      <c r="R366" s="169" t="str">
        <f t="shared" si="45"/>
        <v/>
      </c>
      <c r="S366" s="248" t="str">
        <f t="shared" si="46"/>
        <v/>
      </c>
      <c r="T366" s="250" t="str">
        <f t="shared" si="47"/>
        <v/>
      </c>
    </row>
    <row r="367" spans="2:20" x14ac:dyDescent="0.25">
      <c r="B367" s="142"/>
      <c r="C367" s="23"/>
      <c r="D367" s="23"/>
      <c r="E367" s="23"/>
      <c r="F367" s="21"/>
      <c r="G367" s="21"/>
      <c r="H367" s="178"/>
      <c r="I367" s="178"/>
      <c r="J367" s="23"/>
      <c r="K367" s="27"/>
      <c r="L367" s="23"/>
      <c r="M367" s="166" t="str">
        <f t="shared" si="40"/>
        <v/>
      </c>
      <c r="N367" s="48" t="str">
        <f t="shared" si="41"/>
        <v/>
      </c>
      <c r="O367" s="49" t="str">
        <f t="shared" si="42"/>
        <v/>
      </c>
      <c r="P367" s="50" t="str">
        <f t="shared" si="43"/>
        <v/>
      </c>
      <c r="Q367" s="51" t="str">
        <f t="shared" si="44"/>
        <v/>
      </c>
      <c r="R367" s="169" t="str">
        <f t="shared" si="45"/>
        <v/>
      </c>
      <c r="S367" s="248" t="str">
        <f t="shared" si="46"/>
        <v/>
      </c>
      <c r="T367" s="250" t="str">
        <f t="shared" si="47"/>
        <v/>
      </c>
    </row>
    <row r="368" spans="2:20" x14ac:dyDescent="0.25">
      <c r="B368" s="142"/>
      <c r="C368" s="23"/>
      <c r="D368" s="23"/>
      <c r="E368" s="23"/>
      <c r="F368" s="21"/>
      <c r="G368" s="21"/>
      <c r="H368" s="178"/>
      <c r="I368" s="178"/>
      <c r="J368" s="23"/>
      <c r="K368" s="27"/>
      <c r="L368" s="23"/>
      <c r="M368" s="166" t="str">
        <f t="shared" si="40"/>
        <v/>
      </c>
      <c r="N368" s="48" t="str">
        <f t="shared" si="41"/>
        <v/>
      </c>
      <c r="O368" s="49" t="str">
        <f t="shared" si="42"/>
        <v/>
      </c>
      <c r="P368" s="50" t="str">
        <f t="shared" si="43"/>
        <v/>
      </c>
      <c r="Q368" s="51" t="str">
        <f t="shared" si="44"/>
        <v/>
      </c>
      <c r="R368" s="169" t="str">
        <f t="shared" si="45"/>
        <v/>
      </c>
      <c r="S368" s="248" t="str">
        <f t="shared" si="46"/>
        <v/>
      </c>
      <c r="T368" s="250" t="str">
        <f t="shared" si="47"/>
        <v/>
      </c>
    </row>
    <row r="369" spans="2:20" x14ac:dyDescent="0.25">
      <c r="B369" s="142"/>
      <c r="C369" s="23"/>
      <c r="D369" s="23"/>
      <c r="E369" s="23"/>
      <c r="F369" s="21"/>
      <c r="G369" s="21"/>
      <c r="H369" s="178"/>
      <c r="I369" s="178"/>
      <c r="J369" s="23"/>
      <c r="K369" s="27"/>
      <c r="L369" s="23"/>
      <c r="M369" s="166" t="str">
        <f t="shared" si="40"/>
        <v/>
      </c>
      <c r="N369" s="48" t="str">
        <f t="shared" si="41"/>
        <v/>
      </c>
      <c r="O369" s="49" t="str">
        <f t="shared" si="42"/>
        <v/>
      </c>
      <c r="P369" s="50" t="str">
        <f t="shared" si="43"/>
        <v/>
      </c>
      <c r="Q369" s="51" t="str">
        <f t="shared" si="44"/>
        <v/>
      </c>
      <c r="R369" s="169" t="str">
        <f t="shared" si="45"/>
        <v/>
      </c>
      <c r="S369" s="248" t="str">
        <f t="shared" si="46"/>
        <v/>
      </c>
      <c r="T369" s="250" t="str">
        <f t="shared" si="47"/>
        <v/>
      </c>
    </row>
    <row r="370" spans="2:20" x14ac:dyDescent="0.25">
      <c r="B370" s="142"/>
      <c r="C370" s="23"/>
      <c r="D370" s="23"/>
      <c r="E370" s="23"/>
      <c r="F370" s="21"/>
      <c r="G370" s="21"/>
      <c r="H370" s="178"/>
      <c r="I370" s="178"/>
      <c r="J370" s="23"/>
      <c r="K370" s="27"/>
      <c r="L370" s="23"/>
      <c r="M370" s="166" t="str">
        <f t="shared" si="40"/>
        <v/>
      </c>
      <c r="N370" s="48" t="str">
        <f t="shared" si="41"/>
        <v/>
      </c>
      <c r="O370" s="49" t="str">
        <f t="shared" si="42"/>
        <v/>
      </c>
      <c r="P370" s="50" t="str">
        <f t="shared" si="43"/>
        <v/>
      </c>
      <c r="Q370" s="51" t="str">
        <f t="shared" si="44"/>
        <v/>
      </c>
      <c r="R370" s="169" t="str">
        <f t="shared" si="45"/>
        <v/>
      </c>
      <c r="S370" s="248" t="str">
        <f t="shared" si="46"/>
        <v/>
      </c>
      <c r="T370" s="250" t="str">
        <f t="shared" si="47"/>
        <v/>
      </c>
    </row>
    <row r="371" spans="2:20" x14ac:dyDescent="0.25">
      <c r="B371" s="142"/>
      <c r="C371" s="23"/>
      <c r="D371" s="23"/>
      <c r="E371" s="23"/>
      <c r="F371" s="21"/>
      <c r="G371" s="21"/>
      <c r="H371" s="178"/>
      <c r="I371" s="178"/>
      <c r="J371" s="23"/>
      <c r="K371" s="27"/>
      <c r="L371" s="23"/>
      <c r="M371" s="166" t="str">
        <f t="shared" si="40"/>
        <v/>
      </c>
      <c r="N371" s="48" t="str">
        <f t="shared" si="41"/>
        <v/>
      </c>
      <c r="O371" s="49" t="str">
        <f t="shared" si="42"/>
        <v/>
      </c>
      <c r="P371" s="50" t="str">
        <f t="shared" si="43"/>
        <v/>
      </c>
      <c r="Q371" s="51" t="str">
        <f t="shared" si="44"/>
        <v/>
      </c>
      <c r="R371" s="169" t="str">
        <f t="shared" si="45"/>
        <v/>
      </c>
      <c r="S371" s="248" t="str">
        <f t="shared" si="46"/>
        <v/>
      </c>
      <c r="T371" s="250" t="str">
        <f t="shared" si="47"/>
        <v/>
      </c>
    </row>
    <row r="372" spans="2:20" x14ac:dyDescent="0.25">
      <c r="B372" s="142"/>
      <c r="C372" s="23"/>
      <c r="D372" s="23"/>
      <c r="E372" s="23"/>
      <c r="F372" s="21"/>
      <c r="G372" s="21"/>
      <c r="H372" s="178"/>
      <c r="I372" s="178"/>
      <c r="J372" s="23"/>
      <c r="K372" s="27"/>
      <c r="L372" s="23"/>
      <c r="M372" s="166" t="str">
        <f t="shared" si="40"/>
        <v/>
      </c>
      <c r="N372" s="48" t="str">
        <f t="shared" si="41"/>
        <v/>
      </c>
      <c r="O372" s="49" t="str">
        <f t="shared" si="42"/>
        <v/>
      </c>
      <c r="P372" s="50" t="str">
        <f t="shared" si="43"/>
        <v/>
      </c>
      <c r="Q372" s="51" t="str">
        <f t="shared" si="44"/>
        <v/>
      </c>
      <c r="R372" s="169" t="str">
        <f t="shared" si="45"/>
        <v/>
      </c>
      <c r="S372" s="248" t="str">
        <f t="shared" si="46"/>
        <v/>
      </c>
      <c r="T372" s="250" t="str">
        <f t="shared" si="47"/>
        <v/>
      </c>
    </row>
    <row r="373" spans="2:20" x14ac:dyDescent="0.25">
      <c r="B373" s="142"/>
      <c r="C373" s="23"/>
      <c r="D373" s="23"/>
      <c r="E373" s="23"/>
      <c r="F373" s="21"/>
      <c r="G373" s="21"/>
      <c r="H373" s="178"/>
      <c r="I373" s="178"/>
      <c r="J373" s="23"/>
      <c r="K373" s="27"/>
      <c r="L373" s="23"/>
      <c r="M373" s="166" t="str">
        <f t="shared" si="40"/>
        <v/>
      </c>
      <c r="N373" s="48" t="str">
        <f t="shared" si="41"/>
        <v/>
      </c>
      <c r="O373" s="49" t="str">
        <f t="shared" si="42"/>
        <v/>
      </c>
      <c r="P373" s="50" t="str">
        <f t="shared" si="43"/>
        <v/>
      </c>
      <c r="Q373" s="51" t="str">
        <f t="shared" si="44"/>
        <v/>
      </c>
      <c r="R373" s="169" t="str">
        <f t="shared" si="45"/>
        <v/>
      </c>
      <c r="S373" s="248" t="str">
        <f t="shared" si="46"/>
        <v/>
      </c>
      <c r="T373" s="250" t="str">
        <f t="shared" si="47"/>
        <v/>
      </c>
    </row>
    <row r="374" spans="2:20" x14ac:dyDescent="0.25">
      <c r="B374" s="142"/>
      <c r="C374" s="23"/>
      <c r="D374" s="23"/>
      <c r="E374" s="23"/>
      <c r="F374" s="21"/>
      <c r="G374" s="21"/>
      <c r="H374" s="178"/>
      <c r="I374" s="178"/>
      <c r="J374" s="23"/>
      <c r="K374" s="27"/>
      <c r="L374" s="23"/>
      <c r="M374" s="166" t="str">
        <f t="shared" si="40"/>
        <v/>
      </c>
      <c r="N374" s="48" t="str">
        <f t="shared" si="41"/>
        <v/>
      </c>
      <c r="O374" s="49" t="str">
        <f t="shared" si="42"/>
        <v/>
      </c>
      <c r="P374" s="50" t="str">
        <f t="shared" si="43"/>
        <v/>
      </c>
      <c r="Q374" s="51" t="str">
        <f t="shared" si="44"/>
        <v/>
      </c>
      <c r="R374" s="169" t="str">
        <f t="shared" si="45"/>
        <v/>
      </c>
      <c r="S374" s="248" t="str">
        <f t="shared" si="46"/>
        <v/>
      </c>
      <c r="T374" s="250" t="str">
        <f t="shared" si="47"/>
        <v/>
      </c>
    </row>
    <row r="375" spans="2:20" x14ac:dyDescent="0.25">
      <c r="B375" s="142"/>
      <c r="C375" s="23"/>
      <c r="D375" s="23"/>
      <c r="E375" s="23"/>
      <c r="F375" s="21"/>
      <c r="G375" s="21"/>
      <c r="H375" s="178"/>
      <c r="I375" s="178"/>
      <c r="J375" s="23"/>
      <c r="K375" s="27"/>
      <c r="L375" s="23"/>
      <c r="M375" s="166" t="str">
        <f t="shared" si="40"/>
        <v/>
      </c>
      <c r="N375" s="48" t="str">
        <f t="shared" si="41"/>
        <v/>
      </c>
      <c r="O375" s="49" t="str">
        <f t="shared" si="42"/>
        <v/>
      </c>
      <c r="P375" s="50" t="str">
        <f t="shared" si="43"/>
        <v/>
      </c>
      <c r="Q375" s="51" t="str">
        <f t="shared" si="44"/>
        <v/>
      </c>
      <c r="R375" s="169" t="str">
        <f t="shared" si="45"/>
        <v/>
      </c>
      <c r="S375" s="248" t="str">
        <f t="shared" si="46"/>
        <v/>
      </c>
      <c r="T375" s="250" t="str">
        <f t="shared" si="47"/>
        <v/>
      </c>
    </row>
    <row r="376" spans="2:20" x14ac:dyDescent="0.25">
      <c r="B376" s="142"/>
      <c r="C376" s="23"/>
      <c r="D376" s="23"/>
      <c r="E376" s="23"/>
      <c r="F376" s="21"/>
      <c r="G376" s="21"/>
      <c r="H376" s="178"/>
      <c r="I376" s="178"/>
      <c r="J376" s="23"/>
      <c r="K376" s="27"/>
      <c r="L376" s="23"/>
      <c r="M376" s="166" t="str">
        <f t="shared" si="40"/>
        <v/>
      </c>
      <c r="N376" s="48" t="str">
        <f t="shared" si="41"/>
        <v/>
      </c>
      <c r="O376" s="49" t="str">
        <f t="shared" si="42"/>
        <v/>
      </c>
      <c r="P376" s="50" t="str">
        <f t="shared" si="43"/>
        <v/>
      </c>
      <c r="Q376" s="51" t="str">
        <f t="shared" si="44"/>
        <v/>
      </c>
      <c r="R376" s="169" t="str">
        <f t="shared" si="45"/>
        <v/>
      </c>
      <c r="S376" s="248" t="str">
        <f t="shared" si="46"/>
        <v/>
      </c>
      <c r="T376" s="250" t="str">
        <f t="shared" si="47"/>
        <v/>
      </c>
    </row>
    <row r="377" spans="2:20" x14ac:dyDescent="0.25">
      <c r="B377" s="142"/>
      <c r="C377" s="23"/>
      <c r="D377" s="23"/>
      <c r="E377" s="23"/>
      <c r="F377" s="21"/>
      <c r="G377" s="21"/>
      <c r="H377" s="178"/>
      <c r="I377" s="178"/>
      <c r="J377" s="23"/>
      <c r="K377" s="27"/>
      <c r="L377" s="23"/>
      <c r="M377" s="166" t="str">
        <f t="shared" si="40"/>
        <v/>
      </c>
      <c r="N377" s="48" t="str">
        <f t="shared" si="41"/>
        <v/>
      </c>
      <c r="O377" s="49" t="str">
        <f t="shared" si="42"/>
        <v/>
      </c>
      <c r="P377" s="50" t="str">
        <f t="shared" si="43"/>
        <v/>
      </c>
      <c r="Q377" s="51" t="str">
        <f t="shared" si="44"/>
        <v/>
      </c>
      <c r="R377" s="169" t="str">
        <f t="shared" si="45"/>
        <v/>
      </c>
      <c r="S377" s="248" t="str">
        <f t="shared" si="46"/>
        <v/>
      </c>
      <c r="T377" s="250" t="str">
        <f t="shared" si="47"/>
        <v/>
      </c>
    </row>
    <row r="378" spans="2:20" x14ac:dyDescent="0.25">
      <c r="B378" s="142"/>
      <c r="C378" s="23"/>
      <c r="D378" s="23"/>
      <c r="E378" s="23"/>
      <c r="F378" s="21"/>
      <c r="G378" s="21"/>
      <c r="H378" s="178"/>
      <c r="I378" s="178"/>
      <c r="J378" s="23"/>
      <c r="K378" s="27"/>
      <c r="L378" s="23"/>
      <c r="M378" s="166" t="str">
        <f t="shared" si="40"/>
        <v/>
      </c>
      <c r="N378" s="48" t="str">
        <f t="shared" si="41"/>
        <v/>
      </c>
      <c r="O378" s="49" t="str">
        <f t="shared" si="42"/>
        <v/>
      </c>
      <c r="P378" s="50" t="str">
        <f t="shared" si="43"/>
        <v/>
      </c>
      <c r="Q378" s="51" t="str">
        <f t="shared" si="44"/>
        <v/>
      </c>
      <c r="R378" s="169" t="str">
        <f t="shared" si="45"/>
        <v/>
      </c>
      <c r="S378" s="248" t="str">
        <f t="shared" si="46"/>
        <v/>
      </c>
      <c r="T378" s="250" t="str">
        <f t="shared" si="47"/>
        <v/>
      </c>
    </row>
    <row r="379" spans="2:20" x14ac:dyDescent="0.25">
      <c r="B379" s="142"/>
      <c r="C379" s="23"/>
      <c r="D379" s="23"/>
      <c r="E379" s="23"/>
      <c r="F379" s="21"/>
      <c r="G379" s="21"/>
      <c r="H379" s="178"/>
      <c r="I379" s="178"/>
      <c r="J379" s="23"/>
      <c r="K379" s="27"/>
      <c r="L379" s="23"/>
      <c r="M379" s="166" t="str">
        <f t="shared" si="40"/>
        <v/>
      </c>
      <c r="N379" s="48" t="str">
        <f t="shared" si="41"/>
        <v/>
      </c>
      <c r="O379" s="49" t="str">
        <f t="shared" si="42"/>
        <v/>
      </c>
      <c r="P379" s="50" t="str">
        <f t="shared" si="43"/>
        <v/>
      </c>
      <c r="Q379" s="51" t="str">
        <f t="shared" si="44"/>
        <v/>
      </c>
      <c r="R379" s="169" t="str">
        <f t="shared" si="45"/>
        <v/>
      </c>
      <c r="S379" s="248" t="str">
        <f t="shared" si="46"/>
        <v/>
      </c>
      <c r="T379" s="250" t="str">
        <f t="shared" si="47"/>
        <v/>
      </c>
    </row>
    <row r="380" spans="2:20" x14ac:dyDescent="0.25">
      <c r="B380" s="142"/>
      <c r="C380" s="23"/>
      <c r="D380" s="23"/>
      <c r="E380" s="23"/>
      <c r="F380" s="21"/>
      <c r="G380" s="21"/>
      <c r="H380" s="178"/>
      <c r="I380" s="178"/>
      <c r="J380" s="23"/>
      <c r="K380" s="27"/>
      <c r="L380" s="23"/>
      <c r="M380" s="166" t="str">
        <f t="shared" si="40"/>
        <v/>
      </c>
      <c r="N380" s="48" t="str">
        <f t="shared" si="41"/>
        <v/>
      </c>
      <c r="O380" s="49" t="str">
        <f t="shared" si="42"/>
        <v/>
      </c>
      <c r="P380" s="50" t="str">
        <f t="shared" si="43"/>
        <v/>
      </c>
      <c r="Q380" s="51" t="str">
        <f t="shared" si="44"/>
        <v/>
      </c>
      <c r="R380" s="169" t="str">
        <f t="shared" si="45"/>
        <v/>
      </c>
      <c r="S380" s="248" t="str">
        <f t="shared" si="46"/>
        <v/>
      </c>
      <c r="T380" s="250" t="str">
        <f t="shared" si="47"/>
        <v/>
      </c>
    </row>
    <row r="381" spans="2:20" x14ac:dyDescent="0.25">
      <c r="B381" s="142"/>
      <c r="C381" s="23"/>
      <c r="D381" s="23"/>
      <c r="E381" s="23"/>
      <c r="F381" s="21"/>
      <c r="G381" s="21"/>
      <c r="H381" s="178"/>
      <c r="I381" s="178"/>
      <c r="J381" s="23"/>
      <c r="K381" s="27"/>
      <c r="L381" s="23"/>
      <c r="M381" s="166" t="str">
        <f t="shared" si="40"/>
        <v/>
      </c>
      <c r="N381" s="48" t="str">
        <f t="shared" si="41"/>
        <v/>
      </c>
      <c r="O381" s="49" t="str">
        <f t="shared" si="42"/>
        <v/>
      </c>
      <c r="P381" s="50" t="str">
        <f t="shared" si="43"/>
        <v/>
      </c>
      <c r="Q381" s="51" t="str">
        <f t="shared" si="44"/>
        <v/>
      </c>
      <c r="R381" s="169" t="str">
        <f t="shared" si="45"/>
        <v/>
      </c>
      <c r="S381" s="248" t="str">
        <f t="shared" si="46"/>
        <v/>
      </c>
      <c r="T381" s="250" t="str">
        <f t="shared" si="47"/>
        <v/>
      </c>
    </row>
    <row r="382" spans="2:20" x14ac:dyDescent="0.25">
      <c r="B382" s="142"/>
      <c r="C382" s="23"/>
      <c r="D382" s="23"/>
      <c r="E382" s="23"/>
      <c r="F382" s="21"/>
      <c r="G382" s="21"/>
      <c r="H382" s="178"/>
      <c r="I382" s="178"/>
      <c r="J382" s="23"/>
      <c r="K382" s="27"/>
      <c r="L382" s="23"/>
      <c r="M382" s="166" t="str">
        <f t="shared" si="40"/>
        <v/>
      </c>
      <c r="N382" s="48" t="str">
        <f t="shared" si="41"/>
        <v/>
      </c>
      <c r="O382" s="49" t="str">
        <f t="shared" si="42"/>
        <v/>
      </c>
      <c r="P382" s="50" t="str">
        <f t="shared" si="43"/>
        <v/>
      </c>
      <c r="Q382" s="51" t="str">
        <f t="shared" si="44"/>
        <v/>
      </c>
      <c r="R382" s="169" t="str">
        <f t="shared" si="45"/>
        <v/>
      </c>
      <c r="S382" s="248" t="str">
        <f t="shared" si="46"/>
        <v/>
      </c>
      <c r="T382" s="250" t="str">
        <f t="shared" si="47"/>
        <v/>
      </c>
    </row>
    <row r="383" spans="2:20" x14ac:dyDescent="0.25">
      <c r="B383" s="142"/>
      <c r="C383" s="23"/>
      <c r="D383" s="23"/>
      <c r="E383" s="23"/>
      <c r="F383" s="21"/>
      <c r="G383" s="21"/>
      <c r="H383" s="178"/>
      <c r="I383" s="178"/>
      <c r="J383" s="23"/>
      <c r="K383" s="27"/>
      <c r="L383" s="23"/>
      <c r="M383" s="166" t="str">
        <f t="shared" si="40"/>
        <v/>
      </c>
      <c r="N383" s="48" t="str">
        <f t="shared" si="41"/>
        <v/>
      </c>
      <c r="O383" s="49" t="str">
        <f t="shared" si="42"/>
        <v/>
      </c>
      <c r="P383" s="50" t="str">
        <f t="shared" si="43"/>
        <v/>
      </c>
      <c r="Q383" s="51" t="str">
        <f t="shared" si="44"/>
        <v/>
      </c>
      <c r="R383" s="169" t="str">
        <f t="shared" si="45"/>
        <v/>
      </c>
      <c r="S383" s="248" t="str">
        <f t="shared" si="46"/>
        <v/>
      </c>
      <c r="T383" s="250" t="str">
        <f t="shared" si="47"/>
        <v/>
      </c>
    </row>
    <row r="384" spans="2:20" x14ac:dyDescent="0.25">
      <c r="B384" s="142"/>
      <c r="C384" s="23"/>
      <c r="D384" s="23"/>
      <c r="E384" s="23"/>
      <c r="F384" s="21"/>
      <c r="G384" s="21"/>
      <c r="H384" s="178"/>
      <c r="I384" s="178"/>
      <c r="J384" s="23"/>
      <c r="K384" s="27"/>
      <c r="L384" s="23"/>
      <c r="M384" s="166" t="str">
        <f t="shared" si="40"/>
        <v/>
      </c>
      <c r="N384" s="48" t="str">
        <f t="shared" si="41"/>
        <v/>
      </c>
      <c r="O384" s="49" t="str">
        <f t="shared" si="42"/>
        <v/>
      </c>
      <c r="P384" s="50" t="str">
        <f t="shared" si="43"/>
        <v/>
      </c>
      <c r="Q384" s="51" t="str">
        <f t="shared" si="44"/>
        <v/>
      </c>
      <c r="R384" s="169" t="str">
        <f t="shared" si="45"/>
        <v/>
      </c>
      <c r="S384" s="248" t="str">
        <f t="shared" si="46"/>
        <v/>
      </c>
      <c r="T384" s="250" t="str">
        <f t="shared" si="47"/>
        <v/>
      </c>
    </row>
    <row r="385" spans="2:20" x14ac:dyDescent="0.25">
      <c r="B385" s="142"/>
      <c r="C385" s="23"/>
      <c r="D385" s="23"/>
      <c r="E385" s="23"/>
      <c r="F385" s="21"/>
      <c r="G385" s="21"/>
      <c r="H385" s="178"/>
      <c r="I385" s="178"/>
      <c r="J385" s="23"/>
      <c r="K385" s="27"/>
      <c r="L385" s="23"/>
      <c r="M385" s="166" t="str">
        <f t="shared" si="40"/>
        <v/>
      </c>
      <c r="N385" s="48" t="str">
        <f t="shared" si="41"/>
        <v/>
      </c>
      <c r="O385" s="49" t="str">
        <f t="shared" si="42"/>
        <v/>
      </c>
      <c r="P385" s="50" t="str">
        <f t="shared" si="43"/>
        <v/>
      </c>
      <c r="Q385" s="51" t="str">
        <f t="shared" si="44"/>
        <v/>
      </c>
      <c r="R385" s="169" t="str">
        <f t="shared" si="45"/>
        <v/>
      </c>
      <c r="S385" s="248" t="str">
        <f t="shared" si="46"/>
        <v/>
      </c>
      <c r="T385" s="250" t="str">
        <f t="shared" si="47"/>
        <v/>
      </c>
    </row>
    <row r="386" spans="2:20" x14ac:dyDescent="0.25">
      <c r="B386" s="142"/>
      <c r="C386" s="23"/>
      <c r="D386" s="23"/>
      <c r="E386" s="23"/>
      <c r="F386" s="21"/>
      <c r="G386" s="21"/>
      <c r="H386" s="178"/>
      <c r="I386" s="178"/>
      <c r="J386" s="23"/>
      <c r="K386" s="27"/>
      <c r="L386" s="23"/>
      <c r="M386" s="166" t="str">
        <f t="shared" si="40"/>
        <v/>
      </c>
      <c r="N386" s="48" t="str">
        <f t="shared" si="41"/>
        <v/>
      </c>
      <c r="O386" s="49" t="str">
        <f t="shared" si="42"/>
        <v/>
      </c>
      <c r="P386" s="50" t="str">
        <f t="shared" si="43"/>
        <v/>
      </c>
      <c r="Q386" s="51" t="str">
        <f t="shared" si="44"/>
        <v/>
      </c>
      <c r="R386" s="169" t="str">
        <f t="shared" si="45"/>
        <v/>
      </c>
      <c r="S386" s="248" t="str">
        <f t="shared" si="46"/>
        <v/>
      </c>
      <c r="T386" s="250" t="str">
        <f t="shared" si="47"/>
        <v/>
      </c>
    </row>
    <row r="387" spans="2:20" x14ac:dyDescent="0.25">
      <c r="B387" s="142"/>
      <c r="C387" s="23"/>
      <c r="D387" s="23"/>
      <c r="E387" s="23"/>
      <c r="F387" s="21"/>
      <c r="G387" s="21"/>
      <c r="H387" s="178"/>
      <c r="I387" s="178"/>
      <c r="J387" s="23"/>
      <c r="K387" s="27"/>
      <c r="L387" s="23"/>
      <c r="M387" s="166" t="str">
        <f t="shared" si="40"/>
        <v/>
      </c>
      <c r="N387" s="48" t="str">
        <f t="shared" si="41"/>
        <v/>
      </c>
      <c r="O387" s="49" t="str">
        <f t="shared" si="42"/>
        <v/>
      </c>
      <c r="P387" s="50" t="str">
        <f t="shared" si="43"/>
        <v/>
      </c>
      <c r="Q387" s="51" t="str">
        <f t="shared" si="44"/>
        <v/>
      </c>
      <c r="R387" s="169" t="str">
        <f t="shared" si="45"/>
        <v/>
      </c>
      <c r="S387" s="248" t="str">
        <f t="shared" si="46"/>
        <v/>
      </c>
      <c r="T387" s="250" t="str">
        <f t="shared" si="47"/>
        <v/>
      </c>
    </row>
    <row r="388" spans="2:20" x14ac:dyDescent="0.25">
      <c r="B388" s="142"/>
      <c r="C388" s="23"/>
      <c r="D388" s="23"/>
      <c r="E388" s="23"/>
      <c r="F388" s="21"/>
      <c r="G388" s="21"/>
      <c r="H388" s="178"/>
      <c r="I388" s="178"/>
      <c r="J388" s="23"/>
      <c r="K388" s="27"/>
      <c r="L388" s="23"/>
      <c r="M388" s="166" t="str">
        <f t="shared" si="40"/>
        <v/>
      </c>
      <c r="N388" s="48" t="str">
        <f t="shared" si="41"/>
        <v/>
      </c>
      <c r="O388" s="49" t="str">
        <f t="shared" si="42"/>
        <v/>
      </c>
      <c r="P388" s="50" t="str">
        <f t="shared" si="43"/>
        <v/>
      </c>
      <c r="Q388" s="51" t="str">
        <f t="shared" si="44"/>
        <v/>
      </c>
      <c r="R388" s="169" t="str">
        <f t="shared" si="45"/>
        <v/>
      </c>
      <c r="S388" s="248" t="str">
        <f t="shared" si="46"/>
        <v/>
      </c>
      <c r="T388" s="250" t="str">
        <f t="shared" si="47"/>
        <v/>
      </c>
    </row>
    <row r="389" spans="2:20" x14ac:dyDescent="0.25">
      <c r="B389" s="142"/>
      <c r="C389" s="23"/>
      <c r="D389" s="23"/>
      <c r="E389" s="23"/>
      <c r="F389" s="21"/>
      <c r="G389" s="21"/>
      <c r="H389" s="178"/>
      <c r="I389" s="178"/>
      <c r="J389" s="23"/>
      <c r="K389" s="27"/>
      <c r="L389" s="23"/>
      <c r="M389" s="166" t="str">
        <f t="shared" si="40"/>
        <v/>
      </c>
      <c r="N389" s="48" t="str">
        <f t="shared" si="41"/>
        <v/>
      </c>
      <c r="O389" s="49" t="str">
        <f t="shared" si="42"/>
        <v/>
      </c>
      <c r="P389" s="50" t="str">
        <f t="shared" si="43"/>
        <v/>
      </c>
      <c r="Q389" s="51" t="str">
        <f t="shared" si="44"/>
        <v/>
      </c>
      <c r="R389" s="169" t="str">
        <f t="shared" si="45"/>
        <v/>
      </c>
      <c r="S389" s="248" t="str">
        <f t="shared" si="46"/>
        <v/>
      </c>
      <c r="T389" s="250" t="str">
        <f t="shared" si="47"/>
        <v/>
      </c>
    </row>
    <row r="390" spans="2:20" x14ac:dyDescent="0.25">
      <c r="B390" s="142"/>
      <c r="C390" s="23"/>
      <c r="D390" s="23"/>
      <c r="E390" s="23"/>
      <c r="F390" s="21"/>
      <c r="G390" s="21"/>
      <c r="H390" s="178"/>
      <c r="I390" s="178"/>
      <c r="J390" s="23"/>
      <c r="K390" s="27"/>
      <c r="L390" s="23"/>
      <c r="M390" s="166" t="str">
        <f t="shared" si="40"/>
        <v/>
      </c>
      <c r="N390" s="48" t="str">
        <f t="shared" si="41"/>
        <v/>
      </c>
      <c r="O390" s="49" t="str">
        <f t="shared" si="42"/>
        <v/>
      </c>
      <c r="P390" s="50" t="str">
        <f t="shared" si="43"/>
        <v/>
      </c>
      <c r="Q390" s="51" t="str">
        <f t="shared" si="44"/>
        <v/>
      </c>
      <c r="R390" s="169" t="str">
        <f t="shared" si="45"/>
        <v/>
      </c>
      <c r="S390" s="248" t="str">
        <f t="shared" si="46"/>
        <v/>
      </c>
      <c r="T390" s="250" t="str">
        <f t="shared" si="47"/>
        <v/>
      </c>
    </row>
    <row r="391" spans="2:20" x14ac:dyDescent="0.25">
      <c r="B391" s="142"/>
      <c r="C391" s="23"/>
      <c r="D391" s="23"/>
      <c r="E391" s="23"/>
      <c r="F391" s="21"/>
      <c r="G391" s="21"/>
      <c r="H391" s="178"/>
      <c r="I391" s="178"/>
      <c r="J391" s="23"/>
      <c r="K391" s="27"/>
      <c r="L391" s="23"/>
      <c r="M391" s="166" t="str">
        <f t="shared" si="40"/>
        <v/>
      </c>
      <c r="N391" s="48" t="str">
        <f t="shared" si="41"/>
        <v/>
      </c>
      <c r="O391" s="49" t="str">
        <f t="shared" si="42"/>
        <v/>
      </c>
      <c r="P391" s="50" t="str">
        <f t="shared" si="43"/>
        <v/>
      </c>
      <c r="Q391" s="51" t="str">
        <f t="shared" si="44"/>
        <v/>
      </c>
      <c r="R391" s="169" t="str">
        <f t="shared" si="45"/>
        <v/>
      </c>
      <c r="S391" s="248" t="str">
        <f t="shared" si="46"/>
        <v/>
      </c>
      <c r="T391" s="250" t="str">
        <f t="shared" si="47"/>
        <v/>
      </c>
    </row>
    <row r="392" spans="2:20" x14ac:dyDescent="0.25">
      <c r="B392" s="142"/>
      <c r="C392" s="23"/>
      <c r="D392" s="23"/>
      <c r="E392" s="23"/>
      <c r="F392" s="21"/>
      <c r="G392" s="21"/>
      <c r="H392" s="178"/>
      <c r="I392" s="178"/>
      <c r="J392" s="23"/>
      <c r="K392" s="27"/>
      <c r="L392" s="23"/>
      <c r="M392" s="166" t="str">
        <f t="shared" si="40"/>
        <v/>
      </c>
      <c r="N392" s="48" t="str">
        <f t="shared" si="41"/>
        <v/>
      </c>
      <c r="O392" s="49" t="str">
        <f t="shared" si="42"/>
        <v/>
      </c>
      <c r="P392" s="50" t="str">
        <f t="shared" si="43"/>
        <v/>
      </c>
      <c r="Q392" s="51" t="str">
        <f t="shared" si="44"/>
        <v/>
      </c>
      <c r="R392" s="169" t="str">
        <f t="shared" si="45"/>
        <v/>
      </c>
      <c r="S392" s="248" t="str">
        <f t="shared" si="46"/>
        <v/>
      </c>
      <c r="T392" s="250" t="str">
        <f t="shared" si="47"/>
        <v/>
      </c>
    </row>
    <row r="393" spans="2:20" x14ac:dyDescent="0.25">
      <c r="B393" s="142"/>
      <c r="C393" s="23"/>
      <c r="D393" s="23"/>
      <c r="E393" s="23"/>
      <c r="F393" s="21"/>
      <c r="G393" s="21"/>
      <c r="H393" s="178"/>
      <c r="I393" s="178"/>
      <c r="J393" s="23"/>
      <c r="K393" s="27"/>
      <c r="L393" s="23"/>
      <c r="M393" s="166" t="str">
        <f t="shared" si="40"/>
        <v/>
      </c>
      <c r="N393" s="48" t="str">
        <f t="shared" si="41"/>
        <v/>
      </c>
      <c r="O393" s="49" t="str">
        <f t="shared" si="42"/>
        <v/>
      </c>
      <c r="P393" s="50" t="str">
        <f t="shared" si="43"/>
        <v/>
      </c>
      <c r="Q393" s="51" t="str">
        <f t="shared" si="44"/>
        <v/>
      </c>
      <c r="R393" s="169" t="str">
        <f t="shared" si="45"/>
        <v/>
      </c>
      <c r="S393" s="248" t="str">
        <f t="shared" si="46"/>
        <v/>
      </c>
      <c r="T393" s="250" t="str">
        <f t="shared" si="47"/>
        <v/>
      </c>
    </row>
    <row r="394" spans="2:20" x14ac:dyDescent="0.25">
      <c r="B394" s="142"/>
      <c r="C394" s="23"/>
      <c r="D394" s="23"/>
      <c r="E394" s="23"/>
      <c r="F394" s="21"/>
      <c r="G394" s="21"/>
      <c r="H394" s="178"/>
      <c r="I394" s="178"/>
      <c r="J394" s="23"/>
      <c r="K394" s="27"/>
      <c r="L394" s="23"/>
      <c r="M394" s="166" t="str">
        <f t="shared" si="40"/>
        <v/>
      </c>
      <c r="N394" s="48" t="str">
        <f t="shared" si="41"/>
        <v/>
      </c>
      <c r="O394" s="49" t="str">
        <f t="shared" si="42"/>
        <v/>
      </c>
      <c r="P394" s="50" t="str">
        <f t="shared" si="43"/>
        <v/>
      </c>
      <c r="Q394" s="51" t="str">
        <f t="shared" si="44"/>
        <v/>
      </c>
      <c r="R394" s="169" t="str">
        <f t="shared" si="45"/>
        <v/>
      </c>
      <c r="S394" s="248" t="str">
        <f t="shared" si="46"/>
        <v/>
      </c>
      <c r="T394" s="250" t="str">
        <f t="shared" si="47"/>
        <v/>
      </c>
    </row>
    <row r="395" spans="2:20" x14ac:dyDescent="0.25">
      <c r="B395" s="142"/>
      <c r="C395" s="23"/>
      <c r="D395" s="23"/>
      <c r="E395" s="23"/>
      <c r="F395" s="21"/>
      <c r="G395" s="21"/>
      <c r="H395" s="178"/>
      <c r="I395" s="178"/>
      <c r="J395" s="23"/>
      <c r="K395" s="27"/>
      <c r="L395" s="23"/>
      <c r="M395" s="166" t="str">
        <f t="shared" ref="M395:M458" si="48">IF(B395="","",IF(I395&lt;&gt;"",I395,H395*(100-(100*K395))/100))</f>
        <v/>
      </c>
      <c r="N395" s="48" t="str">
        <f t="shared" ref="N395:N458" si="49">IF(B395="","",IF(J395&lt;&gt;0,B395+J395,B395+L395))</f>
        <v/>
      </c>
      <c r="O395" s="49" t="str">
        <f t="shared" ref="O395:O458" si="50">IF(B395="","",B395+L395)</f>
        <v/>
      </c>
      <c r="P395" s="50" t="str">
        <f t="shared" ref="P395:P458" si="51">IF(B395="","",O395-$D$3)</f>
        <v/>
      </c>
      <c r="Q395" s="51" t="str">
        <f t="shared" ref="Q395:Q458" si="52">IF(N395&lt;$D$3,IF(O395&lt;$D$3,$D$3,O395),N395)</f>
        <v/>
      </c>
      <c r="R395" s="169" t="str">
        <f t="shared" ref="R395:R458" si="53">IF(E395="bez","bezahlt",IF(I395&lt;&gt;"",I395,IF(N395&lt;$D$3,H395,M395)))</f>
        <v/>
      </c>
      <c r="S395" s="248" t="str">
        <f t="shared" si="46"/>
        <v/>
      </c>
      <c r="T395" s="250" t="str">
        <f t="shared" si="47"/>
        <v/>
      </c>
    </row>
    <row r="396" spans="2:20" x14ac:dyDescent="0.25">
      <c r="B396" s="142"/>
      <c r="C396" s="23"/>
      <c r="D396" s="23"/>
      <c r="E396" s="23"/>
      <c r="F396" s="21"/>
      <c r="G396" s="21"/>
      <c r="H396" s="178"/>
      <c r="I396" s="178"/>
      <c r="J396" s="23"/>
      <c r="K396" s="27"/>
      <c r="L396" s="23"/>
      <c r="M396" s="166" t="str">
        <f t="shared" si="48"/>
        <v/>
      </c>
      <c r="N396" s="48" t="str">
        <f t="shared" si="49"/>
        <v/>
      </c>
      <c r="O396" s="49" t="str">
        <f t="shared" si="50"/>
        <v/>
      </c>
      <c r="P396" s="50" t="str">
        <f t="shared" si="51"/>
        <v/>
      </c>
      <c r="Q396" s="51" t="str">
        <f t="shared" si="52"/>
        <v/>
      </c>
      <c r="R396" s="169" t="str">
        <f t="shared" si="53"/>
        <v/>
      </c>
      <c r="S396" s="248" t="str">
        <f t="shared" ref="S396:S459" si="54">IF(Q396="","",WEEKNUM(Q396,2))</f>
        <v/>
      </c>
      <c r="T396" s="250" t="str">
        <f t="shared" ref="T396:T459" si="55">R396</f>
        <v/>
      </c>
    </row>
    <row r="397" spans="2:20" x14ac:dyDescent="0.25">
      <c r="B397" s="142"/>
      <c r="C397" s="23"/>
      <c r="D397" s="23"/>
      <c r="E397" s="23"/>
      <c r="F397" s="21"/>
      <c r="G397" s="21"/>
      <c r="H397" s="178"/>
      <c r="I397" s="178"/>
      <c r="J397" s="23"/>
      <c r="K397" s="27"/>
      <c r="L397" s="23"/>
      <c r="M397" s="166" t="str">
        <f t="shared" si="48"/>
        <v/>
      </c>
      <c r="N397" s="48" t="str">
        <f t="shared" si="49"/>
        <v/>
      </c>
      <c r="O397" s="49" t="str">
        <f t="shared" si="50"/>
        <v/>
      </c>
      <c r="P397" s="50" t="str">
        <f t="shared" si="51"/>
        <v/>
      </c>
      <c r="Q397" s="51" t="str">
        <f t="shared" si="52"/>
        <v/>
      </c>
      <c r="R397" s="169" t="str">
        <f t="shared" si="53"/>
        <v/>
      </c>
      <c r="S397" s="248" t="str">
        <f t="shared" si="54"/>
        <v/>
      </c>
      <c r="T397" s="250" t="str">
        <f t="shared" si="55"/>
        <v/>
      </c>
    </row>
    <row r="398" spans="2:20" x14ac:dyDescent="0.25">
      <c r="B398" s="142"/>
      <c r="C398" s="23"/>
      <c r="D398" s="23"/>
      <c r="E398" s="23"/>
      <c r="F398" s="21"/>
      <c r="G398" s="21"/>
      <c r="H398" s="178"/>
      <c r="I398" s="178"/>
      <c r="J398" s="23"/>
      <c r="K398" s="27"/>
      <c r="L398" s="23"/>
      <c r="M398" s="166" t="str">
        <f t="shared" si="48"/>
        <v/>
      </c>
      <c r="N398" s="48" t="str">
        <f t="shared" si="49"/>
        <v/>
      </c>
      <c r="O398" s="49" t="str">
        <f t="shared" si="50"/>
        <v/>
      </c>
      <c r="P398" s="50" t="str">
        <f t="shared" si="51"/>
        <v/>
      </c>
      <c r="Q398" s="51" t="str">
        <f t="shared" si="52"/>
        <v/>
      </c>
      <c r="R398" s="169" t="str">
        <f t="shared" si="53"/>
        <v/>
      </c>
      <c r="S398" s="248" t="str">
        <f t="shared" si="54"/>
        <v/>
      </c>
      <c r="T398" s="250" t="str">
        <f t="shared" si="55"/>
        <v/>
      </c>
    </row>
    <row r="399" spans="2:20" x14ac:dyDescent="0.25">
      <c r="B399" s="142"/>
      <c r="C399" s="23"/>
      <c r="D399" s="23"/>
      <c r="E399" s="23"/>
      <c r="F399" s="21"/>
      <c r="G399" s="21"/>
      <c r="H399" s="178"/>
      <c r="I399" s="178"/>
      <c r="J399" s="23"/>
      <c r="K399" s="27"/>
      <c r="L399" s="23"/>
      <c r="M399" s="166" t="str">
        <f t="shared" si="48"/>
        <v/>
      </c>
      <c r="N399" s="48" t="str">
        <f t="shared" si="49"/>
        <v/>
      </c>
      <c r="O399" s="49" t="str">
        <f t="shared" si="50"/>
        <v/>
      </c>
      <c r="P399" s="50" t="str">
        <f t="shared" si="51"/>
        <v/>
      </c>
      <c r="Q399" s="51" t="str">
        <f t="shared" si="52"/>
        <v/>
      </c>
      <c r="R399" s="169" t="str">
        <f t="shared" si="53"/>
        <v/>
      </c>
      <c r="S399" s="248" t="str">
        <f t="shared" si="54"/>
        <v/>
      </c>
      <c r="T399" s="250" t="str">
        <f t="shared" si="55"/>
        <v/>
      </c>
    </row>
    <row r="400" spans="2:20" x14ac:dyDescent="0.25">
      <c r="B400" s="142"/>
      <c r="C400" s="23"/>
      <c r="D400" s="23"/>
      <c r="E400" s="23"/>
      <c r="F400" s="21"/>
      <c r="G400" s="21"/>
      <c r="H400" s="178"/>
      <c r="I400" s="178"/>
      <c r="J400" s="23"/>
      <c r="K400" s="27"/>
      <c r="L400" s="23"/>
      <c r="M400" s="166" t="str">
        <f t="shared" si="48"/>
        <v/>
      </c>
      <c r="N400" s="48" t="str">
        <f t="shared" si="49"/>
        <v/>
      </c>
      <c r="O400" s="49" t="str">
        <f t="shared" si="50"/>
        <v/>
      </c>
      <c r="P400" s="50" t="str">
        <f t="shared" si="51"/>
        <v/>
      </c>
      <c r="Q400" s="51" t="str">
        <f t="shared" si="52"/>
        <v/>
      </c>
      <c r="R400" s="169" t="str">
        <f t="shared" si="53"/>
        <v/>
      </c>
      <c r="S400" s="248" t="str">
        <f t="shared" si="54"/>
        <v/>
      </c>
      <c r="T400" s="250" t="str">
        <f t="shared" si="55"/>
        <v/>
      </c>
    </row>
    <row r="401" spans="2:20" x14ac:dyDescent="0.25">
      <c r="B401" s="142"/>
      <c r="C401" s="23"/>
      <c r="D401" s="23"/>
      <c r="E401" s="23"/>
      <c r="F401" s="21"/>
      <c r="G401" s="21"/>
      <c r="H401" s="178"/>
      <c r="I401" s="178"/>
      <c r="J401" s="23"/>
      <c r="K401" s="27"/>
      <c r="L401" s="23"/>
      <c r="M401" s="166" t="str">
        <f t="shared" si="48"/>
        <v/>
      </c>
      <c r="N401" s="48" t="str">
        <f t="shared" si="49"/>
        <v/>
      </c>
      <c r="O401" s="49" t="str">
        <f t="shared" si="50"/>
        <v/>
      </c>
      <c r="P401" s="50" t="str">
        <f t="shared" si="51"/>
        <v/>
      </c>
      <c r="Q401" s="51" t="str">
        <f t="shared" si="52"/>
        <v/>
      </c>
      <c r="R401" s="169" t="str">
        <f t="shared" si="53"/>
        <v/>
      </c>
      <c r="S401" s="248" t="str">
        <f t="shared" si="54"/>
        <v/>
      </c>
      <c r="T401" s="250" t="str">
        <f t="shared" si="55"/>
        <v/>
      </c>
    </row>
    <row r="402" spans="2:20" x14ac:dyDescent="0.25">
      <c r="B402" s="142"/>
      <c r="C402" s="23"/>
      <c r="D402" s="23"/>
      <c r="E402" s="23"/>
      <c r="F402" s="21"/>
      <c r="G402" s="21"/>
      <c r="H402" s="178"/>
      <c r="I402" s="178"/>
      <c r="J402" s="23"/>
      <c r="K402" s="27"/>
      <c r="L402" s="23"/>
      <c r="M402" s="166" t="str">
        <f t="shared" si="48"/>
        <v/>
      </c>
      <c r="N402" s="48" t="str">
        <f t="shared" si="49"/>
        <v/>
      </c>
      <c r="O402" s="49" t="str">
        <f t="shared" si="50"/>
        <v/>
      </c>
      <c r="P402" s="50" t="str">
        <f t="shared" si="51"/>
        <v/>
      </c>
      <c r="Q402" s="51" t="str">
        <f t="shared" si="52"/>
        <v/>
      </c>
      <c r="R402" s="169" t="str">
        <f t="shared" si="53"/>
        <v/>
      </c>
      <c r="S402" s="248" t="str">
        <f t="shared" si="54"/>
        <v/>
      </c>
      <c r="T402" s="250" t="str">
        <f t="shared" si="55"/>
        <v/>
      </c>
    </row>
    <row r="403" spans="2:20" x14ac:dyDescent="0.25">
      <c r="B403" s="142"/>
      <c r="C403" s="23"/>
      <c r="D403" s="23"/>
      <c r="E403" s="23"/>
      <c r="F403" s="21"/>
      <c r="G403" s="21"/>
      <c r="H403" s="178"/>
      <c r="I403" s="178"/>
      <c r="J403" s="23"/>
      <c r="K403" s="27"/>
      <c r="L403" s="23"/>
      <c r="M403" s="166" t="str">
        <f t="shared" si="48"/>
        <v/>
      </c>
      <c r="N403" s="48" t="str">
        <f t="shared" si="49"/>
        <v/>
      </c>
      <c r="O403" s="49" t="str">
        <f t="shared" si="50"/>
        <v/>
      </c>
      <c r="P403" s="50" t="str">
        <f t="shared" si="51"/>
        <v/>
      </c>
      <c r="Q403" s="51" t="str">
        <f t="shared" si="52"/>
        <v/>
      </c>
      <c r="R403" s="169" t="str">
        <f t="shared" si="53"/>
        <v/>
      </c>
      <c r="S403" s="248" t="str">
        <f t="shared" si="54"/>
        <v/>
      </c>
      <c r="T403" s="250" t="str">
        <f t="shared" si="55"/>
        <v/>
      </c>
    </row>
    <row r="404" spans="2:20" x14ac:dyDescent="0.25">
      <c r="B404" s="142"/>
      <c r="C404" s="23"/>
      <c r="D404" s="23"/>
      <c r="E404" s="23"/>
      <c r="F404" s="21"/>
      <c r="G404" s="21"/>
      <c r="H404" s="178"/>
      <c r="I404" s="178"/>
      <c r="J404" s="23"/>
      <c r="K404" s="27"/>
      <c r="L404" s="23"/>
      <c r="M404" s="166" t="str">
        <f t="shared" si="48"/>
        <v/>
      </c>
      <c r="N404" s="48" t="str">
        <f t="shared" si="49"/>
        <v/>
      </c>
      <c r="O404" s="49" t="str">
        <f t="shared" si="50"/>
        <v/>
      </c>
      <c r="P404" s="50" t="str">
        <f t="shared" si="51"/>
        <v/>
      </c>
      <c r="Q404" s="51" t="str">
        <f t="shared" si="52"/>
        <v/>
      </c>
      <c r="R404" s="169" t="str">
        <f t="shared" si="53"/>
        <v/>
      </c>
      <c r="S404" s="248" t="str">
        <f t="shared" si="54"/>
        <v/>
      </c>
      <c r="T404" s="250" t="str">
        <f t="shared" si="55"/>
        <v/>
      </c>
    </row>
    <row r="405" spans="2:20" x14ac:dyDescent="0.25">
      <c r="B405" s="142"/>
      <c r="C405" s="23"/>
      <c r="D405" s="23"/>
      <c r="E405" s="23"/>
      <c r="F405" s="21"/>
      <c r="G405" s="21"/>
      <c r="H405" s="178"/>
      <c r="I405" s="178"/>
      <c r="J405" s="23"/>
      <c r="K405" s="27"/>
      <c r="L405" s="23"/>
      <c r="M405" s="166" t="str">
        <f t="shared" si="48"/>
        <v/>
      </c>
      <c r="N405" s="48" t="str">
        <f t="shared" si="49"/>
        <v/>
      </c>
      <c r="O405" s="49" t="str">
        <f t="shared" si="50"/>
        <v/>
      </c>
      <c r="P405" s="50" t="str">
        <f t="shared" si="51"/>
        <v/>
      </c>
      <c r="Q405" s="51" t="str">
        <f t="shared" si="52"/>
        <v/>
      </c>
      <c r="R405" s="169" t="str">
        <f t="shared" si="53"/>
        <v/>
      </c>
      <c r="S405" s="248" t="str">
        <f t="shared" si="54"/>
        <v/>
      </c>
      <c r="T405" s="250" t="str">
        <f t="shared" si="55"/>
        <v/>
      </c>
    </row>
    <row r="406" spans="2:20" x14ac:dyDescent="0.25">
      <c r="B406" s="142"/>
      <c r="C406" s="23"/>
      <c r="D406" s="23"/>
      <c r="E406" s="23"/>
      <c r="F406" s="21"/>
      <c r="G406" s="21"/>
      <c r="H406" s="178"/>
      <c r="I406" s="178"/>
      <c r="J406" s="23"/>
      <c r="K406" s="27"/>
      <c r="L406" s="23"/>
      <c r="M406" s="166" t="str">
        <f t="shared" si="48"/>
        <v/>
      </c>
      <c r="N406" s="48" t="str">
        <f t="shared" si="49"/>
        <v/>
      </c>
      <c r="O406" s="49" t="str">
        <f t="shared" si="50"/>
        <v/>
      </c>
      <c r="P406" s="50" t="str">
        <f t="shared" si="51"/>
        <v/>
      </c>
      <c r="Q406" s="51" t="str">
        <f t="shared" si="52"/>
        <v/>
      </c>
      <c r="R406" s="169" t="str">
        <f t="shared" si="53"/>
        <v/>
      </c>
      <c r="S406" s="248" t="str">
        <f t="shared" si="54"/>
        <v/>
      </c>
      <c r="T406" s="250" t="str">
        <f t="shared" si="55"/>
        <v/>
      </c>
    </row>
    <row r="407" spans="2:20" x14ac:dyDescent="0.25">
      <c r="B407" s="142"/>
      <c r="C407" s="23"/>
      <c r="D407" s="23"/>
      <c r="E407" s="23"/>
      <c r="F407" s="21"/>
      <c r="G407" s="21"/>
      <c r="H407" s="178"/>
      <c r="I407" s="178"/>
      <c r="J407" s="23"/>
      <c r="K407" s="27"/>
      <c r="L407" s="23"/>
      <c r="M407" s="166" t="str">
        <f t="shared" si="48"/>
        <v/>
      </c>
      <c r="N407" s="48" t="str">
        <f t="shared" si="49"/>
        <v/>
      </c>
      <c r="O407" s="49" t="str">
        <f t="shared" si="50"/>
        <v/>
      </c>
      <c r="P407" s="50" t="str">
        <f t="shared" si="51"/>
        <v/>
      </c>
      <c r="Q407" s="51" t="str">
        <f t="shared" si="52"/>
        <v/>
      </c>
      <c r="R407" s="169" t="str">
        <f t="shared" si="53"/>
        <v/>
      </c>
      <c r="S407" s="248" t="str">
        <f t="shared" si="54"/>
        <v/>
      </c>
      <c r="T407" s="250" t="str">
        <f t="shared" si="55"/>
        <v/>
      </c>
    </row>
    <row r="408" spans="2:20" x14ac:dyDescent="0.25">
      <c r="B408" s="142"/>
      <c r="C408" s="23"/>
      <c r="D408" s="23"/>
      <c r="E408" s="23"/>
      <c r="F408" s="21"/>
      <c r="G408" s="21"/>
      <c r="H408" s="178"/>
      <c r="I408" s="178"/>
      <c r="J408" s="23"/>
      <c r="K408" s="27"/>
      <c r="L408" s="23"/>
      <c r="M408" s="166" t="str">
        <f t="shared" si="48"/>
        <v/>
      </c>
      <c r="N408" s="48" t="str">
        <f t="shared" si="49"/>
        <v/>
      </c>
      <c r="O408" s="49" t="str">
        <f t="shared" si="50"/>
        <v/>
      </c>
      <c r="P408" s="50" t="str">
        <f t="shared" si="51"/>
        <v/>
      </c>
      <c r="Q408" s="51" t="str">
        <f t="shared" si="52"/>
        <v/>
      </c>
      <c r="R408" s="169" t="str">
        <f t="shared" si="53"/>
        <v/>
      </c>
      <c r="S408" s="248" t="str">
        <f t="shared" si="54"/>
        <v/>
      </c>
      <c r="T408" s="250" t="str">
        <f t="shared" si="55"/>
        <v/>
      </c>
    </row>
    <row r="409" spans="2:20" x14ac:dyDescent="0.25">
      <c r="B409" s="142"/>
      <c r="C409" s="23"/>
      <c r="D409" s="23"/>
      <c r="E409" s="23"/>
      <c r="F409" s="21"/>
      <c r="G409" s="21"/>
      <c r="H409" s="178"/>
      <c r="I409" s="178"/>
      <c r="J409" s="23"/>
      <c r="K409" s="27"/>
      <c r="L409" s="23"/>
      <c r="M409" s="166" t="str">
        <f t="shared" si="48"/>
        <v/>
      </c>
      <c r="N409" s="48" t="str">
        <f t="shared" si="49"/>
        <v/>
      </c>
      <c r="O409" s="49" t="str">
        <f t="shared" si="50"/>
        <v/>
      </c>
      <c r="P409" s="50" t="str">
        <f t="shared" si="51"/>
        <v/>
      </c>
      <c r="Q409" s="51" t="str">
        <f t="shared" si="52"/>
        <v/>
      </c>
      <c r="R409" s="169" t="str">
        <f t="shared" si="53"/>
        <v/>
      </c>
      <c r="S409" s="248" t="str">
        <f t="shared" si="54"/>
        <v/>
      </c>
      <c r="T409" s="250" t="str">
        <f t="shared" si="55"/>
        <v/>
      </c>
    </row>
    <row r="410" spans="2:20" x14ac:dyDescent="0.25">
      <c r="B410" s="142"/>
      <c r="C410" s="23"/>
      <c r="D410" s="23"/>
      <c r="E410" s="23"/>
      <c r="F410" s="21"/>
      <c r="G410" s="21"/>
      <c r="H410" s="178"/>
      <c r="I410" s="178"/>
      <c r="J410" s="23"/>
      <c r="K410" s="27"/>
      <c r="L410" s="23"/>
      <c r="M410" s="166" t="str">
        <f t="shared" si="48"/>
        <v/>
      </c>
      <c r="N410" s="48" t="str">
        <f t="shared" si="49"/>
        <v/>
      </c>
      <c r="O410" s="49" t="str">
        <f t="shared" si="50"/>
        <v/>
      </c>
      <c r="P410" s="50" t="str">
        <f t="shared" si="51"/>
        <v/>
      </c>
      <c r="Q410" s="51" t="str">
        <f t="shared" si="52"/>
        <v/>
      </c>
      <c r="R410" s="169" t="str">
        <f t="shared" si="53"/>
        <v/>
      </c>
      <c r="S410" s="248" t="str">
        <f t="shared" si="54"/>
        <v/>
      </c>
      <c r="T410" s="250" t="str">
        <f t="shared" si="55"/>
        <v/>
      </c>
    </row>
    <row r="411" spans="2:20" x14ac:dyDescent="0.25">
      <c r="B411" s="142"/>
      <c r="C411" s="23"/>
      <c r="D411" s="23"/>
      <c r="E411" s="23"/>
      <c r="F411" s="21"/>
      <c r="G411" s="21"/>
      <c r="H411" s="178"/>
      <c r="I411" s="178"/>
      <c r="J411" s="23"/>
      <c r="K411" s="27"/>
      <c r="L411" s="23"/>
      <c r="M411" s="166" t="str">
        <f t="shared" si="48"/>
        <v/>
      </c>
      <c r="N411" s="48" t="str">
        <f t="shared" si="49"/>
        <v/>
      </c>
      <c r="O411" s="49" t="str">
        <f t="shared" si="50"/>
        <v/>
      </c>
      <c r="P411" s="50" t="str">
        <f t="shared" si="51"/>
        <v/>
      </c>
      <c r="Q411" s="51" t="str">
        <f t="shared" si="52"/>
        <v/>
      </c>
      <c r="R411" s="169" t="str">
        <f t="shared" si="53"/>
        <v/>
      </c>
      <c r="S411" s="248" t="str">
        <f t="shared" si="54"/>
        <v/>
      </c>
      <c r="T411" s="250" t="str">
        <f t="shared" si="55"/>
        <v/>
      </c>
    </row>
    <row r="412" spans="2:20" x14ac:dyDescent="0.25">
      <c r="B412" s="142"/>
      <c r="C412" s="23"/>
      <c r="D412" s="23"/>
      <c r="E412" s="23"/>
      <c r="F412" s="21"/>
      <c r="G412" s="21"/>
      <c r="H412" s="178"/>
      <c r="I412" s="178"/>
      <c r="J412" s="23"/>
      <c r="K412" s="27"/>
      <c r="L412" s="23"/>
      <c r="M412" s="166" t="str">
        <f t="shared" si="48"/>
        <v/>
      </c>
      <c r="N412" s="48" t="str">
        <f t="shared" si="49"/>
        <v/>
      </c>
      <c r="O412" s="49" t="str">
        <f t="shared" si="50"/>
        <v/>
      </c>
      <c r="P412" s="50" t="str">
        <f t="shared" si="51"/>
        <v/>
      </c>
      <c r="Q412" s="51" t="str">
        <f t="shared" si="52"/>
        <v/>
      </c>
      <c r="R412" s="169" t="str">
        <f t="shared" si="53"/>
        <v/>
      </c>
      <c r="S412" s="248" t="str">
        <f t="shared" si="54"/>
        <v/>
      </c>
      <c r="T412" s="250" t="str">
        <f t="shared" si="55"/>
        <v/>
      </c>
    </row>
    <row r="413" spans="2:20" x14ac:dyDescent="0.25">
      <c r="B413" s="142"/>
      <c r="C413" s="23"/>
      <c r="D413" s="23"/>
      <c r="E413" s="23"/>
      <c r="F413" s="21"/>
      <c r="G413" s="21"/>
      <c r="H413" s="178"/>
      <c r="I413" s="178"/>
      <c r="J413" s="23"/>
      <c r="K413" s="27"/>
      <c r="L413" s="23"/>
      <c r="M413" s="166" t="str">
        <f t="shared" si="48"/>
        <v/>
      </c>
      <c r="N413" s="48" t="str">
        <f t="shared" si="49"/>
        <v/>
      </c>
      <c r="O413" s="49" t="str">
        <f t="shared" si="50"/>
        <v/>
      </c>
      <c r="P413" s="50" t="str">
        <f t="shared" si="51"/>
        <v/>
      </c>
      <c r="Q413" s="51" t="str">
        <f t="shared" si="52"/>
        <v/>
      </c>
      <c r="R413" s="169" t="str">
        <f t="shared" si="53"/>
        <v/>
      </c>
      <c r="S413" s="248" t="str">
        <f t="shared" si="54"/>
        <v/>
      </c>
      <c r="T413" s="250" t="str">
        <f t="shared" si="55"/>
        <v/>
      </c>
    </row>
    <row r="414" spans="2:20" x14ac:dyDescent="0.25">
      <c r="B414" s="142"/>
      <c r="C414" s="23"/>
      <c r="D414" s="23"/>
      <c r="E414" s="23"/>
      <c r="F414" s="21"/>
      <c r="G414" s="21"/>
      <c r="H414" s="178"/>
      <c r="I414" s="178"/>
      <c r="J414" s="23"/>
      <c r="K414" s="27"/>
      <c r="L414" s="23"/>
      <c r="M414" s="166" t="str">
        <f t="shared" si="48"/>
        <v/>
      </c>
      <c r="N414" s="48" t="str">
        <f t="shared" si="49"/>
        <v/>
      </c>
      <c r="O414" s="49" t="str">
        <f t="shared" si="50"/>
        <v/>
      </c>
      <c r="P414" s="50" t="str">
        <f t="shared" si="51"/>
        <v/>
      </c>
      <c r="Q414" s="51" t="str">
        <f t="shared" si="52"/>
        <v/>
      </c>
      <c r="R414" s="169" t="str">
        <f t="shared" si="53"/>
        <v/>
      </c>
      <c r="S414" s="248" t="str">
        <f t="shared" si="54"/>
        <v/>
      </c>
      <c r="T414" s="250" t="str">
        <f t="shared" si="55"/>
        <v/>
      </c>
    </row>
    <row r="415" spans="2:20" x14ac:dyDescent="0.25">
      <c r="B415" s="142"/>
      <c r="C415" s="23"/>
      <c r="D415" s="23"/>
      <c r="E415" s="23"/>
      <c r="F415" s="21"/>
      <c r="G415" s="21"/>
      <c r="H415" s="178"/>
      <c r="I415" s="178"/>
      <c r="J415" s="23"/>
      <c r="K415" s="27"/>
      <c r="L415" s="23"/>
      <c r="M415" s="166" t="str">
        <f t="shared" si="48"/>
        <v/>
      </c>
      <c r="N415" s="48" t="str">
        <f t="shared" si="49"/>
        <v/>
      </c>
      <c r="O415" s="49" t="str">
        <f t="shared" si="50"/>
        <v/>
      </c>
      <c r="P415" s="50" t="str">
        <f t="shared" si="51"/>
        <v/>
      </c>
      <c r="Q415" s="51" t="str">
        <f t="shared" si="52"/>
        <v/>
      </c>
      <c r="R415" s="169" t="str">
        <f t="shared" si="53"/>
        <v/>
      </c>
      <c r="S415" s="248" t="str">
        <f t="shared" si="54"/>
        <v/>
      </c>
      <c r="T415" s="250" t="str">
        <f t="shared" si="55"/>
        <v/>
      </c>
    </row>
    <row r="416" spans="2:20" x14ac:dyDescent="0.25">
      <c r="B416" s="142"/>
      <c r="C416" s="23"/>
      <c r="D416" s="23"/>
      <c r="E416" s="23"/>
      <c r="F416" s="21"/>
      <c r="G416" s="21"/>
      <c r="H416" s="178"/>
      <c r="I416" s="178"/>
      <c r="J416" s="23"/>
      <c r="K416" s="27"/>
      <c r="L416" s="23"/>
      <c r="M416" s="166" t="str">
        <f t="shared" si="48"/>
        <v/>
      </c>
      <c r="N416" s="48" t="str">
        <f t="shared" si="49"/>
        <v/>
      </c>
      <c r="O416" s="49" t="str">
        <f t="shared" si="50"/>
        <v/>
      </c>
      <c r="P416" s="50" t="str">
        <f t="shared" si="51"/>
        <v/>
      </c>
      <c r="Q416" s="51" t="str">
        <f t="shared" si="52"/>
        <v/>
      </c>
      <c r="R416" s="169" t="str">
        <f t="shared" si="53"/>
        <v/>
      </c>
      <c r="S416" s="248" t="str">
        <f t="shared" si="54"/>
        <v/>
      </c>
      <c r="T416" s="250" t="str">
        <f t="shared" si="55"/>
        <v/>
      </c>
    </row>
    <row r="417" spans="2:20" x14ac:dyDescent="0.25">
      <c r="B417" s="142"/>
      <c r="C417" s="23"/>
      <c r="D417" s="23"/>
      <c r="E417" s="23"/>
      <c r="F417" s="21"/>
      <c r="G417" s="21"/>
      <c r="H417" s="178"/>
      <c r="I417" s="178"/>
      <c r="J417" s="23"/>
      <c r="K417" s="27"/>
      <c r="L417" s="23"/>
      <c r="M417" s="166" t="str">
        <f t="shared" si="48"/>
        <v/>
      </c>
      <c r="N417" s="48" t="str">
        <f t="shared" si="49"/>
        <v/>
      </c>
      <c r="O417" s="49" t="str">
        <f t="shared" si="50"/>
        <v/>
      </c>
      <c r="P417" s="50" t="str">
        <f t="shared" si="51"/>
        <v/>
      </c>
      <c r="Q417" s="51" t="str">
        <f t="shared" si="52"/>
        <v/>
      </c>
      <c r="R417" s="169" t="str">
        <f t="shared" si="53"/>
        <v/>
      </c>
      <c r="S417" s="248" t="str">
        <f t="shared" si="54"/>
        <v/>
      </c>
      <c r="T417" s="250" t="str">
        <f t="shared" si="55"/>
        <v/>
      </c>
    </row>
    <row r="418" spans="2:20" x14ac:dyDescent="0.25">
      <c r="B418" s="142"/>
      <c r="C418" s="23"/>
      <c r="D418" s="23"/>
      <c r="E418" s="23"/>
      <c r="F418" s="21"/>
      <c r="G418" s="21"/>
      <c r="H418" s="178"/>
      <c r="I418" s="178"/>
      <c r="J418" s="23"/>
      <c r="K418" s="27"/>
      <c r="L418" s="23"/>
      <c r="M418" s="166" t="str">
        <f t="shared" si="48"/>
        <v/>
      </c>
      <c r="N418" s="48" t="str">
        <f t="shared" si="49"/>
        <v/>
      </c>
      <c r="O418" s="49" t="str">
        <f t="shared" si="50"/>
        <v/>
      </c>
      <c r="P418" s="50" t="str">
        <f t="shared" si="51"/>
        <v/>
      </c>
      <c r="Q418" s="51" t="str">
        <f t="shared" si="52"/>
        <v/>
      </c>
      <c r="R418" s="169" t="str">
        <f t="shared" si="53"/>
        <v/>
      </c>
      <c r="S418" s="248" t="str">
        <f t="shared" si="54"/>
        <v/>
      </c>
      <c r="T418" s="250" t="str">
        <f t="shared" si="55"/>
        <v/>
      </c>
    </row>
    <row r="419" spans="2:20" x14ac:dyDescent="0.25">
      <c r="B419" s="142"/>
      <c r="C419" s="23"/>
      <c r="D419" s="23"/>
      <c r="E419" s="23"/>
      <c r="F419" s="21"/>
      <c r="G419" s="21"/>
      <c r="H419" s="178"/>
      <c r="I419" s="178"/>
      <c r="J419" s="23"/>
      <c r="K419" s="27"/>
      <c r="L419" s="23"/>
      <c r="M419" s="166" t="str">
        <f t="shared" si="48"/>
        <v/>
      </c>
      <c r="N419" s="48" t="str">
        <f t="shared" si="49"/>
        <v/>
      </c>
      <c r="O419" s="49" t="str">
        <f t="shared" si="50"/>
        <v/>
      </c>
      <c r="P419" s="50" t="str">
        <f t="shared" si="51"/>
        <v/>
      </c>
      <c r="Q419" s="51" t="str">
        <f t="shared" si="52"/>
        <v/>
      </c>
      <c r="R419" s="169" t="str">
        <f t="shared" si="53"/>
        <v/>
      </c>
      <c r="S419" s="248" t="str">
        <f t="shared" si="54"/>
        <v/>
      </c>
      <c r="T419" s="250" t="str">
        <f t="shared" si="55"/>
        <v/>
      </c>
    </row>
    <row r="420" spans="2:20" x14ac:dyDescent="0.25">
      <c r="B420" s="142"/>
      <c r="C420" s="23"/>
      <c r="D420" s="23"/>
      <c r="E420" s="23"/>
      <c r="F420" s="21"/>
      <c r="G420" s="21"/>
      <c r="H420" s="178"/>
      <c r="I420" s="178"/>
      <c r="J420" s="23"/>
      <c r="K420" s="27"/>
      <c r="L420" s="23"/>
      <c r="M420" s="166" t="str">
        <f t="shared" si="48"/>
        <v/>
      </c>
      <c r="N420" s="48" t="str">
        <f t="shared" si="49"/>
        <v/>
      </c>
      <c r="O420" s="49" t="str">
        <f t="shared" si="50"/>
        <v/>
      </c>
      <c r="P420" s="50" t="str">
        <f t="shared" si="51"/>
        <v/>
      </c>
      <c r="Q420" s="51" t="str">
        <f t="shared" si="52"/>
        <v/>
      </c>
      <c r="R420" s="169" t="str">
        <f t="shared" si="53"/>
        <v/>
      </c>
      <c r="S420" s="248" t="str">
        <f t="shared" si="54"/>
        <v/>
      </c>
      <c r="T420" s="250" t="str">
        <f t="shared" si="55"/>
        <v/>
      </c>
    </row>
    <row r="421" spans="2:20" x14ac:dyDescent="0.25">
      <c r="B421" s="142"/>
      <c r="C421" s="23"/>
      <c r="D421" s="23"/>
      <c r="E421" s="23"/>
      <c r="F421" s="21"/>
      <c r="G421" s="21"/>
      <c r="H421" s="178"/>
      <c r="I421" s="178"/>
      <c r="J421" s="23"/>
      <c r="K421" s="27"/>
      <c r="L421" s="23"/>
      <c r="M421" s="166" t="str">
        <f t="shared" si="48"/>
        <v/>
      </c>
      <c r="N421" s="48" t="str">
        <f t="shared" si="49"/>
        <v/>
      </c>
      <c r="O421" s="49" t="str">
        <f t="shared" si="50"/>
        <v/>
      </c>
      <c r="P421" s="50" t="str">
        <f t="shared" si="51"/>
        <v/>
      </c>
      <c r="Q421" s="51" t="str">
        <f t="shared" si="52"/>
        <v/>
      </c>
      <c r="R421" s="169" t="str">
        <f t="shared" si="53"/>
        <v/>
      </c>
      <c r="S421" s="248" t="str">
        <f t="shared" si="54"/>
        <v/>
      </c>
      <c r="T421" s="250" t="str">
        <f t="shared" si="55"/>
        <v/>
      </c>
    </row>
    <row r="422" spans="2:20" x14ac:dyDescent="0.25">
      <c r="B422" s="142"/>
      <c r="C422" s="23"/>
      <c r="D422" s="23"/>
      <c r="E422" s="23"/>
      <c r="F422" s="21"/>
      <c r="G422" s="21"/>
      <c r="H422" s="178"/>
      <c r="I422" s="178"/>
      <c r="J422" s="23"/>
      <c r="K422" s="27"/>
      <c r="L422" s="23"/>
      <c r="M422" s="166" t="str">
        <f t="shared" si="48"/>
        <v/>
      </c>
      <c r="N422" s="48" t="str">
        <f t="shared" si="49"/>
        <v/>
      </c>
      <c r="O422" s="49" t="str">
        <f t="shared" si="50"/>
        <v/>
      </c>
      <c r="P422" s="50" t="str">
        <f t="shared" si="51"/>
        <v/>
      </c>
      <c r="Q422" s="51" t="str">
        <f t="shared" si="52"/>
        <v/>
      </c>
      <c r="R422" s="169" t="str">
        <f t="shared" si="53"/>
        <v/>
      </c>
      <c r="S422" s="248" t="str">
        <f t="shared" si="54"/>
        <v/>
      </c>
      <c r="T422" s="250" t="str">
        <f t="shared" si="55"/>
        <v/>
      </c>
    </row>
    <row r="423" spans="2:20" x14ac:dyDescent="0.25">
      <c r="B423" s="142"/>
      <c r="C423" s="23"/>
      <c r="D423" s="23"/>
      <c r="E423" s="23"/>
      <c r="F423" s="21"/>
      <c r="G423" s="21"/>
      <c r="H423" s="178"/>
      <c r="I423" s="178"/>
      <c r="J423" s="23"/>
      <c r="K423" s="27"/>
      <c r="L423" s="23"/>
      <c r="M423" s="166" t="str">
        <f t="shared" si="48"/>
        <v/>
      </c>
      <c r="N423" s="48" t="str">
        <f t="shared" si="49"/>
        <v/>
      </c>
      <c r="O423" s="49" t="str">
        <f t="shared" si="50"/>
        <v/>
      </c>
      <c r="P423" s="50" t="str">
        <f t="shared" si="51"/>
        <v/>
      </c>
      <c r="Q423" s="51" t="str">
        <f t="shared" si="52"/>
        <v/>
      </c>
      <c r="R423" s="169" t="str">
        <f t="shared" si="53"/>
        <v/>
      </c>
      <c r="S423" s="248" t="str">
        <f t="shared" si="54"/>
        <v/>
      </c>
      <c r="T423" s="250" t="str">
        <f t="shared" si="55"/>
        <v/>
      </c>
    </row>
    <row r="424" spans="2:20" x14ac:dyDescent="0.25">
      <c r="B424" s="142"/>
      <c r="C424" s="23"/>
      <c r="D424" s="23"/>
      <c r="E424" s="23"/>
      <c r="F424" s="21"/>
      <c r="G424" s="21"/>
      <c r="H424" s="178"/>
      <c r="I424" s="178"/>
      <c r="J424" s="23"/>
      <c r="K424" s="27"/>
      <c r="L424" s="23"/>
      <c r="M424" s="166" t="str">
        <f t="shared" si="48"/>
        <v/>
      </c>
      <c r="N424" s="48" t="str">
        <f t="shared" si="49"/>
        <v/>
      </c>
      <c r="O424" s="49" t="str">
        <f t="shared" si="50"/>
        <v/>
      </c>
      <c r="P424" s="50" t="str">
        <f t="shared" si="51"/>
        <v/>
      </c>
      <c r="Q424" s="51" t="str">
        <f t="shared" si="52"/>
        <v/>
      </c>
      <c r="R424" s="169" t="str">
        <f t="shared" si="53"/>
        <v/>
      </c>
      <c r="S424" s="248" t="str">
        <f t="shared" si="54"/>
        <v/>
      </c>
      <c r="T424" s="250" t="str">
        <f t="shared" si="55"/>
        <v/>
      </c>
    </row>
    <row r="425" spans="2:20" x14ac:dyDescent="0.25">
      <c r="B425" s="142"/>
      <c r="C425" s="23"/>
      <c r="D425" s="23"/>
      <c r="E425" s="23"/>
      <c r="F425" s="21"/>
      <c r="G425" s="21"/>
      <c r="H425" s="178"/>
      <c r="I425" s="178"/>
      <c r="J425" s="23"/>
      <c r="K425" s="27"/>
      <c r="L425" s="23"/>
      <c r="M425" s="166" t="str">
        <f t="shared" si="48"/>
        <v/>
      </c>
      <c r="N425" s="48" t="str">
        <f t="shared" si="49"/>
        <v/>
      </c>
      <c r="O425" s="49" t="str">
        <f t="shared" si="50"/>
        <v/>
      </c>
      <c r="P425" s="50" t="str">
        <f t="shared" si="51"/>
        <v/>
      </c>
      <c r="Q425" s="51" t="str">
        <f t="shared" si="52"/>
        <v/>
      </c>
      <c r="R425" s="169" t="str">
        <f t="shared" si="53"/>
        <v/>
      </c>
      <c r="S425" s="248" t="str">
        <f t="shared" si="54"/>
        <v/>
      </c>
      <c r="T425" s="250" t="str">
        <f t="shared" si="55"/>
        <v/>
      </c>
    </row>
    <row r="426" spans="2:20" x14ac:dyDescent="0.25">
      <c r="B426" s="142"/>
      <c r="C426" s="23"/>
      <c r="D426" s="23"/>
      <c r="E426" s="23"/>
      <c r="F426" s="21"/>
      <c r="G426" s="21"/>
      <c r="H426" s="178"/>
      <c r="I426" s="178"/>
      <c r="J426" s="23"/>
      <c r="K426" s="27"/>
      <c r="L426" s="23"/>
      <c r="M426" s="166" t="str">
        <f t="shared" si="48"/>
        <v/>
      </c>
      <c r="N426" s="48" t="str">
        <f t="shared" si="49"/>
        <v/>
      </c>
      <c r="O426" s="49" t="str">
        <f t="shared" si="50"/>
        <v/>
      </c>
      <c r="P426" s="50" t="str">
        <f t="shared" si="51"/>
        <v/>
      </c>
      <c r="Q426" s="51" t="str">
        <f t="shared" si="52"/>
        <v/>
      </c>
      <c r="R426" s="169" t="str">
        <f t="shared" si="53"/>
        <v/>
      </c>
      <c r="S426" s="248" t="str">
        <f t="shared" si="54"/>
        <v/>
      </c>
      <c r="T426" s="250" t="str">
        <f t="shared" si="55"/>
        <v/>
      </c>
    </row>
    <row r="427" spans="2:20" x14ac:dyDescent="0.25">
      <c r="B427" s="142"/>
      <c r="C427" s="23"/>
      <c r="D427" s="23"/>
      <c r="E427" s="23"/>
      <c r="F427" s="21"/>
      <c r="G427" s="21"/>
      <c r="H427" s="178"/>
      <c r="I427" s="178"/>
      <c r="J427" s="23"/>
      <c r="K427" s="27"/>
      <c r="L427" s="23"/>
      <c r="M427" s="166" t="str">
        <f t="shared" si="48"/>
        <v/>
      </c>
      <c r="N427" s="48" t="str">
        <f t="shared" si="49"/>
        <v/>
      </c>
      <c r="O427" s="49" t="str">
        <f t="shared" si="50"/>
        <v/>
      </c>
      <c r="P427" s="50" t="str">
        <f t="shared" si="51"/>
        <v/>
      </c>
      <c r="Q427" s="51" t="str">
        <f t="shared" si="52"/>
        <v/>
      </c>
      <c r="R427" s="169" t="str">
        <f t="shared" si="53"/>
        <v/>
      </c>
      <c r="S427" s="248" t="str">
        <f t="shared" si="54"/>
        <v/>
      </c>
      <c r="T427" s="250" t="str">
        <f t="shared" si="55"/>
        <v/>
      </c>
    </row>
    <row r="428" spans="2:20" x14ac:dyDescent="0.25">
      <c r="B428" s="142"/>
      <c r="C428" s="23"/>
      <c r="D428" s="23"/>
      <c r="E428" s="23"/>
      <c r="F428" s="21"/>
      <c r="G428" s="21"/>
      <c r="H428" s="178"/>
      <c r="I428" s="178"/>
      <c r="J428" s="23"/>
      <c r="K428" s="27"/>
      <c r="L428" s="23"/>
      <c r="M428" s="166" t="str">
        <f t="shared" si="48"/>
        <v/>
      </c>
      <c r="N428" s="48" t="str">
        <f t="shared" si="49"/>
        <v/>
      </c>
      <c r="O428" s="49" t="str">
        <f t="shared" si="50"/>
        <v/>
      </c>
      <c r="P428" s="50" t="str">
        <f t="shared" si="51"/>
        <v/>
      </c>
      <c r="Q428" s="51" t="str">
        <f t="shared" si="52"/>
        <v/>
      </c>
      <c r="R428" s="169" t="str">
        <f t="shared" si="53"/>
        <v/>
      </c>
      <c r="S428" s="248" t="str">
        <f t="shared" si="54"/>
        <v/>
      </c>
      <c r="T428" s="250" t="str">
        <f t="shared" si="55"/>
        <v/>
      </c>
    </row>
    <row r="429" spans="2:20" x14ac:dyDescent="0.25">
      <c r="B429" s="142"/>
      <c r="C429" s="23"/>
      <c r="D429" s="23"/>
      <c r="E429" s="23"/>
      <c r="F429" s="21"/>
      <c r="G429" s="21"/>
      <c r="H429" s="178"/>
      <c r="I429" s="178"/>
      <c r="J429" s="23"/>
      <c r="K429" s="27"/>
      <c r="L429" s="23"/>
      <c r="M429" s="166" t="str">
        <f t="shared" si="48"/>
        <v/>
      </c>
      <c r="N429" s="48" t="str">
        <f t="shared" si="49"/>
        <v/>
      </c>
      <c r="O429" s="49" t="str">
        <f t="shared" si="50"/>
        <v/>
      </c>
      <c r="P429" s="50" t="str">
        <f t="shared" si="51"/>
        <v/>
      </c>
      <c r="Q429" s="51" t="str">
        <f t="shared" si="52"/>
        <v/>
      </c>
      <c r="R429" s="169" t="str">
        <f t="shared" si="53"/>
        <v/>
      </c>
      <c r="S429" s="248" t="str">
        <f t="shared" si="54"/>
        <v/>
      </c>
      <c r="T429" s="250" t="str">
        <f t="shared" si="55"/>
        <v/>
      </c>
    </row>
    <row r="430" spans="2:20" x14ac:dyDescent="0.25">
      <c r="B430" s="142"/>
      <c r="C430" s="23"/>
      <c r="D430" s="23"/>
      <c r="E430" s="23"/>
      <c r="F430" s="21"/>
      <c r="G430" s="21"/>
      <c r="H430" s="178"/>
      <c r="I430" s="178"/>
      <c r="J430" s="23"/>
      <c r="K430" s="27"/>
      <c r="L430" s="23"/>
      <c r="M430" s="166" t="str">
        <f t="shared" si="48"/>
        <v/>
      </c>
      <c r="N430" s="48" t="str">
        <f t="shared" si="49"/>
        <v/>
      </c>
      <c r="O430" s="49" t="str">
        <f t="shared" si="50"/>
        <v/>
      </c>
      <c r="P430" s="50" t="str">
        <f t="shared" si="51"/>
        <v/>
      </c>
      <c r="Q430" s="51" t="str">
        <f t="shared" si="52"/>
        <v/>
      </c>
      <c r="R430" s="169" t="str">
        <f t="shared" si="53"/>
        <v/>
      </c>
      <c r="S430" s="248" t="str">
        <f t="shared" si="54"/>
        <v/>
      </c>
      <c r="T430" s="250" t="str">
        <f t="shared" si="55"/>
        <v/>
      </c>
    </row>
    <row r="431" spans="2:20" x14ac:dyDescent="0.25">
      <c r="B431" s="142"/>
      <c r="C431" s="23"/>
      <c r="D431" s="23"/>
      <c r="E431" s="23"/>
      <c r="F431" s="21"/>
      <c r="G431" s="21"/>
      <c r="H431" s="178"/>
      <c r="I431" s="178"/>
      <c r="J431" s="23"/>
      <c r="K431" s="27"/>
      <c r="L431" s="23"/>
      <c r="M431" s="166" t="str">
        <f t="shared" si="48"/>
        <v/>
      </c>
      <c r="N431" s="48" t="str">
        <f t="shared" si="49"/>
        <v/>
      </c>
      <c r="O431" s="49" t="str">
        <f t="shared" si="50"/>
        <v/>
      </c>
      <c r="P431" s="50" t="str">
        <f t="shared" si="51"/>
        <v/>
      </c>
      <c r="Q431" s="51" t="str">
        <f t="shared" si="52"/>
        <v/>
      </c>
      <c r="R431" s="169" t="str">
        <f t="shared" si="53"/>
        <v/>
      </c>
      <c r="S431" s="248" t="str">
        <f t="shared" si="54"/>
        <v/>
      </c>
      <c r="T431" s="250" t="str">
        <f t="shared" si="55"/>
        <v/>
      </c>
    </row>
    <row r="432" spans="2:20" x14ac:dyDescent="0.25">
      <c r="B432" s="142"/>
      <c r="C432" s="23"/>
      <c r="D432" s="23"/>
      <c r="E432" s="23"/>
      <c r="F432" s="21"/>
      <c r="G432" s="21"/>
      <c r="H432" s="178"/>
      <c r="I432" s="178"/>
      <c r="J432" s="23"/>
      <c r="K432" s="27"/>
      <c r="L432" s="23"/>
      <c r="M432" s="166" t="str">
        <f t="shared" si="48"/>
        <v/>
      </c>
      <c r="N432" s="48" t="str">
        <f t="shared" si="49"/>
        <v/>
      </c>
      <c r="O432" s="49" t="str">
        <f t="shared" si="50"/>
        <v/>
      </c>
      <c r="P432" s="50" t="str">
        <f t="shared" si="51"/>
        <v/>
      </c>
      <c r="Q432" s="51" t="str">
        <f t="shared" si="52"/>
        <v/>
      </c>
      <c r="R432" s="169" t="str">
        <f t="shared" si="53"/>
        <v/>
      </c>
      <c r="S432" s="248" t="str">
        <f t="shared" si="54"/>
        <v/>
      </c>
      <c r="T432" s="250" t="str">
        <f t="shared" si="55"/>
        <v/>
      </c>
    </row>
    <row r="433" spans="2:20" x14ac:dyDescent="0.25">
      <c r="B433" s="142"/>
      <c r="C433" s="23"/>
      <c r="D433" s="23"/>
      <c r="E433" s="23"/>
      <c r="F433" s="21"/>
      <c r="G433" s="21"/>
      <c r="H433" s="178"/>
      <c r="I433" s="178"/>
      <c r="J433" s="23"/>
      <c r="K433" s="27"/>
      <c r="L433" s="23"/>
      <c r="M433" s="166" t="str">
        <f t="shared" si="48"/>
        <v/>
      </c>
      <c r="N433" s="48" t="str">
        <f t="shared" si="49"/>
        <v/>
      </c>
      <c r="O433" s="49" t="str">
        <f t="shared" si="50"/>
        <v/>
      </c>
      <c r="P433" s="50" t="str">
        <f t="shared" si="51"/>
        <v/>
      </c>
      <c r="Q433" s="51" t="str">
        <f t="shared" si="52"/>
        <v/>
      </c>
      <c r="R433" s="169" t="str">
        <f t="shared" si="53"/>
        <v/>
      </c>
      <c r="S433" s="248" t="str">
        <f t="shared" si="54"/>
        <v/>
      </c>
      <c r="T433" s="250" t="str">
        <f t="shared" si="55"/>
        <v/>
      </c>
    </row>
    <row r="434" spans="2:20" x14ac:dyDescent="0.25">
      <c r="B434" s="142"/>
      <c r="C434" s="23"/>
      <c r="D434" s="23"/>
      <c r="E434" s="23"/>
      <c r="F434" s="21"/>
      <c r="G434" s="21"/>
      <c r="H434" s="178"/>
      <c r="I434" s="178"/>
      <c r="J434" s="23"/>
      <c r="K434" s="27"/>
      <c r="L434" s="23"/>
      <c r="M434" s="166" t="str">
        <f t="shared" si="48"/>
        <v/>
      </c>
      <c r="N434" s="48" t="str">
        <f t="shared" si="49"/>
        <v/>
      </c>
      <c r="O434" s="49" t="str">
        <f t="shared" si="50"/>
        <v/>
      </c>
      <c r="P434" s="50" t="str">
        <f t="shared" si="51"/>
        <v/>
      </c>
      <c r="Q434" s="51" t="str">
        <f t="shared" si="52"/>
        <v/>
      </c>
      <c r="R434" s="169" t="str">
        <f t="shared" si="53"/>
        <v/>
      </c>
      <c r="S434" s="248" t="str">
        <f t="shared" si="54"/>
        <v/>
      </c>
      <c r="T434" s="250" t="str">
        <f t="shared" si="55"/>
        <v/>
      </c>
    </row>
    <row r="435" spans="2:20" x14ac:dyDescent="0.25">
      <c r="B435" s="142"/>
      <c r="C435" s="23"/>
      <c r="D435" s="23"/>
      <c r="E435" s="23"/>
      <c r="F435" s="21"/>
      <c r="G435" s="21"/>
      <c r="H435" s="178"/>
      <c r="I435" s="178"/>
      <c r="J435" s="23"/>
      <c r="K435" s="27"/>
      <c r="L435" s="23"/>
      <c r="M435" s="166" t="str">
        <f t="shared" si="48"/>
        <v/>
      </c>
      <c r="N435" s="48" t="str">
        <f t="shared" si="49"/>
        <v/>
      </c>
      <c r="O435" s="49" t="str">
        <f t="shared" si="50"/>
        <v/>
      </c>
      <c r="P435" s="50" t="str">
        <f t="shared" si="51"/>
        <v/>
      </c>
      <c r="Q435" s="51" t="str">
        <f t="shared" si="52"/>
        <v/>
      </c>
      <c r="R435" s="169" t="str">
        <f t="shared" si="53"/>
        <v/>
      </c>
      <c r="S435" s="248" t="str">
        <f t="shared" si="54"/>
        <v/>
      </c>
      <c r="T435" s="250" t="str">
        <f t="shared" si="55"/>
        <v/>
      </c>
    </row>
    <row r="436" spans="2:20" x14ac:dyDescent="0.25">
      <c r="B436" s="142"/>
      <c r="C436" s="23"/>
      <c r="D436" s="23"/>
      <c r="E436" s="23"/>
      <c r="F436" s="21"/>
      <c r="G436" s="21"/>
      <c r="H436" s="178"/>
      <c r="I436" s="178"/>
      <c r="J436" s="23"/>
      <c r="K436" s="27"/>
      <c r="L436" s="23"/>
      <c r="M436" s="166" t="str">
        <f t="shared" si="48"/>
        <v/>
      </c>
      <c r="N436" s="48" t="str">
        <f t="shared" si="49"/>
        <v/>
      </c>
      <c r="O436" s="49" t="str">
        <f t="shared" si="50"/>
        <v/>
      </c>
      <c r="P436" s="50" t="str">
        <f t="shared" si="51"/>
        <v/>
      </c>
      <c r="Q436" s="51" t="str">
        <f t="shared" si="52"/>
        <v/>
      </c>
      <c r="R436" s="169" t="str">
        <f t="shared" si="53"/>
        <v/>
      </c>
      <c r="S436" s="248" t="str">
        <f t="shared" si="54"/>
        <v/>
      </c>
      <c r="T436" s="250" t="str">
        <f t="shared" si="55"/>
        <v/>
      </c>
    </row>
    <row r="437" spans="2:20" x14ac:dyDescent="0.25">
      <c r="B437" s="142"/>
      <c r="C437" s="23"/>
      <c r="D437" s="23"/>
      <c r="E437" s="23"/>
      <c r="F437" s="21"/>
      <c r="G437" s="21"/>
      <c r="H437" s="178"/>
      <c r="I437" s="178"/>
      <c r="J437" s="23"/>
      <c r="K437" s="27"/>
      <c r="L437" s="23"/>
      <c r="M437" s="166" t="str">
        <f t="shared" si="48"/>
        <v/>
      </c>
      <c r="N437" s="48" t="str">
        <f t="shared" si="49"/>
        <v/>
      </c>
      <c r="O437" s="49" t="str">
        <f t="shared" si="50"/>
        <v/>
      </c>
      <c r="P437" s="50" t="str">
        <f t="shared" si="51"/>
        <v/>
      </c>
      <c r="Q437" s="51" t="str">
        <f t="shared" si="52"/>
        <v/>
      </c>
      <c r="R437" s="169" t="str">
        <f t="shared" si="53"/>
        <v/>
      </c>
      <c r="S437" s="248" t="str">
        <f t="shared" si="54"/>
        <v/>
      </c>
      <c r="T437" s="250" t="str">
        <f t="shared" si="55"/>
        <v/>
      </c>
    </row>
    <row r="438" spans="2:20" x14ac:dyDescent="0.25">
      <c r="B438" s="142"/>
      <c r="C438" s="23"/>
      <c r="D438" s="23"/>
      <c r="E438" s="23"/>
      <c r="F438" s="21"/>
      <c r="G438" s="21"/>
      <c r="H438" s="178"/>
      <c r="I438" s="178"/>
      <c r="J438" s="23"/>
      <c r="K438" s="27"/>
      <c r="L438" s="23"/>
      <c r="M438" s="166" t="str">
        <f t="shared" si="48"/>
        <v/>
      </c>
      <c r="N438" s="48" t="str">
        <f t="shared" si="49"/>
        <v/>
      </c>
      <c r="O438" s="49" t="str">
        <f t="shared" si="50"/>
        <v/>
      </c>
      <c r="P438" s="50" t="str">
        <f t="shared" si="51"/>
        <v/>
      </c>
      <c r="Q438" s="51" t="str">
        <f t="shared" si="52"/>
        <v/>
      </c>
      <c r="R438" s="169" t="str">
        <f t="shared" si="53"/>
        <v/>
      </c>
      <c r="S438" s="248" t="str">
        <f t="shared" si="54"/>
        <v/>
      </c>
      <c r="T438" s="250" t="str">
        <f t="shared" si="55"/>
        <v/>
      </c>
    </row>
    <row r="439" spans="2:20" x14ac:dyDescent="0.25">
      <c r="B439" s="142"/>
      <c r="C439" s="23"/>
      <c r="D439" s="23"/>
      <c r="E439" s="23"/>
      <c r="F439" s="21"/>
      <c r="G439" s="21"/>
      <c r="H439" s="178"/>
      <c r="I439" s="178"/>
      <c r="J439" s="23"/>
      <c r="K439" s="27"/>
      <c r="L439" s="23"/>
      <c r="M439" s="166" t="str">
        <f t="shared" si="48"/>
        <v/>
      </c>
      <c r="N439" s="48" t="str">
        <f t="shared" si="49"/>
        <v/>
      </c>
      <c r="O439" s="49" t="str">
        <f t="shared" si="50"/>
        <v/>
      </c>
      <c r="P439" s="50" t="str">
        <f t="shared" si="51"/>
        <v/>
      </c>
      <c r="Q439" s="51" t="str">
        <f t="shared" si="52"/>
        <v/>
      </c>
      <c r="R439" s="169" t="str">
        <f t="shared" si="53"/>
        <v/>
      </c>
      <c r="S439" s="248" t="str">
        <f t="shared" si="54"/>
        <v/>
      </c>
      <c r="T439" s="250" t="str">
        <f t="shared" si="55"/>
        <v/>
      </c>
    </row>
    <row r="440" spans="2:20" x14ac:dyDescent="0.25">
      <c r="B440" s="142"/>
      <c r="C440" s="23"/>
      <c r="D440" s="23"/>
      <c r="E440" s="23"/>
      <c r="F440" s="21"/>
      <c r="G440" s="21"/>
      <c r="H440" s="178"/>
      <c r="I440" s="178"/>
      <c r="J440" s="23"/>
      <c r="K440" s="27"/>
      <c r="L440" s="23"/>
      <c r="M440" s="166" t="str">
        <f t="shared" si="48"/>
        <v/>
      </c>
      <c r="N440" s="48" t="str">
        <f t="shared" si="49"/>
        <v/>
      </c>
      <c r="O440" s="49" t="str">
        <f t="shared" si="50"/>
        <v/>
      </c>
      <c r="P440" s="50" t="str">
        <f t="shared" si="51"/>
        <v/>
      </c>
      <c r="Q440" s="51" t="str">
        <f t="shared" si="52"/>
        <v/>
      </c>
      <c r="R440" s="169" t="str">
        <f t="shared" si="53"/>
        <v/>
      </c>
      <c r="S440" s="248" t="str">
        <f t="shared" si="54"/>
        <v/>
      </c>
      <c r="T440" s="250" t="str">
        <f t="shared" si="55"/>
        <v/>
      </c>
    </row>
    <row r="441" spans="2:20" x14ac:dyDescent="0.25">
      <c r="B441" s="142"/>
      <c r="C441" s="23"/>
      <c r="D441" s="23"/>
      <c r="E441" s="23"/>
      <c r="F441" s="21"/>
      <c r="G441" s="21"/>
      <c r="H441" s="178"/>
      <c r="I441" s="178"/>
      <c r="J441" s="23"/>
      <c r="K441" s="27"/>
      <c r="L441" s="23"/>
      <c r="M441" s="166" t="str">
        <f t="shared" si="48"/>
        <v/>
      </c>
      <c r="N441" s="48" t="str">
        <f t="shared" si="49"/>
        <v/>
      </c>
      <c r="O441" s="49" t="str">
        <f t="shared" si="50"/>
        <v/>
      </c>
      <c r="P441" s="50" t="str">
        <f t="shared" si="51"/>
        <v/>
      </c>
      <c r="Q441" s="51" t="str">
        <f t="shared" si="52"/>
        <v/>
      </c>
      <c r="R441" s="169" t="str">
        <f t="shared" si="53"/>
        <v/>
      </c>
      <c r="S441" s="248" t="str">
        <f t="shared" si="54"/>
        <v/>
      </c>
      <c r="T441" s="250" t="str">
        <f t="shared" si="55"/>
        <v/>
      </c>
    </row>
    <row r="442" spans="2:20" x14ac:dyDescent="0.25">
      <c r="B442" s="142"/>
      <c r="C442" s="23"/>
      <c r="D442" s="23"/>
      <c r="E442" s="23"/>
      <c r="F442" s="21"/>
      <c r="G442" s="21"/>
      <c r="H442" s="178"/>
      <c r="I442" s="178"/>
      <c r="J442" s="23"/>
      <c r="K442" s="27"/>
      <c r="L442" s="23"/>
      <c r="M442" s="166" t="str">
        <f t="shared" si="48"/>
        <v/>
      </c>
      <c r="N442" s="48" t="str">
        <f t="shared" si="49"/>
        <v/>
      </c>
      <c r="O442" s="49" t="str">
        <f t="shared" si="50"/>
        <v/>
      </c>
      <c r="P442" s="50" t="str">
        <f t="shared" si="51"/>
        <v/>
      </c>
      <c r="Q442" s="51" t="str">
        <f t="shared" si="52"/>
        <v/>
      </c>
      <c r="R442" s="169" t="str">
        <f t="shared" si="53"/>
        <v/>
      </c>
      <c r="S442" s="248" t="str">
        <f t="shared" si="54"/>
        <v/>
      </c>
      <c r="T442" s="250" t="str">
        <f t="shared" si="55"/>
        <v/>
      </c>
    </row>
    <row r="443" spans="2:20" x14ac:dyDescent="0.25">
      <c r="B443" s="142"/>
      <c r="C443" s="23"/>
      <c r="D443" s="23"/>
      <c r="E443" s="23"/>
      <c r="F443" s="21"/>
      <c r="G443" s="21"/>
      <c r="H443" s="178"/>
      <c r="I443" s="178"/>
      <c r="J443" s="23"/>
      <c r="K443" s="27"/>
      <c r="L443" s="23"/>
      <c r="M443" s="166" t="str">
        <f t="shared" si="48"/>
        <v/>
      </c>
      <c r="N443" s="48" t="str">
        <f t="shared" si="49"/>
        <v/>
      </c>
      <c r="O443" s="49" t="str">
        <f t="shared" si="50"/>
        <v/>
      </c>
      <c r="P443" s="50" t="str">
        <f t="shared" si="51"/>
        <v/>
      </c>
      <c r="Q443" s="51" t="str">
        <f t="shared" si="52"/>
        <v/>
      </c>
      <c r="R443" s="169" t="str">
        <f t="shared" si="53"/>
        <v/>
      </c>
      <c r="S443" s="248" t="str">
        <f t="shared" si="54"/>
        <v/>
      </c>
      <c r="T443" s="250" t="str">
        <f t="shared" si="55"/>
        <v/>
      </c>
    </row>
    <row r="444" spans="2:20" x14ac:dyDescent="0.25">
      <c r="B444" s="142"/>
      <c r="C444" s="23"/>
      <c r="D444" s="23"/>
      <c r="E444" s="23"/>
      <c r="F444" s="21"/>
      <c r="G444" s="21"/>
      <c r="H444" s="178"/>
      <c r="I444" s="178"/>
      <c r="J444" s="23"/>
      <c r="K444" s="27"/>
      <c r="L444" s="23"/>
      <c r="M444" s="166" t="str">
        <f t="shared" si="48"/>
        <v/>
      </c>
      <c r="N444" s="48" t="str">
        <f t="shared" si="49"/>
        <v/>
      </c>
      <c r="O444" s="49" t="str">
        <f t="shared" si="50"/>
        <v/>
      </c>
      <c r="P444" s="50" t="str">
        <f t="shared" si="51"/>
        <v/>
      </c>
      <c r="Q444" s="51" t="str">
        <f t="shared" si="52"/>
        <v/>
      </c>
      <c r="R444" s="169" t="str">
        <f t="shared" si="53"/>
        <v/>
      </c>
      <c r="S444" s="248" t="str">
        <f t="shared" si="54"/>
        <v/>
      </c>
      <c r="T444" s="250" t="str">
        <f t="shared" si="55"/>
        <v/>
      </c>
    </row>
    <row r="445" spans="2:20" x14ac:dyDescent="0.25">
      <c r="B445" s="142"/>
      <c r="C445" s="23"/>
      <c r="D445" s="23"/>
      <c r="E445" s="23"/>
      <c r="F445" s="21"/>
      <c r="G445" s="21"/>
      <c r="H445" s="178"/>
      <c r="I445" s="178"/>
      <c r="J445" s="23"/>
      <c r="K445" s="27"/>
      <c r="L445" s="23"/>
      <c r="M445" s="166" t="str">
        <f t="shared" si="48"/>
        <v/>
      </c>
      <c r="N445" s="48" t="str">
        <f t="shared" si="49"/>
        <v/>
      </c>
      <c r="O445" s="49" t="str">
        <f t="shared" si="50"/>
        <v/>
      </c>
      <c r="P445" s="50" t="str">
        <f t="shared" si="51"/>
        <v/>
      </c>
      <c r="Q445" s="51" t="str">
        <f t="shared" si="52"/>
        <v/>
      </c>
      <c r="R445" s="169" t="str">
        <f t="shared" si="53"/>
        <v/>
      </c>
      <c r="S445" s="248" t="str">
        <f t="shared" si="54"/>
        <v/>
      </c>
      <c r="T445" s="250" t="str">
        <f t="shared" si="55"/>
        <v/>
      </c>
    </row>
    <row r="446" spans="2:20" x14ac:dyDescent="0.25">
      <c r="B446" s="142"/>
      <c r="C446" s="23"/>
      <c r="D446" s="23"/>
      <c r="E446" s="23"/>
      <c r="F446" s="21"/>
      <c r="G446" s="21"/>
      <c r="H446" s="178"/>
      <c r="I446" s="178"/>
      <c r="J446" s="23"/>
      <c r="K446" s="27"/>
      <c r="L446" s="23"/>
      <c r="M446" s="166" t="str">
        <f t="shared" si="48"/>
        <v/>
      </c>
      <c r="N446" s="48" t="str">
        <f t="shared" si="49"/>
        <v/>
      </c>
      <c r="O446" s="49" t="str">
        <f t="shared" si="50"/>
        <v/>
      </c>
      <c r="P446" s="50" t="str">
        <f t="shared" si="51"/>
        <v/>
      </c>
      <c r="Q446" s="51" t="str">
        <f t="shared" si="52"/>
        <v/>
      </c>
      <c r="R446" s="169" t="str">
        <f t="shared" si="53"/>
        <v/>
      </c>
      <c r="S446" s="248" t="str">
        <f t="shared" si="54"/>
        <v/>
      </c>
      <c r="T446" s="250" t="str">
        <f t="shared" si="55"/>
        <v/>
      </c>
    </row>
    <row r="447" spans="2:20" x14ac:dyDescent="0.25">
      <c r="B447" s="142"/>
      <c r="C447" s="23"/>
      <c r="D447" s="23"/>
      <c r="E447" s="23"/>
      <c r="F447" s="21"/>
      <c r="G447" s="21"/>
      <c r="H447" s="178"/>
      <c r="I447" s="178"/>
      <c r="J447" s="23"/>
      <c r="K447" s="27"/>
      <c r="L447" s="23"/>
      <c r="M447" s="166" t="str">
        <f t="shared" si="48"/>
        <v/>
      </c>
      <c r="N447" s="48" t="str">
        <f t="shared" si="49"/>
        <v/>
      </c>
      <c r="O447" s="49" t="str">
        <f t="shared" si="50"/>
        <v/>
      </c>
      <c r="P447" s="50" t="str">
        <f t="shared" si="51"/>
        <v/>
      </c>
      <c r="Q447" s="51" t="str">
        <f t="shared" si="52"/>
        <v/>
      </c>
      <c r="R447" s="169" t="str">
        <f t="shared" si="53"/>
        <v/>
      </c>
      <c r="S447" s="248" t="str">
        <f t="shared" si="54"/>
        <v/>
      </c>
      <c r="T447" s="250" t="str">
        <f t="shared" si="55"/>
        <v/>
      </c>
    </row>
    <row r="448" spans="2:20" x14ac:dyDescent="0.25">
      <c r="B448" s="142"/>
      <c r="C448" s="23"/>
      <c r="D448" s="23"/>
      <c r="E448" s="23"/>
      <c r="F448" s="21"/>
      <c r="G448" s="21"/>
      <c r="H448" s="178"/>
      <c r="I448" s="178"/>
      <c r="J448" s="23"/>
      <c r="K448" s="27"/>
      <c r="L448" s="23"/>
      <c r="M448" s="166" t="str">
        <f t="shared" si="48"/>
        <v/>
      </c>
      <c r="N448" s="48" t="str">
        <f t="shared" si="49"/>
        <v/>
      </c>
      <c r="O448" s="49" t="str">
        <f t="shared" si="50"/>
        <v/>
      </c>
      <c r="P448" s="50" t="str">
        <f t="shared" si="51"/>
        <v/>
      </c>
      <c r="Q448" s="51" t="str">
        <f t="shared" si="52"/>
        <v/>
      </c>
      <c r="R448" s="169" t="str">
        <f t="shared" si="53"/>
        <v/>
      </c>
      <c r="S448" s="248" t="str">
        <f t="shared" si="54"/>
        <v/>
      </c>
      <c r="T448" s="250" t="str">
        <f t="shared" si="55"/>
        <v/>
      </c>
    </row>
    <row r="449" spans="2:20" x14ac:dyDescent="0.25">
      <c r="B449" s="142"/>
      <c r="C449" s="23"/>
      <c r="D449" s="23"/>
      <c r="E449" s="23"/>
      <c r="F449" s="21"/>
      <c r="G449" s="21"/>
      <c r="H449" s="178"/>
      <c r="I449" s="178"/>
      <c r="J449" s="23"/>
      <c r="K449" s="27"/>
      <c r="L449" s="23"/>
      <c r="M449" s="166" t="str">
        <f t="shared" si="48"/>
        <v/>
      </c>
      <c r="N449" s="48" t="str">
        <f t="shared" si="49"/>
        <v/>
      </c>
      <c r="O449" s="49" t="str">
        <f t="shared" si="50"/>
        <v/>
      </c>
      <c r="P449" s="50" t="str">
        <f t="shared" si="51"/>
        <v/>
      </c>
      <c r="Q449" s="51" t="str">
        <f t="shared" si="52"/>
        <v/>
      </c>
      <c r="R449" s="169" t="str">
        <f t="shared" si="53"/>
        <v/>
      </c>
      <c r="S449" s="248" t="str">
        <f t="shared" si="54"/>
        <v/>
      </c>
      <c r="T449" s="250" t="str">
        <f t="shared" si="55"/>
        <v/>
      </c>
    </row>
    <row r="450" spans="2:20" x14ac:dyDescent="0.25">
      <c r="B450" s="142"/>
      <c r="C450" s="23"/>
      <c r="D450" s="23"/>
      <c r="E450" s="23"/>
      <c r="F450" s="21"/>
      <c r="G450" s="21"/>
      <c r="H450" s="178"/>
      <c r="I450" s="178"/>
      <c r="J450" s="23"/>
      <c r="K450" s="27"/>
      <c r="L450" s="23"/>
      <c r="M450" s="166" t="str">
        <f t="shared" si="48"/>
        <v/>
      </c>
      <c r="N450" s="48" t="str">
        <f t="shared" si="49"/>
        <v/>
      </c>
      <c r="O450" s="49" t="str">
        <f t="shared" si="50"/>
        <v/>
      </c>
      <c r="P450" s="50" t="str">
        <f t="shared" si="51"/>
        <v/>
      </c>
      <c r="Q450" s="51" t="str">
        <f t="shared" si="52"/>
        <v/>
      </c>
      <c r="R450" s="169" t="str">
        <f t="shared" si="53"/>
        <v/>
      </c>
      <c r="S450" s="248" t="str">
        <f t="shared" si="54"/>
        <v/>
      </c>
      <c r="T450" s="250" t="str">
        <f t="shared" si="55"/>
        <v/>
      </c>
    </row>
    <row r="451" spans="2:20" x14ac:dyDescent="0.25">
      <c r="B451" s="142"/>
      <c r="C451" s="23"/>
      <c r="D451" s="23"/>
      <c r="E451" s="23"/>
      <c r="F451" s="21"/>
      <c r="G451" s="21"/>
      <c r="H451" s="178"/>
      <c r="I451" s="178"/>
      <c r="J451" s="23"/>
      <c r="K451" s="27"/>
      <c r="L451" s="23"/>
      <c r="M451" s="166" t="str">
        <f t="shared" si="48"/>
        <v/>
      </c>
      <c r="N451" s="48" t="str">
        <f t="shared" si="49"/>
        <v/>
      </c>
      <c r="O451" s="49" t="str">
        <f t="shared" si="50"/>
        <v/>
      </c>
      <c r="P451" s="50" t="str">
        <f t="shared" si="51"/>
        <v/>
      </c>
      <c r="Q451" s="51" t="str">
        <f t="shared" si="52"/>
        <v/>
      </c>
      <c r="R451" s="169" t="str">
        <f t="shared" si="53"/>
        <v/>
      </c>
      <c r="S451" s="248" t="str">
        <f t="shared" si="54"/>
        <v/>
      </c>
      <c r="T451" s="250" t="str">
        <f t="shared" si="55"/>
        <v/>
      </c>
    </row>
    <row r="452" spans="2:20" x14ac:dyDescent="0.25">
      <c r="B452" s="142"/>
      <c r="C452" s="23"/>
      <c r="D452" s="23"/>
      <c r="E452" s="23"/>
      <c r="F452" s="21"/>
      <c r="G452" s="21"/>
      <c r="H452" s="178"/>
      <c r="I452" s="178"/>
      <c r="J452" s="23"/>
      <c r="K452" s="27"/>
      <c r="L452" s="23"/>
      <c r="M452" s="166" t="str">
        <f t="shared" si="48"/>
        <v/>
      </c>
      <c r="N452" s="48" t="str">
        <f t="shared" si="49"/>
        <v/>
      </c>
      <c r="O452" s="49" t="str">
        <f t="shared" si="50"/>
        <v/>
      </c>
      <c r="P452" s="50" t="str">
        <f t="shared" si="51"/>
        <v/>
      </c>
      <c r="Q452" s="51" t="str">
        <f t="shared" si="52"/>
        <v/>
      </c>
      <c r="R452" s="169" t="str">
        <f t="shared" si="53"/>
        <v/>
      </c>
      <c r="S452" s="248" t="str">
        <f t="shared" si="54"/>
        <v/>
      </c>
      <c r="T452" s="250" t="str">
        <f t="shared" si="55"/>
        <v/>
      </c>
    </row>
    <row r="453" spans="2:20" x14ac:dyDescent="0.25">
      <c r="B453" s="142"/>
      <c r="C453" s="23"/>
      <c r="D453" s="23"/>
      <c r="E453" s="23"/>
      <c r="F453" s="21"/>
      <c r="G453" s="21"/>
      <c r="H453" s="178"/>
      <c r="I453" s="178"/>
      <c r="J453" s="23"/>
      <c r="K453" s="27"/>
      <c r="L453" s="23"/>
      <c r="M453" s="166" t="str">
        <f t="shared" si="48"/>
        <v/>
      </c>
      <c r="N453" s="48" t="str">
        <f t="shared" si="49"/>
        <v/>
      </c>
      <c r="O453" s="49" t="str">
        <f t="shared" si="50"/>
        <v/>
      </c>
      <c r="P453" s="50" t="str">
        <f t="shared" si="51"/>
        <v/>
      </c>
      <c r="Q453" s="51" t="str">
        <f t="shared" si="52"/>
        <v/>
      </c>
      <c r="R453" s="169" t="str">
        <f t="shared" si="53"/>
        <v/>
      </c>
      <c r="S453" s="248" t="str">
        <f t="shared" si="54"/>
        <v/>
      </c>
      <c r="T453" s="250" t="str">
        <f t="shared" si="55"/>
        <v/>
      </c>
    </row>
    <row r="454" spans="2:20" x14ac:dyDescent="0.25">
      <c r="B454" s="142"/>
      <c r="C454" s="23"/>
      <c r="D454" s="23"/>
      <c r="E454" s="23"/>
      <c r="F454" s="21"/>
      <c r="G454" s="21"/>
      <c r="H454" s="178"/>
      <c r="I454" s="178"/>
      <c r="J454" s="23"/>
      <c r="K454" s="27"/>
      <c r="L454" s="23"/>
      <c r="M454" s="166" t="str">
        <f t="shared" si="48"/>
        <v/>
      </c>
      <c r="N454" s="48" t="str">
        <f t="shared" si="49"/>
        <v/>
      </c>
      <c r="O454" s="49" t="str">
        <f t="shared" si="50"/>
        <v/>
      </c>
      <c r="P454" s="50" t="str">
        <f t="shared" si="51"/>
        <v/>
      </c>
      <c r="Q454" s="51" t="str">
        <f t="shared" si="52"/>
        <v/>
      </c>
      <c r="R454" s="169" t="str">
        <f t="shared" si="53"/>
        <v/>
      </c>
      <c r="S454" s="248" t="str">
        <f t="shared" si="54"/>
        <v/>
      </c>
      <c r="T454" s="250" t="str">
        <f t="shared" si="55"/>
        <v/>
      </c>
    </row>
    <row r="455" spans="2:20" x14ac:dyDescent="0.25">
      <c r="B455" s="142"/>
      <c r="C455" s="23"/>
      <c r="D455" s="23"/>
      <c r="E455" s="23"/>
      <c r="F455" s="21"/>
      <c r="G455" s="21"/>
      <c r="H455" s="178"/>
      <c r="I455" s="178"/>
      <c r="J455" s="23"/>
      <c r="K455" s="27"/>
      <c r="L455" s="23"/>
      <c r="M455" s="166" t="str">
        <f t="shared" si="48"/>
        <v/>
      </c>
      <c r="N455" s="48" t="str">
        <f t="shared" si="49"/>
        <v/>
      </c>
      <c r="O455" s="49" t="str">
        <f t="shared" si="50"/>
        <v/>
      </c>
      <c r="P455" s="50" t="str">
        <f t="shared" si="51"/>
        <v/>
      </c>
      <c r="Q455" s="51" t="str">
        <f t="shared" si="52"/>
        <v/>
      </c>
      <c r="R455" s="169" t="str">
        <f t="shared" si="53"/>
        <v/>
      </c>
      <c r="S455" s="248" t="str">
        <f t="shared" si="54"/>
        <v/>
      </c>
      <c r="T455" s="250" t="str">
        <f t="shared" si="55"/>
        <v/>
      </c>
    </row>
    <row r="456" spans="2:20" x14ac:dyDescent="0.25">
      <c r="B456" s="142"/>
      <c r="C456" s="23"/>
      <c r="D456" s="23"/>
      <c r="E456" s="23"/>
      <c r="F456" s="21"/>
      <c r="G456" s="21"/>
      <c r="H456" s="178"/>
      <c r="I456" s="178"/>
      <c r="J456" s="23"/>
      <c r="K456" s="27"/>
      <c r="L456" s="23"/>
      <c r="M456" s="166" t="str">
        <f t="shared" si="48"/>
        <v/>
      </c>
      <c r="N456" s="48" t="str">
        <f t="shared" si="49"/>
        <v/>
      </c>
      <c r="O456" s="49" t="str">
        <f t="shared" si="50"/>
        <v/>
      </c>
      <c r="P456" s="50" t="str">
        <f t="shared" si="51"/>
        <v/>
      </c>
      <c r="Q456" s="51" t="str">
        <f t="shared" si="52"/>
        <v/>
      </c>
      <c r="R456" s="169" t="str">
        <f t="shared" si="53"/>
        <v/>
      </c>
      <c r="S456" s="248" t="str">
        <f t="shared" si="54"/>
        <v/>
      </c>
      <c r="T456" s="250" t="str">
        <f t="shared" si="55"/>
        <v/>
      </c>
    </row>
    <row r="457" spans="2:20" x14ac:dyDescent="0.25">
      <c r="B457" s="142"/>
      <c r="C457" s="23"/>
      <c r="D457" s="23"/>
      <c r="E457" s="23"/>
      <c r="F457" s="21"/>
      <c r="G457" s="21"/>
      <c r="H457" s="178"/>
      <c r="I457" s="178"/>
      <c r="J457" s="23"/>
      <c r="K457" s="27"/>
      <c r="L457" s="23"/>
      <c r="M457" s="166" t="str">
        <f t="shared" si="48"/>
        <v/>
      </c>
      <c r="N457" s="48" t="str">
        <f t="shared" si="49"/>
        <v/>
      </c>
      <c r="O457" s="49" t="str">
        <f t="shared" si="50"/>
        <v/>
      </c>
      <c r="P457" s="50" t="str">
        <f t="shared" si="51"/>
        <v/>
      </c>
      <c r="Q457" s="51" t="str">
        <f t="shared" si="52"/>
        <v/>
      </c>
      <c r="R457" s="169" t="str">
        <f t="shared" si="53"/>
        <v/>
      </c>
      <c r="S457" s="248" t="str">
        <f t="shared" si="54"/>
        <v/>
      </c>
      <c r="T457" s="250" t="str">
        <f t="shared" si="55"/>
        <v/>
      </c>
    </row>
    <row r="458" spans="2:20" x14ac:dyDescent="0.25">
      <c r="B458" s="142"/>
      <c r="C458" s="23"/>
      <c r="D458" s="23"/>
      <c r="E458" s="23"/>
      <c r="F458" s="21"/>
      <c r="G458" s="21"/>
      <c r="H458" s="178"/>
      <c r="I458" s="178"/>
      <c r="J458" s="23"/>
      <c r="K458" s="27"/>
      <c r="L458" s="23"/>
      <c r="M458" s="166" t="str">
        <f t="shared" si="48"/>
        <v/>
      </c>
      <c r="N458" s="48" t="str">
        <f t="shared" si="49"/>
        <v/>
      </c>
      <c r="O458" s="49" t="str">
        <f t="shared" si="50"/>
        <v/>
      </c>
      <c r="P458" s="50" t="str">
        <f t="shared" si="51"/>
        <v/>
      </c>
      <c r="Q458" s="51" t="str">
        <f t="shared" si="52"/>
        <v/>
      </c>
      <c r="R458" s="169" t="str">
        <f t="shared" si="53"/>
        <v/>
      </c>
      <c r="S458" s="248" t="str">
        <f t="shared" si="54"/>
        <v/>
      </c>
      <c r="T458" s="250" t="str">
        <f t="shared" si="55"/>
        <v/>
      </c>
    </row>
    <row r="459" spans="2:20" x14ac:dyDescent="0.25">
      <c r="B459" s="142"/>
      <c r="C459" s="23"/>
      <c r="D459" s="23"/>
      <c r="E459" s="23"/>
      <c r="F459" s="21"/>
      <c r="G459" s="21"/>
      <c r="H459" s="178"/>
      <c r="I459" s="178"/>
      <c r="J459" s="23"/>
      <c r="K459" s="27"/>
      <c r="L459" s="23"/>
      <c r="M459" s="166" t="str">
        <f t="shared" ref="M459:M522" si="56">IF(B459="","",IF(I459&lt;&gt;"",I459,H459*(100-(100*K459))/100))</f>
        <v/>
      </c>
      <c r="N459" s="48" t="str">
        <f t="shared" ref="N459:N522" si="57">IF(B459="","",IF(J459&lt;&gt;0,B459+J459,B459+L459))</f>
        <v/>
      </c>
      <c r="O459" s="49" t="str">
        <f t="shared" ref="O459:O522" si="58">IF(B459="","",B459+L459)</f>
        <v/>
      </c>
      <c r="P459" s="50" t="str">
        <f t="shared" ref="P459:P522" si="59">IF(B459="","",O459-$D$3)</f>
        <v/>
      </c>
      <c r="Q459" s="51" t="str">
        <f t="shared" ref="Q459:Q522" si="60">IF(N459&lt;$D$3,IF(O459&lt;$D$3,$D$3,O459),N459)</f>
        <v/>
      </c>
      <c r="R459" s="169" t="str">
        <f t="shared" ref="R459:R522" si="61">IF(E459="bez","bezahlt",IF(I459&lt;&gt;"",I459,IF(N459&lt;$D$3,H459,M459)))</f>
        <v/>
      </c>
      <c r="S459" s="248" t="str">
        <f t="shared" si="54"/>
        <v/>
      </c>
      <c r="T459" s="250" t="str">
        <f t="shared" si="55"/>
        <v/>
      </c>
    </row>
    <row r="460" spans="2:20" x14ac:dyDescent="0.25">
      <c r="B460" s="142"/>
      <c r="C460" s="23"/>
      <c r="D460" s="23"/>
      <c r="E460" s="23"/>
      <c r="F460" s="21"/>
      <c r="G460" s="21"/>
      <c r="H460" s="178"/>
      <c r="I460" s="178"/>
      <c r="J460" s="23"/>
      <c r="K460" s="27"/>
      <c r="L460" s="23"/>
      <c r="M460" s="166" t="str">
        <f t="shared" si="56"/>
        <v/>
      </c>
      <c r="N460" s="48" t="str">
        <f t="shared" si="57"/>
        <v/>
      </c>
      <c r="O460" s="49" t="str">
        <f t="shared" si="58"/>
        <v/>
      </c>
      <c r="P460" s="50" t="str">
        <f t="shared" si="59"/>
        <v/>
      </c>
      <c r="Q460" s="51" t="str">
        <f t="shared" si="60"/>
        <v/>
      </c>
      <c r="R460" s="169" t="str">
        <f t="shared" si="61"/>
        <v/>
      </c>
      <c r="S460" s="248" t="str">
        <f t="shared" ref="S460:S523" si="62">IF(Q460="","",WEEKNUM(Q460,2))</f>
        <v/>
      </c>
      <c r="T460" s="250" t="str">
        <f t="shared" ref="T460:T523" si="63">R460</f>
        <v/>
      </c>
    </row>
    <row r="461" spans="2:20" x14ac:dyDescent="0.25">
      <c r="B461" s="142"/>
      <c r="C461" s="23"/>
      <c r="D461" s="23"/>
      <c r="E461" s="23"/>
      <c r="F461" s="21"/>
      <c r="G461" s="21"/>
      <c r="H461" s="178"/>
      <c r="I461" s="178"/>
      <c r="J461" s="23"/>
      <c r="K461" s="27"/>
      <c r="L461" s="23"/>
      <c r="M461" s="166" t="str">
        <f t="shared" si="56"/>
        <v/>
      </c>
      <c r="N461" s="48" t="str">
        <f t="shared" si="57"/>
        <v/>
      </c>
      <c r="O461" s="49" t="str">
        <f t="shared" si="58"/>
        <v/>
      </c>
      <c r="P461" s="50" t="str">
        <f t="shared" si="59"/>
        <v/>
      </c>
      <c r="Q461" s="51" t="str">
        <f t="shared" si="60"/>
        <v/>
      </c>
      <c r="R461" s="169" t="str">
        <f t="shared" si="61"/>
        <v/>
      </c>
      <c r="S461" s="248" t="str">
        <f t="shared" si="62"/>
        <v/>
      </c>
      <c r="T461" s="250" t="str">
        <f t="shared" si="63"/>
        <v/>
      </c>
    </row>
    <row r="462" spans="2:20" x14ac:dyDescent="0.25">
      <c r="B462" s="142"/>
      <c r="C462" s="23"/>
      <c r="D462" s="23"/>
      <c r="E462" s="23"/>
      <c r="F462" s="21"/>
      <c r="G462" s="21"/>
      <c r="H462" s="178"/>
      <c r="I462" s="178"/>
      <c r="J462" s="23"/>
      <c r="K462" s="27"/>
      <c r="L462" s="23"/>
      <c r="M462" s="166" t="str">
        <f t="shared" si="56"/>
        <v/>
      </c>
      <c r="N462" s="48" t="str">
        <f t="shared" si="57"/>
        <v/>
      </c>
      <c r="O462" s="49" t="str">
        <f t="shared" si="58"/>
        <v/>
      </c>
      <c r="P462" s="50" t="str">
        <f t="shared" si="59"/>
        <v/>
      </c>
      <c r="Q462" s="51" t="str">
        <f t="shared" si="60"/>
        <v/>
      </c>
      <c r="R462" s="169" t="str">
        <f t="shared" si="61"/>
        <v/>
      </c>
      <c r="S462" s="248" t="str">
        <f t="shared" si="62"/>
        <v/>
      </c>
      <c r="T462" s="250" t="str">
        <f t="shared" si="63"/>
        <v/>
      </c>
    </row>
    <row r="463" spans="2:20" x14ac:dyDescent="0.25">
      <c r="B463" s="142"/>
      <c r="C463" s="23"/>
      <c r="D463" s="23"/>
      <c r="E463" s="23"/>
      <c r="F463" s="21"/>
      <c r="G463" s="21"/>
      <c r="H463" s="178"/>
      <c r="I463" s="178"/>
      <c r="J463" s="23"/>
      <c r="K463" s="27"/>
      <c r="L463" s="23"/>
      <c r="M463" s="166" t="str">
        <f t="shared" si="56"/>
        <v/>
      </c>
      <c r="N463" s="48" t="str">
        <f t="shared" si="57"/>
        <v/>
      </c>
      <c r="O463" s="49" t="str">
        <f t="shared" si="58"/>
        <v/>
      </c>
      <c r="P463" s="50" t="str">
        <f t="shared" si="59"/>
        <v/>
      </c>
      <c r="Q463" s="51" t="str">
        <f t="shared" si="60"/>
        <v/>
      </c>
      <c r="R463" s="169" t="str">
        <f t="shared" si="61"/>
        <v/>
      </c>
      <c r="S463" s="248" t="str">
        <f t="shared" si="62"/>
        <v/>
      </c>
      <c r="T463" s="250" t="str">
        <f t="shared" si="63"/>
        <v/>
      </c>
    </row>
    <row r="464" spans="2:20" x14ac:dyDescent="0.25">
      <c r="B464" s="142"/>
      <c r="C464" s="23"/>
      <c r="D464" s="23"/>
      <c r="E464" s="23"/>
      <c r="F464" s="21"/>
      <c r="G464" s="21"/>
      <c r="H464" s="178"/>
      <c r="I464" s="178"/>
      <c r="J464" s="23"/>
      <c r="K464" s="27"/>
      <c r="L464" s="23"/>
      <c r="M464" s="166" t="str">
        <f t="shared" si="56"/>
        <v/>
      </c>
      <c r="N464" s="48" t="str">
        <f t="shared" si="57"/>
        <v/>
      </c>
      <c r="O464" s="49" t="str">
        <f t="shared" si="58"/>
        <v/>
      </c>
      <c r="P464" s="50" t="str">
        <f t="shared" si="59"/>
        <v/>
      </c>
      <c r="Q464" s="51" t="str">
        <f t="shared" si="60"/>
        <v/>
      </c>
      <c r="R464" s="169" t="str">
        <f t="shared" si="61"/>
        <v/>
      </c>
      <c r="S464" s="248" t="str">
        <f t="shared" si="62"/>
        <v/>
      </c>
      <c r="T464" s="250" t="str">
        <f t="shared" si="63"/>
        <v/>
      </c>
    </row>
    <row r="465" spans="2:20" x14ac:dyDescent="0.25">
      <c r="B465" s="142"/>
      <c r="C465" s="23"/>
      <c r="D465" s="23"/>
      <c r="E465" s="23"/>
      <c r="F465" s="21"/>
      <c r="G465" s="21"/>
      <c r="H465" s="178"/>
      <c r="I465" s="178"/>
      <c r="J465" s="23"/>
      <c r="K465" s="27"/>
      <c r="L465" s="23"/>
      <c r="M465" s="166" t="str">
        <f t="shared" si="56"/>
        <v/>
      </c>
      <c r="N465" s="48" t="str">
        <f t="shared" si="57"/>
        <v/>
      </c>
      <c r="O465" s="49" t="str">
        <f t="shared" si="58"/>
        <v/>
      </c>
      <c r="P465" s="50" t="str">
        <f t="shared" si="59"/>
        <v/>
      </c>
      <c r="Q465" s="51" t="str">
        <f t="shared" si="60"/>
        <v/>
      </c>
      <c r="R465" s="169" t="str">
        <f t="shared" si="61"/>
        <v/>
      </c>
      <c r="S465" s="248" t="str">
        <f t="shared" si="62"/>
        <v/>
      </c>
      <c r="T465" s="250" t="str">
        <f t="shared" si="63"/>
        <v/>
      </c>
    </row>
    <row r="466" spans="2:20" x14ac:dyDescent="0.25">
      <c r="B466" s="142"/>
      <c r="C466" s="23"/>
      <c r="D466" s="23"/>
      <c r="E466" s="23"/>
      <c r="F466" s="21"/>
      <c r="G466" s="21"/>
      <c r="H466" s="178"/>
      <c r="I466" s="178"/>
      <c r="J466" s="23"/>
      <c r="K466" s="27"/>
      <c r="L466" s="23"/>
      <c r="M466" s="166" t="str">
        <f t="shared" si="56"/>
        <v/>
      </c>
      <c r="N466" s="48" t="str">
        <f t="shared" si="57"/>
        <v/>
      </c>
      <c r="O466" s="49" t="str">
        <f t="shared" si="58"/>
        <v/>
      </c>
      <c r="P466" s="50" t="str">
        <f t="shared" si="59"/>
        <v/>
      </c>
      <c r="Q466" s="51" t="str">
        <f t="shared" si="60"/>
        <v/>
      </c>
      <c r="R466" s="169" t="str">
        <f t="shared" si="61"/>
        <v/>
      </c>
      <c r="S466" s="248" t="str">
        <f t="shared" si="62"/>
        <v/>
      </c>
      <c r="T466" s="250" t="str">
        <f t="shared" si="63"/>
        <v/>
      </c>
    </row>
    <row r="467" spans="2:20" x14ac:dyDescent="0.25">
      <c r="B467" s="142"/>
      <c r="C467" s="23"/>
      <c r="D467" s="23"/>
      <c r="E467" s="23"/>
      <c r="F467" s="21"/>
      <c r="G467" s="21"/>
      <c r="H467" s="178"/>
      <c r="I467" s="178"/>
      <c r="J467" s="23"/>
      <c r="K467" s="27"/>
      <c r="L467" s="23"/>
      <c r="M467" s="166" t="str">
        <f t="shared" si="56"/>
        <v/>
      </c>
      <c r="N467" s="48" t="str">
        <f t="shared" si="57"/>
        <v/>
      </c>
      <c r="O467" s="49" t="str">
        <f t="shared" si="58"/>
        <v/>
      </c>
      <c r="P467" s="50" t="str">
        <f t="shared" si="59"/>
        <v/>
      </c>
      <c r="Q467" s="51" t="str">
        <f t="shared" si="60"/>
        <v/>
      </c>
      <c r="R467" s="169" t="str">
        <f t="shared" si="61"/>
        <v/>
      </c>
      <c r="S467" s="248" t="str">
        <f t="shared" si="62"/>
        <v/>
      </c>
      <c r="T467" s="250" t="str">
        <f t="shared" si="63"/>
        <v/>
      </c>
    </row>
    <row r="468" spans="2:20" x14ac:dyDescent="0.25">
      <c r="B468" s="142"/>
      <c r="C468" s="23"/>
      <c r="D468" s="23"/>
      <c r="E468" s="23"/>
      <c r="F468" s="21"/>
      <c r="G468" s="21"/>
      <c r="H468" s="178"/>
      <c r="I468" s="178"/>
      <c r="J468" s="23"/>
      <c r="K468" s="27"/>
      <c r="L468" s="23"/>
      <c r="M468" s="166" t="str">
        <f t="shared" si="56"/>
        <v/>
      </c>
      <c r="N468" s="48" t="str">
        <f t="shared" si="57"/>
        <v/>
      </c>
      <c r="O468" s="49" t="str">
        <f t="shared" si="58"/>
        <v/>
      </c>
      <c r="P468" s="50" t="str">
        <f t="shared" si="59"/>
        <v/>
      </c>
      <c r="Q468" s="51" t="str">
        <f t="shared" si="60"/>
        <v/>
      </c>
      <c r="R468" s="169" t="str">
        <f t="shared" si="61"/>
        <v/>
      </c>
      <c r="S468" s="248" t="str">
        <f t="shared" si="62"/>
        <v/>
      </c>
      <c r="T468" s="250" t="str">
        <f t="shared" si="63"/>
        <v/>
      </c>
    </row>
    <row r="469" spans="2:20" x14ac:dyDescent="0.25">
      <c r="B469" s="142"/>
      <c r="C469" s="23"/>
      <c r="D469" s="23"/>
      <c r="E469" s="23"/>
      <c r="F469" s="21"/>
      <c r="G469" s="21"/>
      <c r="H469" s="178"/>
      <c r="I469" s="178"/>
      <c r="J469" s="23"/>
      <c r="K469" s="27"/>
      <c r="L469" s="23"/>
      <c r="M469" s="166" t="str">
        <f t="shared" si="56"/>
        <v/>
      </c>
      <c r="N469" s="48" t="str">
        <f t="shared" si="57"/>
        <v/>
      </c>
      <c r="O469" s="49" t="str">
        <f t="shared" si="58"/>
        <v/>
      </c>
      <c r="P469" s="50" t="str">
        <f t="shared" si="59"/>
        <v/>
      </c>
      <c r="Q469" s="51" t="str">
        <f t="shared" si="60"/>
        <v/>
      </c>
      <c r="R469" s="169" t="str">
        <f t="shared" si="61"/>
        <v/>
      </c>
      <c r="S469" s="248" t="str">
        <f t="shared" si="62"/>
        <v/>
      </c>
      <c r="T469" s="250" t="str">
        <f t="shared" si="63"/>
        <v/>
      </c>
    </row>
    <row r="470" spans="2:20" x14ac:dyDescent="0.25">
      <c r="B470" s="142"/>
      <c r="C470" s="23"/>
      <c r="D470" s="23"/>
      <c r="E470" s="23"/>
      <c r="F470" s="21"/>
      <c r="G470" s="21"/>
      <c r="H470" s="178"/>
      <c r="I470" s="178"/>
      <c r="J470" s="23"/>
      <c r="K470" s="27"/>
      <c r="L470" s="23"/>
      <c r="M470" s="166" t="str">
        <f t="shared" si="56"/>
        <v/>
      </c>
      <c r="N470" s="48" t="str">
        <f t="shared" si="57"/>
        <v/>
      </c>
      <c r="O470" s="49" t="str">
        <f t="shared" si="58"/>
        <v/>
      </c>
      <c r="P470" s="50" t="str">
        <f t="shared" si="59"/>
        <v/>
      </c>
      <c r="Q470" s="51" t="str">
        <f t="shared" si="60"/>
        <v/>
      </c>
      <c r="R470" s="169" t="str">
        <f t="shared" si="61"/>
        <v/>
      </c>
      <c r="S470" s="248" t="str">
        <f t="shared" si="62"/>
        <v/>
      </c>
      <c r="T470" s="250" t="str">
        <f t="shared" si="63"/>
        <v/>
      </c>
    </row>
    <row r="471" spans="2:20" x14ac:dyDescent="0.25">
      <c r="B471" s="142"/>
      <c r="C471" s="23"/>
      <c r="D471" s="23"/>
      <c r="E471" s="23"/>
      <c r="F471" s="21"/>
      <c r="G471" s="21"/>
      <c r="H471" s="178"/>
      <c r="I471" s="178"/>
      <c r="J471" s="23"/>
      <c r="K471" s="27"/>
      <c r="L471" s="23"/>
      <c r="M471" s="166" t="str">
        <f t="shared" si="56"/>
        <v/>
      </c>
      <c r="N471" s="48" t="str">
        <f t="shared" si="57"/>
        <v/>
      </c>
      <c r="O471" s="49" t="str">
        <f t="shared" si="58"/>
        <v/>
      </c>
      <c r="P471" s="50" t="str">
        <f t="shared" si="59"/>
        <v/>
      </c>
      <c r="Q471" s="51" t="str">
        <f t="shared" si="60"/>
        <v/>
      </c>
      <c r="R471" s="169" t="str">
        <f t="shared" si="61"/>
        <v/>
      </c>
      <c r="S471" s="248" t="str">
        <f t="shared" si="62"/>
        <v/>
      </c>
      <c r="T471" s="250" t="str">
        <f t="shared" si="63"/>
        <v/>
      </c>
    </row>
    <row r="472" spans="2:20" x14ac:dyDescent="0.25">
      <c r="B472" s="142"/>
      <c r="C472" s="23"/>
      <c r="D472" s="23"/>
      <c r="E472" s="23"/>
      <c r="F472" s="21"/>
      <c r="G472" s="21"/>
      <c r="H472" s="178"/>
      <c r="I472" s="178"/>
      <c r="J472" s="23"/>
      <c r="K472" s="27"/>
      <c r="L472" s="23"/>
      <c r="M472" s="166" t="str">
        <f t="shared" si="56"/>
        <v/>
      </c>
      <c r="N472" s="48" t="str">
        <f t="shared" si="57"/>
        <v/>
      </c>
      <c r="O472" s="49" t="str">
        <f t="shared" si="58"/>
        <v/>
      </c>
      <c r="P472" s="50" t="str">
        <f t="shared" si="59"/>
        <v/>
      </c>
      <c r="Q472" s="51" t="str">
        <f t="shared" si="60"/>
        <v/>
      </c>
      <c r="R472" s="169" t="str">
        <f t="shared" si="61"/>
        <v/>
      </c>
      <c r="S472" s="248" t="str">
        <f t="shared" si="62"/>
        <v/>
      </c>
      <c r="T472" s="250" t="str">
        <f t="shared" si="63"/>
        <v/>
      </c>
    </row>
    <row r="473" spans="2:20" x14ac:dyDescent="0.25">
      <c r="B473" s="142"/>
      <c r="C473" s="23"/>
      <c r="D473" s="23"/>
      <c r="E473" s="23"/>
      <c r="F473" s="21"/>
      <c r="G473" s="21"/>
      <c r="H473" s="178"/>
      <c r="I473" s="178"/>
      <c r="J473" s="23"/>
      <c r="K473" s="27"/>
      <c r="L473" s="23"/>
      <c r="M473" s="166" t="str">
        <f t="shared" si="56"/>
        <v/>
      </c>
      <c r="N473" s="48" t="str">
        <f t="shared" si="57"/>
        <v/>
      </c>
      <c r="O473" s="49" t="str">
        <f t="shared" si="58"/>
        <v/>
      </c>
      <c r="P473" s="50" t="str">
        <f t="shared" si="59"/>
        <v/>
      </c>
      <c r="Q473" s="51" t="str">
        <f t="shared" si="60"/>
        <v/>
      </c>
      <c r="R473" s="169" t="str">
        <f t="shared" si="61"/>
        <v/>
      </c>
      <c r="S473" s="248" t="str">
        <f t="shared" si="62"/>
        <v/>
      </c>
      <c r="T473" s="250" t="str">
        <f t="shared" si="63"/>
        <v/>
      </c>
    </row>
    <row r="474" spans="2:20" x14ac:dyDescent="0.25">
      <c r="B474" s="142"/>
      <c r="C474" s="23"/>
      <c r="D474" s="23"/>
      <c r="E474" s="23"/>
      <c r="F474" s="21"/>
      <c r="G474" s="21"/>
      <c r="H474" s="178"/>
      <c r="I474" s="178"/>
      <c r="J474" s="23"/>
      <c r="K474" s="27"/>
      <c r="L474" s="23"/>
      <c r="M474" s="166" t="str">
        <f t="shared" si="56"/>
        <v/>
      </c>
      <c r="N474" s="48" t="str">
        <f t="shared" si="57"/>
        <v/>
      </c>
      <c r="O474" s="49" t="str">
        <f t="shared" si="58"/>
        <v/>
      </c>
      <c r="P474" s="50" t="str">
        <f t="shared" si="59"/>
        <v/>
      </c>
      <c r="Q474" s="51" t="str">
        <f t="shared" si="60"/>
        <v/>
      </c>
      <c r="R474" s="169" t="str">
        <f t="shared" si="61"/>
        <v/>
      </c>
      <c r="S474" s="248" t="str">
        <f t="shared" si="62"/>
        <v/>
      </c>
      <c r="T474" s="250" t="str">
        <f t="shared" si="63"/>
        <v/>
      </c>
    </row>
    <row r="475" spans="2:20" x14ac:dyDescent="0.25">
      <c r="B475" s="142"/>
      <c r="C475" s="23"/>
      <c r="D475" s="23"/>
      <c r="E475" s="23"/>
      <c r="F475" s="21"/>
      <c r="G475" s="21"/>
      <c r="H475" s="178"/>
      <c r="I475" s="178"/>
      <c r="J475" s="23"/>
      <c r="K475" s="27"/>
      <c r="L475" s="23"/>
      <c r="M475" s="166" t="str">
        <f t="shared" si="56"/>
        <v/>
      </c>
      <c r="N475" s="48" t="str">
        <f t="shared" si="57"/>
        <v/>
      </c>
      <c r="O475" s="49" t="str">
        <f t="shared" si="58"/>
        <v/>
      </c>
      <c r="P475" s="50" t="str">
        <f t="shared" si="59"/>
        <v/>
      </c>
      <c r="Q475" s="51" t="str">
        <f t="shared" si="60"/>
        <v/>
      </c>
      <c r="R475" s="169" t="str">
        <f t="shared" si="61"/>
        <v/>
      </c>
      <c r="S475" s="248" t="str">
        <f t="shared" si="62"/>
        <v/>
      </c>
      <c r="T475" s="250" t="str">
        <f t="shared" si="63"/>
        <v/>
      </c>
    </row>
    <row r="476" spans="2:20" x14ac:dyDescent="0.25">
      <c r="B476" s="142"/>
      <c r="C476" s="23"/>
      <c r="D476" s="23"/>
      <c r="E476" s="23"/>
      <c r="F476" s="21"/>
      <c r="G476" s="21"/>
      <c r="H476" s="178"/>
      <c r="I476" s="178"/>
      <c r="J476" s="23"/>
      <c r="K476" s="27"/>
      <c r="L476" s="23"/>
      <c r="M476" s="166" t="str">
        <f t="shared" si="56"/>
        <v/>
      </c>
      <c r="N476" s="48" t="str">
        <f t="shared" si="57"/>
        <v/>
      </c>
      <c r="O476" s="49" t="str">
        <f t="shared" si="58"/>
        <v/>
      </c>
      <c r="P476" s="50" t="str">
        <f t="shared" si="59"/>
        <v/>
      </c>
      <c r="Q476" s="51" t="str">
        <f t="shared" si="60"/>
        <v/>
      </c>
      <c r="R476" s="169" t="str">
        <f t="shared" si="61"/>
        <v/>
      </c>
      <c r="S476" s="248" t="str">
        <f t="shared" si="62"/>
        <v/>
      </c>
      <c r="T476" s="250" t="str">
        <f t="shared" si="63"/>
        <v/>
      </c>
    </row>
    <row r="477" spans="2:20" x14ac:dyDescent="0.25">
      <c r="B477" s="142"/>
      <c r="C477" s="23"/>
      <c r="D477" s="23"/>
      <c r="E477" s="23"/>
      <c r="F477" s="21"/>
      <c r="G477" s="21"/>
      <c r="H477" s="178"/>
      <c r="I477" s="178"/>
      <c r="J477" s="23"/>
      <c r="K477" s="27"/>
      <c r="L477" s="23"/>
      <c r="M477" s="166" t="str">
        <f t="shared" si="56"/>
        <v/>
      </c>
      <c r="N477" s="48" t="str">
        <f t="shared" si="57"/>
        <v/>
      </c>
      <c r="O477" s="49" t="str">
        <f t="shared" si="58"/>
        <v/>
      </c>
      <c r="P477" s="50" t="str">
        <f t="shared" si="59"/>
        <v/>
      </c>
      <c r="Q477" s="51" t="str">
        <f t="shared" si="60"/>
        <v/>
      </c>
      <c r="R477" s="169" t="str">
        <f t="shared" si="61"/>
        <v/>
      </c>
      <c r="S477" s="248" t="str">
        <f t="shared" si="62"/>
        <v/>
      </c>
      <c r="T477" s="250" t="str">
        <f t="shared" si="63"/>
        <v/>
      </c>
    </row>
    <row r="478" spans="2:20" x14ac:dyDescent="0.25">
      <c r="B478" s="142"/>
      <c r="C478" s="23"/>
      <c r="D478" s="23"/>
      <c r="E478" s="23"/>
      <c r="F478" s="21"/>
      <c r="G478" s="21"/>
      <c r="H478" s="178"/>
      <c r="I478" s="178"/>
      <c r="J478" s="23"/>
      <c r="K478" s="27"/>
      <c r="L478" s="23"/>
      <c r="M478" s="166" t="str">
        <f t="shared" si="56"/>
        <v/>
      </c>
      <c r="N478" s="48" t="str">
        <f t="shared" si="57"/>
        <v/>
      </c>
      <c r="O478" s="49" t="str">
        <f t="shared" si="58"/>
        <v/>
      </c>
      <c r="P478" s="50" t="str">
        <f t="shared" si="59"/>
        <v/>
      </c>
      <c r="Q478" s="51" t="str">
        <f t="shared" si="60"/>
        <v/>
      </c>
      <c r="R478" s="169" t="str">
        <f t="shared" si="61"/>
        <v/>
      </c>
      <c r="S478" s="248" t="str">
        <f t="shared" si="62"/>
        <v/>
      </c>
      <c r="T478" s="250" t="str">
        <f t="shared" si="63"/>
        <v/>
      </c>
    </row>
    <row r="479" spans="2:20" x14ac:dyDescent="0.25">
      <c r="B479" s="142"/>
      <c r="C479" s="23"/>
      <c r="D479" s="23"/>
      <c r="E479" s="23"/>
      <c r="F479" s="21"/>
      <c r="G479" s="21"/>
      <c r="H479" s="178"/>
      <c r="I479" s="178"/>
      <c r="J479" s="23"/>
      <c r="K479" s="27"/>
      <c r="L479" s="23"/>
      <c r="M479" s="166" t="str">
        <f t="shared" si="56"/>
        <v/>
      </c>
      <c r="N479" s="48" t="str">
        <f t="shared" si="57"/>
        <v/>
      </c>
      <c r="O479" s="49" t="str">
        <f t="shared" si="58"/>
        <v/>
      </c>
      <c r="P479" s="50" t="str">
        <f t="shared" si="59"/>
        <v/>
      </c>
      <c r="Q479" s="51" t="str">
        <f t="shared" si="60"/>
        <v/>
      </c>
      <c r="R479" s="169" t="str">
        <f t="shared" si="61"/>
        <v/>
      </c>
      <c r="S479" s="248" t="str">
        <f t="shared" si="62"/>
        <v/>
      </c>
      <c r="T479" s="250" t="str">
        <f t="shared" si="63"/>
        <v/>
      </c>
    </row>
    <row r="480" spans="2:20" x14ac:dyDescent="0.25">
      <c r="B480" s="142"/>
      <c r="C480" s="23"/>
      <c r="D480" s="23"/>
      <c r="E480" s="23"/>
      <c r="F480" s="21"/>
      <c r="G480" s="21"/>
      <c r="H480" s="178"/>
      <c r="I480" s="178"/>
      <c r="J480" s="23"/>
      <c r="K480" s="27"/>
      <c r="L480" s="23"/>
      <c r="M480" s="166" t="str">
        <f t="shared" si="56"/>
        <v/>
      </c>
      <c r="N480" s="48" t="str">
        <f t="shared" si="57"/>
        <v/>
      </c>
      <c r="O480" s="49" t="str">
        <f t="shared" si="58"/>
        <v/>
      </c>
      <c r="P480" s="50" t="str">
        <f t="shared" si="59"/>
        <v/>
      </c>
      <c r="Q480" s="51" t="str">
        <f t="shared" si="60"/>
        <v/>
      </c>
      <c r="R480" s="169" t="str">
        <f t="shared" si="61"/>
        <v/>
      </c>
      <c r="S480" s="248" t="str">
        <f t="shared" si="62"/>
        <v/>
      </c>
      <c r="T480" s="250" t="str">
        <f t="shared" si="63"/>
        <v/>
      </c>
    </row>
    <row r="481" spans="2:20" x14ac:dyDescent="0.25">
      <c r="B481" s="142"/>
      <c r="C481" s="23"/>
      <c r="D481" s="23"/>
      <c r="E481" s="23"/>
      <c r="F481" s="21"/>
      <c r="G481" s="21"/>
      <c r="H481" s="178"/>
      <c r="I481" s="178"/>
      <c r="J481" s="23"/>
      <c r="K481" s="27"/>
      <c r="L481" s="23"/>
      <c r="M481" s="166" t="str">
        <f t="shared" si="56"/>
        <v/>
      </c>
      <c r="N481" s="48" t="str">
        <f t="shared" si="57"/>
        <v/>
      </c>
      <c r="O481" s="49" t="str">
        <f t="shared" si="58"/>
        <v/>
      </c>
      <c r="P481" s="50" t="str">
        <f t="shared" si="59"/>
        <v/>
      </c>
      <c r="Q481" s="51" t="str">
        <f t="shared" si="60"/>
        <v/>
      </c>
      <c r="R481" s="169" t="str">
        <f t="shared" si="61"/>
        <v/>
      </c>
      <c r="S481" s="248" t="str">
        <f t="shared" si="62"/>
        <v/>
      </c>
      <c r="T481" s="250" t="str">
        <f t="shared" si="63"/>
        <v/>
      </c>
    </row>
    <row r="482" spans="2:20" x14ac:dyDescent="0.25">
      <c r="B482" s="142"/>
      <c r="C482" s="23"/>
      <c r="D482" s="23"/>
      <c r="E482" s="23"/>
      <c r="F482" s="21"/>
      <c r="G482" s="21"/>
      <c r="H482" s="178"/>
      <c r="I482" s="178"/>
      <c r="J482" s="23"/>
      <c r="K482" s="27"/>
      <c r="L482" s="23"/>
      <c r="M482" s="166" t="str">
        <f t="shared" si="56"/>
        <v/>
      </c>
      <c r="N482" s="48" t="str">
        <f t="shared" si="57"/>
        <v/>
      </c>
      <c r="O482" s="49" t="str">
        <f t="shared" si="58"/>
        <v/>
      </c>
      <c r="P482" s="50" t="str">
        <f t="shared" si="59"/>
        <v/>
      </c>
      <c r="Q482" s="51" t="str">
        <f t="shared" si="60"/>
        <v/>
      </c>
      <c r="R482" s="169" t="str">
        <f t="shared" si="61"/>
        <v/>
      </c>
      <c r="S482" s="248" t="str">
        <f t="shared" si="62"/>
        <v/>
      </c>
      <c r="T482" s="250" t="str">
        <f t="shared" si="63"/>
        <v/>
      </c>
    </row>
    <row r="483" spans="2:20" x14ac:dyDescent="0.25">
      <c r="B483" s="142"/>
      <c r="C483" s="23"/>
      <c r="D483" s="23"/>
      <c r="E483" s="23"/>
      <c r="F483" s="21"/>
      <c r="G483" s="21"/>
      <c r="H483" s="178"/>
      <c r="I483" s="178"/>
      <c r="J483" s="23"/>
      <c r="K483" s="27"/>
      <c r="L483" s="23"/>
      <c r="M483" s="166" t="str">
        <f t="shared" si="56"/>
        <v/>
      </c>
      <c r="N483" s="48" t="str">
        <f t="shared" si="57"/>
        <v/>
      </c>
      <c r="O483" s="49" t="str">
        <f t="shared" si="58"/>
        <v/>
      </c>
      <c r="P483" s="50" t="str">
        <f t="shared" si="59"/>
        <v/>
      </c>
      <c r="Q483" s="51" t="str">
        <f t="shared" si="60"/>
        <v/>
      </c>
      <c r="R483" s="169" t="str">
        <f t="shared" si="61"/>
        <v/>
      </c>
      <c r="S483" s="248" t="str">
        <f t="shared" si="62"/>
        <v/>
      </c>
      <c r="T483" s="250" t="str">
        <f t="shared" si="63"/>
        <v/>
      </c>
    </row>
    <row r="484" spans="2:20" x14ac:dyDescent="0.25">
      <c r="B484" s="142"/>
      <c r="C484" s="23"/>
      <c r="D484" s="23"/>
      <c r="E484" s="23"/>
      <c r="F484" s="21"/>
      <c r="G484" s="21"/>
      <c r="H484" s="178"/>
      <c r="I484" s="178"/>
      <c r="J484" s="23"/>
      <c r="K484" s="27"/>
      <c r="L484" s="23"/>
      <c r="M484" s="166" t="str">
        <f t="shared" si="56"/>
        <v/>
      </c>
      <c r="N484" s="48" t="str">
        <f t="shared" si="57"/>
        <v/>
      </c>
      <c r="O484" s="49" t="str">
        <f t="shared" si="58"/>
        <v/>
      </c>
      <c r="P484" s="50" t="str">
        <f t="shared" si="59"/>
        <v/>
      </c>
      <c r="Q484" s="51" t="str">
        <f t="shared" si="60"/>
        <v/>
      </c>
      <c r="R484" s="169" t="str">
        <f t="shared" si="61"/>
        <v/>
      </c>
      <c r="S484" s="248" t="str">
        <f t="shared" si="62"/>
        <v/>
      </c>
      <c r="T484" s="250" t="str">
        <f t="shared" si="63"/>
        <v/>
      </c>
    </row>
    <row r="485" spans="2:20" x14ac:dyDescent="0.25">
      <c r="B485" s="142"/>
      <c r="C485" s="23"/>
      <c r="D485" s="23"/>
      <c r="E485" s="23"/>
      <c r="F485" s="21"/>
      <c r="G485" s="21"/>
      <c r="H485" s="178"/>
      <c r="I485" s="178"/>
      <c r="J485" s="23"/>
      <c r="K485" s="27"/>
      <c r="L485" s="23"/>
      <c r="M485" s="166" t="str">
        <f t="shared" si="56"/>
        <v/>
      </c>
      <c r="N485" s="48" t="str">
        <f t="shared" si="57"/>
        <v/>
      </c>
      <c r="O485" s="49" t="str">
        <f t="shared" si="58"/>
        <v/>
      </c>
      <c r="P485" s="50" t="str">
        <f t="shared" si="59"/>
        <v/>
      </c>
      <c r="Q485" s="51" t="str">
        <f t="shared" si="60"/>
        <v/>
      </c>
      <c r="R485" s="169" t="str">
        <f t="shared" si="61"/>
        <v/>
      </c>
      <c r="S485" s="248" t="str">
        <f t="shared" si="62"/>
        <v/>
      </c>
      <c r="T485" s="250" t="str">
        <f t="shared" si="63"/>
        <v/>
      </c>
    </row>
    <row r="486" spans="2:20" x14ac:dyDescent="0.25">
      <c r="B486" s="142"/>
      <c r="C486" s="23"/>
      <c r="D486" s="23"/>
      <c r="E486" s="23"/>
      <c r="F486" s="21"/>
      <c r="G486" s="21"/>
      <c r="H486" s="178"/>
      <c r="I486" s="178"/>
      <c r="J486" s="23"/>
      <c r="K486" s="27"/>
      <c r="L486" s="23"/>
      <c r="M486" s="166" t="str">
        <f t="shared" si="56"/>
        <v/>
      </c>
      <c r="N486" s="48" t="str">
        <f t="shared" si="57"/>
        <v/>
      </c>
      <c r="O486" s="49" t="str">
        <f t="shared" si="58"/>
        <v/>
      </c>
      <c r="P486" s="50" t="str">
        <f t="shared" si="59"/>
        <v/>
      </c>
      <c r="Q486" s="51" t="str">
        <f t="shared" si="60"/>
        <v/>
      </c>
      <c r="R486" s="169" t="str">
        <f t="shared" si="61"/>
        <v/>
      </c>
      <c r="S486" s="248" t="str">
        <f t="shared" si="62"/>
        <v/>
      </c>
      <c r="T486" s="250" t="str">
        <f t="shared" si="63"/>
        <v/>
      </c>
    </row>
    <row r="487" spans="2:20" x14ac:dyDescent="0.25">
      <c r="B487" s="142"/>
      <c r="C487" s="23"/>
      <c r="D487" s="23"/>
      <c r="E487" s="23"/>
      <c r="F487" s="21"/>
      <c r="G487" s="21"/>
      <c r="H487" s="178"/>
      <c r="I487" s="178"/>
      <c r="J487" s="23"/>
      <c r="K487" s="27"/>
      <c r="L487" s="23"/>
      <c r="M487" s="166" t="str">
        <f t="shared" si="56"/>
        <v/>
      </c>
      <c r="N487" s="48" t="str">
        <f t="shared" si="57"/>
        <v/>
      </c>
      <c r="O487" s="49" t="str">
        <f t="shared" si="58"/>
        <v/>
      </c>
      <c r="P487" s="50" t="str">
        <f t="shared" si="59"/>
        <v/>
      </c>
      <c r="Q487" s="51" t="str">
        <f t="shared" si="60"/>
        <v/>
      </c>
      <c r="R487" s="169" t="str">
        <f t="shared" si="61"/>
        <v/>
      </c>
      <c r="S487" s="248" t="str">
        <f t="shared" si="62"/>
        <v/>
      </c>
      <c r="T487" s="250" t="str">
        <f t="shared" si="63"/>
        <v/>
      </c>
    </row>
    <row r="488" spans="2:20" x14ac:dyDescent="0.25">
      <c r="B488" s="142"/>
      <c r="C488" s="23"/>
      <c r="D488" s="23"/>
      <c r="E488" s="23"/>
      <c r="F488" s="21"/>
      <c r="G488" s="21"/>
      <c r="H488" s="178"/>
      <c r="I488" s="178"/>
      <c r="J488" s="23"/>
      <c r="K488" s="27"/>
      <c r="L488" s="23"/>
      <c r="M488" s="166" t="str">
        <f t="shared" si="56"/>
        <v/>
      </c>
      <c r="N488" s="48" t="str">
        <f t="shared" si="57"/>
        <v/>
      </c>
      <c r="O488" s="49" t="str">
        <f t="shared" si="58"/>
        <v/>
      </c>
      <c r="P488" s="50" t="str">
        <f t="shared" si="59"/>
        <v/>
      </c>
      <c r="Q488" s="51" t="str">
        <f t="shared" si="60"/>
        <v/>
      </c>
      <c r="R488" s="169" t="str">
        <f t="shared" si="61"/>
        <v/>
      </c>
      <c r="S488" s="248" t="str">
        <f t="shared" si="62"/>
        <v/>
      </c>
      <c r="T488" s="250" t="str">
        <f t="shared" si="63"/>
        <v/>
      </c>
    </row>
    <row r="489" spans="2:20" x14ac:dyDescent="0.25">
      <c r="B489" s="142"/>
      <c r="C489" s="23"/>
      <c r="D489" s="23"/>
      <c r="E489" s="23"/>
      <c r="F489" s="21"/>
      <c r="G489" s="21"/>
      <c r="H489" s="178"/>
      <c r="I489" s="178"/>
      <c r="J489" s="23"/>
      <c r="K489" s="27"/>
      <c r="L489" s="23"/>
      <c r="M489" s="166" t="str">
        <f t="shared" si="56"/>
        <v/>
      </c>
      <c r="N489" s="48" t="str">
        <f t="shared" si="57"/>
        <v/>
      </c>
      <c r="O489" s="49" t="str">
        <f t="shared" si="58"/>
        <v/>
      </c>
      <c r="P489" s="50" t="str">
        <f t="shared" si="59"/>
        <v/>
      </c>
      <c r="Q489" s="51" t="str">
        <f t="shared" si="60"/>
        <v/>
      </c>
      <c r="R489" s="169" t="str">
        <f t="shared" si="61"/>
        <v/>
      </c>
      <c r="S489" s="248" t="str">
        <f t="shared" si="62"/>
        <v/>
      </c>
      <c r="T489" s="250" t="str">
        <f t="shared" si="63"/>
        <v/>
      </c>
    </row>
    <row r="490" spans="2:20" x14ac:dyDescent="0.25">
      <c r="B490" s="142"/>
      <c r="C490" s="23"/>
      <c r="D490" s="23"/>
      <c r="E490" s="23"/>
      <c r="F490" s="21"/>
      <c r="G490" s="21"/>
      <c r="H490" s="178"/>
      <c r="I490" s="178"/>
      <c r="J490" s="23"/>
      <c r="K490" s="27"/>
      <c r="L490" s="23"/>
      <c r="M490" s="166" t="str">
        <f t="shared" si="56"/>
        <v/>
      </c>
      <c r="N490" s="48" t="str">
        <f t="shared" si="57"/>
        <v/>
      </c>
      <c r="O490" s="49" t="str">
        <f t="shared" si="58"/>
        <v/>
      </c>
      <c r="P490" s="50" t="str">
        <f t="shared" si="59"/>
        <v/>
      </c>
      <c r="Q490" s="51" t="str">
        <f t="shared" si="60"/>
        <v/>
      </c>
      <c r="R490" s="169" t="str">
        <f t="shared" si="61"/>
        <v/>
      </c>
      <c r="S490" s="248" t="str">
        <f t="shared" si="62"/>
        <v/>
      </c>
      <c r="T490" s="250" t="str">
        <f t="shared" si="63"/>
        <v/>
      </c>
    </row>
    <row r="491" spans="2:20" x14ac:dyDescent="0.25">
      <c r="B491" s="142"/>
      <c r="C491" s="23"/>
      <c r="D491" s="23"/>
      <c r="E491" s="23"/>
      <c r="F491" s="21"/>
      <c r="G491" s="21"/>
      <c r="H491" s="178"/>
      <c r="I491" s="178"/>
      <c r="J491" s="23"/>
      <c r="K491" s="27"/>
      <c r="L491" s="23"/>
      <c r="M491" s="166" t="str">
        <f t="shared" si="56"/>
        <v/>
      </c>
      <c r="N491" s="48" t="str">
        <f t="shared" si="57"/>
        <v/>
      </c>
      <c r="O491" s="49" t="str">
        <f t="shared" si="58"/>
        <v/>
      </c>
      <c r="P491" s="50" t="str">
        <f t="shared" si="59"/>
        <v/>
      </c>
      <c r="Q491" s="51" t="str">
        <f t="shared" si="60"/>
        <v/>
      </c>
      <c r="R491" s="169" t="str">
        <f t="shared" si="61"/>
        <v/>
      </c>
      <c r="S491" s="248" t="str">
        <f t="shared" si="62"/>
        <v/>
      </c>
      <c r="T491" s="250" t="str">
        <f t="shared" si="63"/>
        <v/>
      </c>
    </row>
    <row r="492" spans="2:20" x14ac:dyDescent="0.25">
      <c r="B492" s="142"/>
      <c r="C492" s="23"/>
      <c r="D492" s="23"/>
      <c r="E492" s="23"/>
      <c r="F492" s="21"/>
      <c r="G492" s="21"/>
      <c r="H492" s="178"/>
      <c r="I492" s="178"/>
      <c r="J492" s="23"/>
      <c r="K492" s="27"/>
      <c r="L492" s="23"/>
      <c r="M492" s="166" t="str">
        <f t="shared" si="56"/>
        <v/>
      </c>
      <c r="N492" s="48" t="str">
        <f t="shared" si="57"/>
        <v/>
      </c>
      <c r="O492" s="49" t="str">
        <f t="shared" si="58"/>
        <v/>
      </c>
      <c r="P492" s="50" t="str">
        <f t="shared" si="59"/>
        <v/>
      </c>
      <c r="Q492" s="51" t="str">
        <f t="shared" si="60"/>
        <v/>
      </c>
      <c r="R492" s="169" t="str">
        <f t="shared" si="61"/>
        <v/>
      </c>
      <c r="S492" s="248" t="str">
        <f t="shared" si="62"/>
        <v/>
      </c>
      <c r="T492" s="250" t="str">
        <f t="shared" si="63"/>
        <v/>
      </c>
    </row>
    <row r="493" spans="2:20" x14ac:dyDescent="0.25">
      <c r="B493" s="142"/>
      <c r="C493" s="23"/>
      <c r="D493" s="23"/>
      <c r="E493" s="23"/>
      <c r="F493" s="21"/>
      <c r="G493" s="21"/>
      <c r="H493" s="178"/>
      <c r="I493" s="178"/>
      <c r="J493" s="23"/>
      <c r="K493" s="27"/>
      <c r="L493" s="23"/>
      <c r="M493" s="166" t="str">
        <f t="shared" si="56"/>
        <v/>
      </c>
      <c r="N493" s="48" t="str">
        <f t="shared" si="57"/>
        <v/>
      </c>
      <c r="O493" s="49" t="str">
        <f t="shared" si="58"/>
        <v/>
      </c>
      <c r="P493" s="50" t="str">
        <f t="shared" si="59"/>
        <v/>
      </c>
      <c r="Q493" s="51" t="str">
        <f t="shared" si="60"/>
        <v/>
      </c>
      <c r="R493" s="169" t="str">
        <f t="shared" si="61"/>
        <v/>
      </c>
      <c r="S493" s="248" t="str">
        <f t="shared" si="62"/>
        <v/>
      </c>
      <c r="T493" s="250" t="str">
        <f t="shared" si="63"/>
        <v/>
      </c>
    </row>
    <row r="494" spans="2:20" x14ac:dyDescent="0.25">
      <c r="B494" s="142"/>
      <c r="C494" s="23"/>
      <c r="D494" s="23"/>
      <c r="E494" s="23"/>
      <c r="F494" s="21"/>
      <c r="G494" s="21"/>
      <c r="H494" s="178"/>
      <c r="I494" s="178"/>
      <c r="J494" s="23"/>
      <c r="K494" s="27"/>
      <c r="L494" s="23"/>
      <c r="M494" s="166" t="str">
        <f t="shared" si="56"/>
        <v/>
      </c>
      <c r="N494" s="48" t="str">
        <f t="shared" si="57"/>
        <v/>
      </c>
      <c r="O494" s="49" t="str">
        <f t="shared" si="58"/>
        <v/>
      </c>
      <c r="P494" s="50" t="str">
        <f t="shared" si="59"/>
        <v/>
      </c>
      <c r="Q494" s="51" t="str">
        <f t="shared" si="60"/>
        <v/>
      </c>
      <c r="R494" s="169" t="str">
        <f t="shared" si="61"/>
        <v/>
      </c>
      <c r="S494" s="248" t="str">
        <f t="shared" si="62"/>
        <v/>
      </c>
      <c r="T494" s="250" t="str">
        <f t="shared" si="63"/>
        <v/>
      </c>
    </row>
    <row r="495" spans="2:20" x14ac:dyDescent="0.25">
      <c r="B495" s="142"/>
      <c r="C495" s="23"/>
      <c r="D495" s="23"/>
      <c r="E495" s="23"/>
      <c r="F495" s="21"/>
      <c r="G495" s="21"/>
      <c r="H495" s="178"/>
      <c r="I495" s="178"/>
      <c r="J495" s="23"/>
      <c r="K495" s="27"/>
      <c r="L495" s="23"/>
      <c r="M495" s="166" t="str">
        <f t="shared" si="56"/>
        <v/>
      </c>
      <c r="N495" s="48" t="str">
        <f t="shared" si="57"/>
        <v/>
      </c>
      <c r="O495" s="49" t="str">
        <f t="shared" si="58"/>
        <v/>
      </c>
      <c r="P495" s="50" t="str">
        <f t="shared" si="59"/>
        <v/>
      </c>
      <c r="Q495" s="51" t="str">
        <f t="shared" si="60"/>
        <v/>
      </c>
      <c r="R495" s="169" t="str">
        <f t="shared" si="61"/>
        <v/>
      </c>
      <c r="S495" s="248" t="str">
        <f t="shared" si="62"/>
        <v/>
      </c>
      <c r="T495" s="250" t="str">
        <f t="shared" si="63"/>
        <v/>
      </c>
    </row>
    <row r="496" spans="2:20" x14ac:dyDescent="0.25">
      <c r="B496" s="142"/>
      <c r="C496" s="23"/>
      <c r="D496" s="23"/>
      <c r="E496" s="23"/>
      <c r="F496" s="21"/>
      <c r="G496" s="21"/>
      <c r="H496" s="178"/>
      <c r="I496" s="178"/>
      <c r="J496" s="23"/>
      <c r="K496" s="27"/>
      <c r="L496" s="23"/>
      <c r="M496" s="166" t="str">
        <f t="shared" si="56"/>
        <v/>
      </c>
      <c r="N496" s="48" t="str">
        <f t="shared" si="57"/>
        <v/>
      </c>
      <c r="O496" s="49" t="str">
        <f t="shared" si="58"/>
        <v/>
      </c>
      <c r="P496" s="50" t="str">
        <f t="shared" si="59"/>
        <v/>
      </c>
      <c r="Q496" s="51" t="str">
        <f t="shared" si="60"/>
        <v/>
      </c>
      <c r="R496" s="169" t="str">
        <f t="shared" si="61"/>
        <v/>
      </c>
      <c r="S496" s="248" t="str">
        <f t="shared" si="62"/>
        <v/>
      </c>
      <c r="T496" s="250" t="str">
        <f t="shared" si="63"/>
        <v/>
      </c>
    </row>
    <row r="497" spans="2:20" x14ac:dyDescent="0.25">
      <c r="B497" s="142"/>
      <c r="C497" s="23"/>
      <c r="D497" s="23"/>
      <c r="E497" s="23"/>
      <c r="F497" s="21"/>
      <c r="G497" s="21"/>
      <c r="H497" s="178"/>
      <c r="I497" s="178"/>
      <c r="J497" s="23"/>
      <c r="K497" s="27"/>
      <c r="L497" s="23"/>
      <c r="M497" s="166" t="str">
        <f t="shared" si="56"/>
        <v/>
      </c>
      <c r="N497" s="48" t="str">
        <f t="shared" si="57"/>
        <v/>
      </c>
      <c r="O497" s="49" t="str">
        <f t="shared" si="58"/>
        <v/>
      </c>
      <c r="P497" s="50" t="str">
        <f t="shared" si="59"/>
        <v/>
      </c>
      <c r="Q497" s="51" t="str">
        <f t="shared" si="60"/>
        <v/>
      </c>
      <c r="R497" s="169" t="str">
        <f t="shared" si="61"/>
        <v/>
      </c>
      <c r="S497" s="248" t="str">
        <f t="shared" si="62"/>
        <v/>
      </c>
      <c r="T497" s="250" t="str">
        <f t="shared" si="63"/>
        <v/>
      </c>
    </row>
    <row r="498" spans="2:20" x14ac:dyDescent="0.25">
      <c r="B498" s="142"/>
      <c r="C498" s="23"/>
      <c r="D498" s="23"/>
      <c r="E498" s="23"/>
      <c r="F498" s="21"/>
      <c r="G498" s="21"/>
      <c r="H498" s="178"/>
      <c r="I498" s="178"/>
      <c r="J498" s="23"/>
      <c r="K498" s="27"/>
      <c r="L498" s="23"/>
      <c r="M498" s="166" t="str">
        <f t="shared" si="56"/>
        <v/>
      </c>
      <c r="N498" s="48" t="str">
        <f t="shared" si="57"/>
        <v/>
      </c>
      <c r="O498" s="49" t="str">
        <f t="shared" si="58"/>
        <v/>
      </c>
      <c r="P498" s="50" t="str">
        <f t="shared" si="59"/>
        <v/>
      </c>
      <c r="Q498" s="51" t="str">
        <f t="shared" si="60"/>
        <v/>
      </c>
      <c r="R498" s="169" t="str">
        <f t="shared" si="61"/>
        <v/>
      </c>
      <c r="S498" s="248" t="str">
        <f t="shared" si="62"/>
        <v/>
      </c>
      <c r="T498" s="250" t="str">
        <f t="shared" si="63"/>
        <v/>
      </c>
    </row>
    <row r="499" spans="2:20" x14ac:dyDescent="0.25">
      <c r="B499" s="142"/>
      <c r="C499" s="23"/>
      <c r="D499" s="23"/>
      <c r="E499" s="23"/>
      <c r="F499" s="21"/>
      <c r="G499" s="21"/>
      <c r="H499" s="178"/>
      <c r="I499" s="178"/>
      <c r="J499" s="23"/>
      <c r="K499" s="27"/>
      <c r="L499" s="23"/>
      <c r="M499" s="166" t="str">
        <f t="shared" si="56"/>
        <v/>
      </c>
      <c r="N499" s="48" t="str">
        <f t="shared" si="57"/>
        <v/>
      </c>
      <c r="O499" s="49" t="str">
        <f t="shared" si="58"/>
        <v/>
      </c>
      <c r="P499" s="50" t="str">
        <f t="shared" si="59"/>
        <v/>
      </c>
      <c r="Q499" s="51" t="str">
        <f t="shared" si="60"/>
        <v/>
      </c>
      <c r="R499" s="169" t="str">
        <f t="shared" si="61"/>
        <v/>
      </c>
      <c r="S499" s="248" t="str">
        <f t="shared" si="62"/>
        <v/>
      </c>
      <c r="T499" s="250" t="str">
        <f t="shared" si="63"/>
        <v/>
      </c>
    </row>
    <row r="500" spans="2:20" x14ac:dyDescent="0.25">
      <c r="B500" s="142"/>
      <c r="C500" s="23"/>
      <c r="D500" s="23"/>
      <c r="E500" s="23"/>
      <c r="F500" s="21"/>
      <c r="G500" s="21"/>
      <c r="H500" s="178"/>
      <c r="I500" s="178"/>
      <c r="J500" s="23"/>
      <c r="K500" s="27"/>
      <c r="L500" s="23"/>
      <c r="M500" s="166" t="str">
        <f t="shared" si="56"/>
        <v/>
      </c>
      <c r="N500" s="48" t="str">
        <f t="shared" si="57"/>
        <v/>
      </c>
      <c r="O500" s="49" t="str">
        <f t="shared" si="58"/>
        <v/>
      </c>
      <c r="P500" s="50" t="str">
        <f t="shared" si="59"/>
        <v/>
      </c>
      <c r="Q500" s="51" t="str">
        <f t="shared" si="60"/>
        <v/>
      </c>
      <c r="R500" s="169" t="str">
        <f t="shared" si="61"/>
        <v/>
      </c>
      <c r="S500" s="248" t="str">
        <f t="shared" si="62"/>
        <v/>
      </c>
      <c r="T500" s="250" t="str">
        <f t="shared" si="63"/>
        <v/>
      </c>
    </row>
    <row r="501" spans="2:20" x14ac:dyDescent="0.25">
      <c r="B501" s="142"/>
      <c r="C501" s="23"/>
      <c r="D501" s="23"/>
      <c r="E501" s="23"/>
      <c r="F501" s="21"/>
      <c r="G501" s="21"/>
      <c r="H501" s="178"/>
      <c r="I501" s="178"/>
      <c r="J501" s="23"/>
      <c r="K501" s="27"/>
      <c r="L501" s="23"/>
      <c r="M501" s="166" t="str">
        <f t="shared" si="56"/>
        <v/>
      </c>
      <c r="N501" s="48" t="str">
        <f t="shared" si="57"/>
        <v/>
      </c>
      <c r="O501" s="49" t="str">
        <f t="shared" si="58"/>
        <v/>
      </c>
      <c r="P501" s="50" t="str">
        <f t="shared" si="59"/>
        <v/>
      </c>
      <c r="Q501" s="51" t="str">
        <f t="shared" si="60"/>
        <v/>
      </c>
      <c r="R501" s="169" t="str">
        <f t="shared" si="61"/>
        <v/>
      </c>
      <c r="S501" s="248" t="str">
        <f t="shared" si="62"/>
        <v/>
      </c>
      <c r="T501" s="250" t="str">
        <f t="shared" si="63"/>
        <v/>
      </c>
    </row>
    <row r="502" spans="2:20" x14ac:dyDescent="0.25">
      <c r="B502" s="142"/>
      <c r="C502" s="23"/>
      <c r="D502" s="23"/>
      <c r="E502" s="23"/>
      <c r="F502" s="21"/>
      <c r="G502" s="21"/>
      <c r="H502" s="178"/>
      <c r="I502" s="178"/>
      <c r="J502" s="23"/>
      <c r="K502" s="27"/>
      <c r="L502" s="23"/>
      <c r="M502" s="166" t="str">
        <f t="shared" si="56"/>
        <v/>
      </c>
      <c r="N502" s="48" t="str">
        <f t="shared" si="57"/>
        <v/>
      </c>
      <c r="O502" s="49" t="str">
        <f t="shared" si="58"/>
        <v/>
      </c>
      <c r="P502" s="50" t="str">
        <f t="shared" si="59"/>
        <v/>
      </c>
      <c r="Q502" s="51" t="str">
        <f t="shared" si="60"/>
        <v/>
      </c>
      <c r="R502" s="169" t="str">
        <f t="shared" si="61"/>
        <v/>
      </c>
      <c r="S502" s="248" t="str">
        <f t="shared" si="62"/>
        <v/>
      </c>
      <c r="T502" s="250" t="str">
        <f t="shared" si="63"/>
        <v/>
      </c>
    </row>
    <row r="503" spans="2:20" x14ac:dyDescent="0.25">
      <c r="B503" s="142"/>
      <c r="C503" s="23"/>
      <c r="D503" s="23"/>
      <c r="E503" s="23"/>
      <c r="F503" s="21"/>
      <c r="G503" s="21"/>
      <c r="H503" s="178"/>
      <c r="I503" s="178"/>
      <c r="J503" s="23"/>
      <c r="K503" s="27"/>
      <c r="L503" s="23"/>
      <c r="M503" s="166" t="str">
        <f t="shared" si="56"/>
        <v/>
      </c>
      <c r="N503" s="48" t="str">
        <f t="shared" si="57"/>
        <v/>
      </c>
      <c r="O503" s="49" t="str">
        <f t="shared" si="58"/>
        <v/>
      </c>
      <c r="P503" s="50" t="str">
        <f t="shared" si="59"/>
        <v/>
      </c>
      <c r="Q503" s="51" t="str">
        <f t="shared" si="60"/>
        <v/>
      </c>
      <c r="R503" s="169" t="str">
        <f t="shared" si="61"/>
        <v/>
      </c>
      <c r="S503" s="248" t="str">
        <f t="shared" si="62"/>
        <v/>
      </c>
      <c r="T503" s="250" t="str">
        <f t="shared" si="63"/>
        <v/>
      </c>
    </row>
    <row r="504" spans="2:20" x14ac:dyDescent="0.25">
      <c r="B504" s="142"/>
      <c r="C504" s="23"/>
      <c r="D504" s="23"/>
      <c r="E504" s="23"/>
      <c r="F504" s="21"/>
      <c r="G504" s="21"/>
      <c r="H504" s="178"/>
      <c r="I504" s="178"/>
      <c r="J504" s="23"/>
      <c r="K504" s="27"/>
      <c r="L504" s="23"/>
      <c r="M504" s="166" t="str">
        <f t="shared" si="56"/>
        <v/>
      </c>
      <c r="N504" s="48" t="str">
        <f t="shared" si="57"/>
        <v/>
      </c>
      <c r="O504" s="49" t="str">
        <f t="shared" si="58"/>
        <v/>
      </c>
      <c r="P504" s="50" t="str">
        <f t="shared" si="59"/>
        <v/>
      </c>
      <c r="Q504" s="51" t="str">
        <f t="shared" si="60"/>
        <v/>
      </c>
      <c r="R504" s="169" t="str">
        <f t="shared" si="61"/>
        <v/>
      </c>
      <c r="S504" s="248" t="str">
        <f t="shared" si="62"/>
        <v/>
      </c>
      <c r="T504" s="250" t="str">
        <f t="shared" si="63"/>
        <v/>
      </c>
    </row>
    <row r="505" spans="2:20" x14ac:dyDescent="0.25">
      <c r="B505" s="142"/>
      <c r="C505" s="23"/>
      <c r="D505" s="23"/>
      <c r="E505" s="23"/>
      <c r="F505" s="21"/>
      <c r="G505" s="21"/>
      <c r="H505" s="178"/>
      <c r="I505" s="178"/>
      <c r="J505" s="23"/>
      <c r="K505" s="27"/>
      <c r="L505" s="23"/>
      <c r="M505" s="166" t="str">
        <f t="shared" si="56"/>
        <v/>
      </c>
      <c r="N505" s="48" t="str">
        <f t="shared" si="57"/>
        <v/>
      </c>
      <c r="O505" s="49" t="str">
        <f t="shared" si="58"/>
        <v/>
      </c>
      <c r="P505" s="50" t="str">
        <f t="shared" si="59"/>
        <v/>
      </c>
      <c r="Q505" s="51" t="str">
        <f t="shared" si="60"/>
        <v/>
      </c>
      <c r="R505" s="169" t="str">
        <f t="shared" si="61"/>
        <v/>
      </c>
      <c r="S505" s="248" t="str">
        <f t="shared" si="62"/>
        <v/>
      </c>
      <c r="T505" s="250" t="str">
        <f t="shared" si="63"/>
        <v/>
      </c>
    </row>
    <row r="506" spans="2:20" x14ac:dyDescent="0.25">
      <c r="B506" s="142"/>
      <c r="C506" s="23"/>
      <c r="D506" s="23"/>
      <c r="E506" s="23"/>
      <c r="F506" s="21"/>
      <c r="G506" s="21"/>
      <c r="H506" s="178"/>
      <c r="I506" s="178"/>
      <c r="J506" s="23"/>
      <c r="K506" s="27"/>
      <c r="L506" s="23"/>
      <c r="M506" s="166" t="str">
        <f t="shared" si="56"/>
        <v/>
      </c>
      <c r="N506" s="48" t="str">
        <f t="shared" si="57"/>
        <v/>
      </c>
      <c r="O506" s="49" t="str">
        <f t="shared" si="58"/>
        <v/>
      </c>
      <c r="P506" s="50" t="str">
        <f t="shared" si="59"/>
        <v/>
      </c>
      <c r="Q506" s="51" t="str">
        <f t="shared" si="60"/>
        <v/>
      </c>
      <c r="R506" s="169" t="str">
        <f t="shared" si="61"/>
        <v/>
      </c>
      <c r="S506" s="248" t="str">
        <f t="shared" si="62"/>
        <v/>
      </c>
      <c r="T506" s="250" t="str">
        <f t="shared" si="63"/>
        <v/>
      </c>
    </row>
    <row r="507" spans="2:20" x14ac:dyDescent="0.25">
      <c r="B507" s="142"/>
      <c r="C507" s="23"/>
      <c r="D507" s="23"/>
      <c r="E507" s="23"/>
      <c r="F507" s="21"/>
      <c r="G507" s="21"/>
      <c r="H507" s="178"/>
      <c r="I507" s="178"/>
      <c r="J507" s="23"/>
      <c r="K507" s="27"/>
      <c r="L507" s="23"/>
      <c r="M507" s="166" t="str">
        <f t="shared" si="56"/>
        <v/>
      </c>
      <c r="N507" s="48" t="str">
        <f t="shared" si="57"/>
        <v/>
      </c>
      <c r="O507" s="49" t="str">
        <f t="shared" si="58"/>
        <v/>
      </c>
      <c r="P507" s="50" t="str">
        <f t="shared" si="59"/>
        <v/>
      </c>
      <c r="Q507" s="51" t="str">
        <f t="shared" si="60"/>
        <v/>
      </c>
      <c r="R507" s="169" t="str">
        <f t="shared" si="61"/>
        <v/>
      </c>
      <c r="S507" s="248" t="str">
        <f t="shared" si="62"/>
        <v/>
      </c>
      <c r="T507" s="250" t="str">
        <f t="shared" si="63"/>
        <v/>
      </c>
    </row>
    <row r="508" spans="2:20" x14ac:dyDescent="0.25">
      <c r="B508" s="142"/>
      <c r="C508" s="23"/>
      <c r="D508" s="23"/>
      <c r="E508" s="23"/>
      <c r="F508" s="21"/>
      <c r="G508" s="21"/>
      <c r="H508" s="178"/>
      <c r="I508" s="178"/>
      <c r="J508" s="23"/>
      <c r="K508" s="27"/>
      <c r="L508" s="23"/>
      <c r="M508" s="166" t="str">
        <f t="shared" si="56"/>
        <v/>
      </c>
      <c r="N508" s="48" t="str">
        <f t="shared" si="57"/>
        <v/>
      </c>
      <c r="O508" s="49" t="str">
        <f t="shared" si="58"/>
        <v/>
      </c>
      <c r="P508" s="50" t="str">
        <f t="shared" si="59"/>
        <v/>
      </c>
      <c r="Q508" s="51" t="str">
        <f t="shared" si="60"/>
        <v/>
      </c>
      <c r="R508" s="169" t="str">
        <f t="shared" si="61"/>
        <v/>
      </c>
      <c r="S508" s="248" t="str">
        <f t="shared" si="62"/>
        <v/>
      </c>
      <c r="T508" s="250" t="str">
        <f t="shared" si="63"/>
        <v/>
      </c>
    </row>
    <row r="509" spans="2:20" x14ac:dyDescent="0.25">
      <c r="B509" s="142"/>
      <c r="C509" s="23"/>
      <c r="D509" s="23"/>
      <c r="E509" s="23"/>
      <c r="F509" s="21"/>
      <c r="G509" s="21"/>
      <c r="H509" s="178"/>
      <c r="I509" s="178"/>
      <c r="J509" s="23"/>
      <c r="K509" s="27"/>
      <c r="L509" s="23"/>
      <c r="M509" s="166" t="str">
        <f t="shared" si="56"/>
        <v/>
      </c>
      <c r="N509" s="48" t="str">
        <f t="shared" si="57"/>
        <v/>
      </c>
      <c r="O509" s="49" t="str">
        <f t="shared" si="58"/>
        <v/>
      </c>
      <c r="P509" s="50" t="str">
        <f t="shared" si="59"/>
        <v/>
      </c>
      <c r="Q509" s="51" t="str">
        <f t="shared" si="60"/>
        <v/>
      </c>
      <c r="R509" s="169" t="str">
        <f t="shared" si="61"/>
        <v/>
      </c>
      <c r="S509" s="248" t="str">
        <f t="shared" si="62"/>
        <v/>
      </c>
      <c r="T509" s="250" t="str">
        <f t="shared" si="63"/>
        <v/>
      </c>
    </row>
    <row r="510" spans="2:20" x14ac:dyDescent="0.25">
      <c r="B510" s="142"/>
      <c r="C510" s="23"/>
      <c r="D510" s="23"/>
      <c r="E510" s="23"/>
      <c r="F510" s="21"/>
      <c r="G510" s="21"/>
      <c r="H510" s="178"/>
      <c r="I510" s="178"/>
      <c r="J510" s="23"/>
      <c r="K510" s="27"/>
      <c r="L510" s="23"/>
      <c r="M510" s="166" t="str">
        <f t="shared" si="56"/>
        <v/>
      </c>
      <c r="N510" s="48" t="str">
        <f t="shared" si="57"/>
        <v/>
      </c>
      <c r="O510" s="49" t="str">
        <f t="shared" si="58"/>
        <v/>
      </c>
      <c r="P510" s="50" t="str">
        <f t="shared" si="59"/>
        <v/>
      </c>
      <c r="Q510" s="51" t="str">
        <f t="shared" si="60"/>
        <v/>
      </c>
      <c r="R510" s="169" t="str">
        <f t="shared" si="61"/>
        <v/>
      </c>
      <c r="S510" s="248" t="str">
        <f t="shared" si="62"/>
        <v/>
      </c>
      <c r="T510" s="250" t="str">
        <f t="shared" si="63"/>
        <v/>
      </c>
    </row>
    <row r="511" spans="2:20" x14ac:dyDescent="0.25">
      <c r="B511" s="142"/>
      <c r="C511" s="23"/>
      <c r="D511" s="23"/>
      <c r="E511" s="23"/>
      <c r="F511" s="21"/>
      <c r="G511" s="21"/>
      <c r="H511" s="178"/>
      <c r="I511" s="178"/>
      <c r="J511" s="23"/>
      <c r="K511" s="27"/>
      <c r="L511" s="23"/>
      <c r="M511" s="166" t="str">
        <f t="shared" si="56"/>
        <v/>
      </c>
      <c r="N511" s="48" t="str">
        <f t="shared" si="57"/>
        <v/>
      </c>
      <c r="O511" s="49" t="str">
        <f t="shared" si="58"/>
        <v/>
      </c>
      <c r="P511" s="50" t="str">
        <f t="shared" si="59"/>
        <v/>
      </c>
      <c r="Q511" s="51" t="str">
        <f t="shared" si="60"/>
        <v/>
      </c>
      <c r="R511" s="169" t="str">
        <f t="shared" si="61"/>
        <v/>
      </c>
      <c r="S511" s="248" t="str">
        <f t="shared" si="62"/>
        <v/>
      </c>
      <c r="T511" s="250" t="str">
        <f t="shared" si="63"/>
        <v/>
      </c>
    </row>
    <row r="512" spans="2:20" x14ac:dyDescent="0.25">
      <c r="B512" s="142"/>
      <c r="C512" s="23"/>
      <c r="D512" s="23"/>
      <c r="E512" s="23"/>
      <c r="F512" s="21"/>
      <c r="G512" s="21"/>
      <c r="H512" s="178"/>
      <c r="I512" s="178"/>
      <c r="J512" s="23"/>
      <c r="K512" s="27"/>
      <c r="L512" s="23"/>
      <c r="M512" s="166" t="str">
        <f t="shared" si="56"/>
        <v/>
      </c>
      <c r="N512" s="48" t="str">
        <f t="shared" si="57"/>
        <v/>
      </c>
      <c r="O512" s="49" t="str">
        <f t="shared" si="58"/>
        <v/>
      </c>
      <c r="P512" s="50" t="str">
        <f t="shared" si="59"/>
        <v/>
      </c>
      <c r="Q512" s="51" t="str">
        <f t="shared" si="60"/>
        <v/>
      </c>
      <c r="R512" s="169" t="str">
        <f t="shared" si="61"/>
        <v/>
      </c>
      <c r="S512" s="248" t="str">
        <f t="shared" si="62"/>
        <v/>
      </c>
      <c r="T512" s="250" t="str">
        <f t="shared" si="63"/>
        <v/>
      </c>
    </row>
    <row r="513" spans="2:20" x14ac:dyDescent="0.25">
      <c r="B513" s="142"/>
      <c r="C513" s="23"/>
      <c r="D513" s="23"/>
      <c r="E513" s="23"/>
      <c r="F513" s="21"/>
      <c r="G513" s="21"/>
      <c r="H513" s="178"/>
      <c r="I513" s="178"/>
      <c r="J513" s="23"/>
      <c r="K513" s="27"/>
      <c r="L513" s="23"/>
      <c r="M513" s="166" t="str">
        <f t="shared" si="56"/>
        <v/>
      </c>
      <c r="N513" s="48" t="str">
        <f t="shared" si="57"/>
        <v/>
      </c>
      <c r="O513" s="49" t="str">
        <f t="shared" si="58"/>
        <v/>
      </c>
      <c r="P513" s="50" t="str">
        <f t="shared" si="59"/>
        <v/>
      </c>
      <c r="Q513" s="51" t="str">
        <f t="shared" si="60"/>
        <v/>
      </c>
      <c r="R513" s="169" t="str">
        <f t="shared" si="61"/>
        <v/>
      </c>
      <c r="S513" s="248" t="str">
        <f t="shared" si="62"/>
        <v/>
      </c>
      <c r="T513" s="250" t="str">
        <f t="shared" si="63"/>
        <v/>
      </c>
    </row>
    <row r="514" spans="2:20" x14ac:dyDescent="0.25">
      <c r="B514" s="142"/>
      <c r="C514" s="23"/>
      <c r="D514" s="23"/>
      <c r="E514" s="23"/>
      <c r="F514" s="21"/>
      <c r="G514" s="21"/>
      <c r="H514" s="178"/>
      <c r="I514" s="178"/>
      <c r="J514" s="23"/>
      <c r="K514" s="27"/>
      <c r="L514" s="23"/>
      <c r="M514" s="166" t="str">
        <f t="shared" si="56"/>
        <v/>
      </c>
      <c r="N514" s="48" t="str">
        <f t="shared" si="57"/>
        <v/>
      </c>
      <c r="O514" s="49" t="str">
        <f t="shared" si="58"/>
        <v/>
      </c>
      <c r="P514" s="50" t="str">
        <f t="shared" si="59"/>
        <v/>
      </c>
      <c r="Q514" s="51" t="str">
        <f t="shared" si="60"/>
        <v/>
      </c>
      <c r="R514" s="169" t="str">
        <f t="shared" si="61"/>
        <v/>
      </c>
      <c r="S514" s="248" t="str">
        <f t="shared" si="62"/>
        <v/>
      </c>
      <c r="T514" s="250" t="str">
        <f t="shared" si="63"/>
        <v/>
      </c>
    </row>
    <row r="515" spans="2:20" x14ac:dyDescent="0.25">
      <c r="B515" s="142"/>
      <c r="C515" s="23"/>
      <c r="D515" s="23"/>
      <c r="E515" s="23"/>
      <c r="F515" s="21"/>
      <c r="G515" s="21"/>
      <c r="H515" s="178"/>
      <c r="I515" s="178"/>
      <c r="J515" s="23"/>
      <c r="K515" s="27"/>
      <c r="L515" s="23"/>
      <c r="M515" s="166" t="str">
        <f t="shared" si="56"/>
        <v/>
      </c>
      <c r="N515" s="48" t="str">
        <f t="shared" si="57"/>
        <v/>
      </c>
      <c r="O515" s="49" t="str">
        <f t="shared" si="58"/>
        <v/>
      </c>
      <c r="P515" s="50" t="str">
        <f t="shared" si="59"/>
        <v/>
      </c>
      <c r="Q515" s="51" t="str">
        <f t="shared" si="60"/>
        <v/>
      </c>
      <c r="R515" s="169" t="str">
        <f t="shared" si="61"/>
        <v/>
      </c>
      <c r="S515" s="248" t="str">
        <f t="shared" si="62"/>
        <v/>
      </c>
      <c r="T515" s="250" t="str">
        <f t="shared" si="63"/>
        <v/>
      </c>
    </row>
    <row r="516" spans="2:20" x14ac:dyDescent="0.25">
      <c r="B516" s="142"/>
      <c r="C516" s="23"/>
      <c r="D516" s="23"/>
      <c r="E516" s="23"/>
      <c r="F516" s="21"/>
      <c r="G516" s="21"/>
      <c r="H516" s="178"/>
      <c r="I516" s="178"/>
      <c r="J516" s="23"/>
      <c r="K516" s="27"/>
      <c r="L516" s="23"/>
      <c r="M516" s="166" t="str">
        <f t="shared" si="56"/>
        <v/>
      </c>
      <c r="N516" s="48" t="str">
        <f t="shared" si="57"/>
        <v/>
      </c>
      <c r="O516" s="49" t="str">
        <f t="shared" si="58"/>
        <v/>
      </c>
      <c r="P516" s="50" t="str">
        <f t="shared" si="59"/>
        <v/>
      </c>
      <c r="Q516" s="51" t="str">
        <f t="shared" si="60"/>
        <v/>
      </c>
      <c r="R516" s="169" t="str">
        <f t="shared" si="61"/>
        <v/>
      </c>
      <c r="S516" s="248" t="str">
        <f t="shared" si="62"/>
        <v/>
      </c>
      <c r="T516" s="250" t="str">
        <f t="shared" si="63"/>
        <v/>
      </c>
    </row>
    <row r="517" spans="2:20" x14ac:dyDescent="0.25">
      <c r="B517" s="142"/>
      <c r="C517" s="23"/>
      <c r="D517" s="23"/>
      <c r="E517" s="23"/>
      <c r="F517" s="21"/>
      <c r="G517" s="21"/>
      <c r="H517" s="178"/>
      <c r="I517" s="178"/>
      <c r="J517" s="23"/>
      <c r="K517" s="27"/>
      <c r="L517" s="23"/>
      <c r="M517" s="166" t="str">
        <f t="shared" si="56"/>
        <v/>
      </c>
      <c r="N517" s="48" t="str">
        <f t="shared" si="57"/>
        <v/>
      </c>
      <c r="O517" s="49" t="str">
        <f t="shared" si="58"/>
        <v/>
      </c>
      <c r="P517" s="50" t="str">
        <f t="shared" si="59"/>
        <v/>
      </c>
      <c r="Q517" s="51" t="str">
        <f t="shared" si="60"/>
        <v/>
      </c>
      <c r="R517" s="169" t="str">
        <f t="shared" si="61"/>
        <v/>
      </c>
      <c r="S517" s="248" t="str">
        <f t="shared" si="62"/>
        <v/>
      </c>
      <c r="T517" s="250" t="str">
        <f t="shared" si="63"/>
        <v/>
      </c>
    </row>
    <row r="518" spans="2:20" x14ac:dyDescent="0.25">
      <c r="B518" s="142"/>
      <c r="C518" s="23"/>
      <c r="D518" s="23"/>
      <c r="E518" s="23"/>
      <c r="F518" s="21"/>
      <c r="G518" s="21"/>
      <c r="H518" s="178"/>
      <c r="I518" s="178"/>
      <c r="J518" s="23"/>
      <c r="K518" s="27"/>
      <c r="L518" s="23"/>
      <c r="M518" s="166" t="str">
        <f t="shared" si="56"/>
        <v/>
      </c>
      <c r="N518" s="48" t="str">
        <f t="shared" si="57"/>
        <v/>
      </c>
      <c r="O518" s="49" t="str">
        <f t="shared" si="58"/>
        <v/>
      </c>
      <c r="P518" s="50" t="str">
        <f t="shared" si="59"/>
        <v/>
      </c>
      <c r="Q518" s="51" t="str">
        <f t="shared" si="60"/>
        <v/>
      </c>
      <c r="R518" s="169" t="str">
        <f t="shared" si="61"/>
        <v/>
      </c>
      <c r="S518" s="248" t="str">
        <f t="shared" si="62"/>
        <v/>
      </c>
      <c r="T518" s="250" t="str">
        <f t="shared" si="63"/>
        <v/>
      </c>
    </row>
    <row r="519" spans="2:20" x14ac:dyDescent="0.25">
      <c r="B519" s="142"/>
      <c r="C519" s="23"/>
      <c r="D519" s="23"/>
      <c r="E519" s="23"/>
      <c r="F519" s="21"/>
      <c r="G519" s="21"/>
      <c r="H519" s="178"/>
      <c r="I519" s="178"/>
      <c r="J519" s="23"/>
      <c r="K519" s="27"/>
      <c r="L519" s="23"/>
      <c r="M519" s="166" t="str">
        <f t="shared" si="56"/>
        <v/>
      </c>
      <c r="N519" s="48" t="str">
        <f t="shared" si="57"/>
        <v/>
      </c>
      <c r="O519" s="49" t="str">
        <f t="shared" si="58"/>
        <v/>
      </c>
      <c r="P519" s="50" t="str">
        <f t="shared" si="59"/>
        <v/>
      </c>
      <c r="Q519" s="51" t="str">
        <f t="shared" si="60"/>
        <v/>
      </c>
      <c r="R519" s="169" t="str">
        <f t="shared" si="61"/>
        <v/>
      </c>
      <c r="S519" s="248" t="str">
        <f t="shared" si="62"/>
        <v/>
      </c>
      <c r="T519" s="250" t="str">
        <f t="shared" si="63"/>
        <v/>
      </c>
    </row>
    <row r="520" spans="2:20" x14ac:dyDescent="0.25">
      <c r="B520" s="142"/>
      <c r="C520" s="23"/>
      <c r="D520" s="23"/>
      <c r="E520" s="23"/>
      <c r="F520" s="21"/>
      <c r="G520" s="21"/>
      <c r="H520" s="178"/>
      <c r="I520" s="178"/>
      <c r="J520" s="23"/>
      <c r="K520" s="27"/>
      <c r="L520" s="23"/>
      <c r="M520" s="166" t="str">
        <f t="shared" si="56"/>
        <v/>
      </c>
      <c r="N520" s="48" t="str">
        <f t="shared" si="57"/>
        <v/>
      </c>
      <c r="O520" s="49" t="str">
        <f t="shared" si="58"/>
        <v/>
      </c>
      <c r="P520" s="50" t="str">
        <f t="shared" si="59"/>
        <v/>
      </c>
      <c r="Q520" s="51" t="str">
        <f t="shared" si="60"/>
        <v/>
      </c>
      <c r="R520" s="169" t="str">
        <f t="shared" si="61"/>
        <v/>
      </c>
      <c r="S520" s="248" t="str">
        <f t="shared" si="62"/>
        <v/>
      </c>
      <c r="T520" s="250" t="str">
        <f t="shared" si="63"/>
        <v/>
      </c>
    </row>
    <row r="521" spans="2:20" x14ac:dyDescent="0.25">
      <c r="B521" s="142"/>
      <c r="C521" s="23"/>
      <c r="D521" s="23"/>
      <c r="E521" s="23"/>
      <c r="F521" s="21"/>
      <c r="G521" s="21"/>
      <c r="H521" s="178"/>
      <c r="I521" s="178"/>
      <c r="J521" s="23"/>
      <c r="K521" s="27"/>
      <c r="L521" s="23"/>
      <c r="M521" s="166" t="str">
        <f t="shared" si="56"/>
        <v/>
      </c>
      <c r="N521" s="48" t="str">
        <f t="shared" si="57"/>
        <v/>
      </c>
      <c r="O521" s="49" t="str">
        <f t="shared" si="58"/>
        <v/>
      </c>
      <c r="P521" s="50" t="str">
        <f t="shared" si="59"/>
        <v/>
      </c>
      <c r="Q521" s="51" t="str">
        <f t="shared" si="60"/>
        <v/>
      </c>
      <c r="R521" s="169" t="str">
        <f t="shared" si="61"/>
        <v/>
      </c>
      <c r="S521" s="248" t="str">
        <f t="shared" si="62"/>
        <v/>
      </c>
      <c r="T521" s="250" t="str">
        <f t="shared" si="63"/>
        <v/>
      </c>
    </row>
    <row r="522" spans="2:20" x14ac:dyDescent="0.25">
      <c r="B522" s="142"/>
      <c r="C522" s="23"/>
      <c r="D522" s="23"/>
      <c r="E522" s="23"/>
      <c r="F522" s="21"/>
      <c r="G522" s="21"/>
      <c r="H522" s="178"/>
      <c r="I522" s="178"/>
      <c r="J522" s="23"/>
      <c r="K522" s="27"/>
      <c r="L522" s="23"/>
      <c r="M522" s="166" t="str">
        <f t="shared" si="56"/>
        <v/>
      </c>
      <c r="N522" s="48" t="str">
        <f t="shared" si="57"/>
        <v/>
      </c>
      <c r="O522" s="49" t="str">
        <f t="shared" si="58"/>
        <v/>
      </c>
      <c r="P522" s="50" t="str">
        <f t="shared" si="59"/>
        <v/>
      </c>
      <c r="Q522" s="51" t="str">
        <f t="shared" si="60"/>
        <v/>
      </c>
      <c r="R522" s="169" t="str">
        <f t="shared" si="61"/>
        <v/>
      </c>
      <c r="S522" s="248" t="str">
        <f t="shared" si="62"/>
        <v/>
      </c>
      <c r="T522" s="250" t="str">
        <f t="shared" si="63"/>
        <v/>
      </c>
    </row>
    <row r="523" spans="2:20" x14ac:dyDescent="0.25">
      <c r="B523" s="142"/>
      <c r="C523" s="23"/>
      <c r="D523" s="23"/>
      <c r="E523" s="23"/>
      <c r="F523" s="21"/>
      <c r="G523" s="21"/>
      <c r="H523" s="178"/>
      <c r="I523" s="178"/>
      <c r="J523" s="23"/>
      <c r="K523" s="27"/>
      <c r="L523" s="23"/>
      <c r="M523" s="166" t="str">
        <f t="shared" ref="M523:M586" si="64">IF(B523="","",IF(I523&lt;&gt;"",I523,H523*(100-(100*K523))/100))</f>
        <v/>
      </c>
      <c r="N523" s="48" t="str">
        <f t="shared" ref="N523:N586" si="65">IF(B523="","",IF(J523&lt;&gt;0,B523+J523,B523+L523))</f>
        <v/>
      </c>
      <c r="O523" s="49" t="str">
        <f t="shared" ref="O523:O586" si="66">IF(B523="","",B523+L523)</f>
        <v/>
      </c>
      <c r="P523" s="50" t="str">
        <f t="shared" ref="P523:P586" si="67">IF(B523="","",O523-$D$3)</f>
        <v/>
      </c>
      <c r="Q523" s="51" t="str">
        <f t="shared" ref="Q523:Q586" si="68">IF(N523&lt;$D$3,IF(O523&lt;$D$3,$D$3,O523),N523)</f>
        <v/>
      </c>
      <c r="R523" s="169" t="str">
        <f t="shared" ref="R523:R586" si="69">IF(E523="bez","bezahlt",IF(I523&lt;&gt;"",I523,IF(N523&lt;$D$3,H523,M523)))</f>
        <v/>
      </c>
      <c r="S523" s="248" t="str">
        <f t="shared" si="62"/>
        <v/>
      </c>
      <c r="T523" s="250" t="str">
        <f t="shared" si="63"/>
        <v/>
      </c>
    </row>
    <row r="524" spans="2:20" x14ac:dyDescent="0.25">
      <c r="B524" s="142"/>
      <c r="C524" s="23"/>
      <c r="D524" s="23"/>
      <c r="E524" s="23"/>
      <c r="F524" s="21"/>
      <c r="G524" s="21"/>
      <c r="H524" s="178"/>
      <c r="I524" s="178"/>
      <c r="J524" s="23"/>
      <c r="K524" s="27"/>
      <c r="L524" s="23"/>
      <c r="M524" s="166" t="str">
        <f t="shared" si="64"/>
        <v/>
      </c>
      <c r="N524" s="48" t="str">
        <f t="shared" si="65"/>
        <v/>
      </c>
      <c r="O524" s="49" t="str">
        <f t="shared" si="66"/>
        <v/>
      </c>
      <c r="P524" s="50" t="str">
        <f t="shared" si="67"/>
        <v/>
      </c>
      <c r="Q524" s="51" t="str">
        <f t="shared" si="68"/>
        <v/>
      </c>
      <c r="R524" s="169" t="str">
        <f t="shared" si="69"/>
        <v/>
      </c>
      <c r="S524" s="248" t="str">
        <f t="shared" ref="S524:S587" si="70">IF(Q524="","",WEEKNUM(Q524,2))</f>
        <v/>
      </c>
      <c r="T524" s="250" t="str">
        <f t="shared" ref="T524:T587" si="71">R524</f>
        <v/>
      </c>
    </row>
    <row r="525" spans="2:20" x14ac:dyDescent="0.25">
      <c r="B525" s="142"/>
      <c r="C525" s="23"/>
      <c r="D525" s="23"/>
      <c r="E525" s="23"/>
      <c r="F525" s="21"/>
      <c r="G525" s="21"/>
      <c r="H525" s="178"/>
      <c r="I525" s="178"/>
      <c r="J525" s="23"/>
      <c r="K525" s="27"/>
      <c r="L525" s="23"/>
      <c r="M525" s="166" t="str">
        <f t="shared" si="64"/>
        <v/>
      </c>
      <c r="N525" s="48" t="str">
        <f t="shared" si="65"/>
        <v/>
      </c>
      <c r="O525" s="49" t="str">
        <f t="shared" si="66"/>
        <v/>
      </c>
      <c r="P525" s="50" t="str">
        <f t="shared" si="67"/>
        <v/>
      </c>
      <c r="Q525" s="51" t="str">
        <f t="shared" si="68"/>
        <v/>
      </c>
      <c r="R525" s="169" t="str">
        <f t="shared" si="69"/>
        <v/>
      </c>
      <c r="S525" s="248" t="str">
        <f t="shared" si="70"/>
        <v/>
      </c>
      <c r="T525" s="250" t="str">
        <f t="shared" si="71"/>
        <v/>
      </c>
    </row>
    <row r="526" spans="2:20" x14ac:dyDescent="0.25">
      <c r="B526" s="142"/>
      <c r="C526" s="23"/>
      <c r="D526" s="23"/>
      <c r="E526" s="23"/>
      <c r="F526" s="21"/>
      <c r="G526" s="21"/>
      <c r="H526" s="178"/>
      <c r="I526" s="178"/>
      <c r="J526" s="23"/>
      <c r="K526" s="27"/>
      <c r="L526" s="23"/>
      <c r="M526" s="166" t="str">
        <f t="shared" si="64"/>
        <v/>
      </c>
      <c r="N526" s="48" t="str">
        <f t="shared" si="65"/>
        <v/>
      </c>
      <c r="O526" s="49" t="str">
        <f t="shared" si="66"/>
        <v/>
      </c>
      <c r="P526" s="50" t="str">
        <f t="shared" si="67"/>
        <v/>
      </c>
      <c r="Q526" s="51" t="str">
        <f t="shared" si="68"/>
        <v/>
      </c>
      <c r="R526" s="169" t="str">
        <f t="shared" si="69"/>
        <v/>
      </c>
      <c r="S526" s="248" t="str">
        <f t="shared" si="70"/>
        <v/>
      </c>
      <c r="T526" s="250" t="str">
        <f t="shared" si="71"/>
        <v/>
      </c>
    </row>
    <row r="527" spans="2:20" x14ac:dyDescent="0.25">
      <c r="B527" s="142"/>
      <c r="C527" s="23"/>
      <c r="D527" s="23"/>
      <c r="E527" s="23"/>
      <c r="F527" s="21"/>
      <c r="G527" s="21"/>
      <c r="H527" s="178"/>
      <c r="I527" s="178"/>
      <c r="J527" s="23"/>
      <c r="K527" s="27"/>
      <c r="L527" s="23"/>
      <c r="M527" s="166" t="str">
        <f t="shared" si="64"/>
        <v/>
      </c>
      <c r="N527" s="48" t="str">
        <f t="shared" si="65"/>
        <v/>
      </c>
      <c r="O527" s="49" t="str">
        <f t="shared" si="66"/>
        <v/>
      </c>
      <c r="P527" s="50" t="str">
        <f t="shared" si="67"/>
        <v/>
      </c>
      <c r="Q527" s="51" t="str">
        <f t="shared" si="68"/>
        <v/>
      </c>
      <c r="R527" s="169" t="str">
        <f t="shared" si="69"/>
        <v/>
      </c>
      <c r="S527" s="248" t="str">
        <f t="shared" si="70"/>
        <v/>
      </c>
      <c r="T527" s="250" t="str">
        <f t="shared" si="71"/>
        <v/>
      </c>
    </row>
    <row r="528" spans="2:20" x14ac:dyDescent="0.25">
      <c r="B528" s="142"/>
      <c r="C528" s="23"/>
      <c r="D528" s="23"/>
      <c r="E528" s="23"/>
      <c r="F528" s="21"/>
      <c r="G528" s="21"/>
      <c r="H528" s="178"/>
      <c r="I528" s="178"/>
      <c r="J528" s="23"/>
      <c r="K528" s="27"/>
      <c r="L528" s="23"/>
      <c r="M528" s="166" t="str">
        <f t="shared" si="64"/>
        <v/>
      </c>
      <c r="N528" s="48" t="str">
        <f t="shared" si="65"/>
        <v/>
      </c>
      <c r="O528" s="49" t="str">
        <f t="shared" si="66"/>
        <v/>
      </c>
      <c r="P528" s="50" t="str">
        <f t="shared" si="67"/>
        <v/>
      </c>
      <c r="Q528" s="51" t="str">
        <f t="shared" si="68"/>
        <v/>
      </c>
      <c r="R528" s="169" t="str">
        <f t="shared" si="69"/>
        <v/>
      </c>
      <c r="S528" s="248" t="str">
        <f t="shared" si="70"/>
        <v/>
      </c>
      <c r="T528" s="250" t="str">
        <f t="shared" si="71"/>
        <v/>
      </c>
    </row>
    <row r="529" spans="2:20" x14ac:dyDescent="0.25">
      <c r="B529" s="142"/>
      <c r="C529" s="23"/>
      <c r="D529" s="23"/>
      <c r="E529" s="23"/>
      <c r="F529" s="21"/>
      <c r="G529" s="21"/>
      <c r="H529" s="178"/>
      <c r="I529" s="178"/>
      <c r="J529" s="23"/>
      <c r="K529" s="27"/>
      <c r="L529" s="23"/>
      <c r="M529" s="166" t="str">
        <f t="shared" si="64"/>
        <v/>
      </c>
      <c r="N529" s="48" t="str">
        <f t="shared" si="65"/>
        <v/>
      </c>
      <c r="O529" s="49" t="str">
        <f t="shared" si="66"/>
        <v/>
      </c>
      <c r="P529" s="50" t="str">
        <f t="shared" si="67"/>
        <v/>
      </c>
      <c r="Q529" s="51" t="str">
        <f t="shared" si="68"/>
        <v/>
      </c>
      <c r="R529" s="169" t="str">
        <f t="shared" si="69"/>
        <v/>
      </c>
      <c r="S529" s="248" t="str">
        <f t="shared" si="70"/>
        <v/>
      </c>
      <c r="T529" s="250" t="str">
        <f t="shared" si="71"/>
        <v/>
      </c>
    </row>
    <row r="530" spans="2:20" x14ac:dyDescent="0.25">
      <c r="B530" s="142"/>
      <c r="C530" s="23"/>
      <c r="D530" s="23"/>
      <c r="E530" s="23"/>
      <c r="F530" s="21"/>
      <c r="G530" s="21"/>
      <c r="H530" s="178"/>
      <c r="I530" s="178"/>
      <c r="J530" s="23"/>
      <c r="K530" s="27"/>
      <c r="L530" s="23"/>
      <c r="M530" s="166" t="str">
        <f t="shared" si="64"/>
        <v/>
      </c>
      <c r="N530" s="48" t="str">
        <f t="shared" si="65"/>
        <v/>
      </c>
      <c r="O530" s="49" t="str">
        <f t="shared" si="66"/>
        <v/>
      </c>
      <c r="P530" s="50" t="str">
        <f t="shared" si="67"/>
        <v/>
      </c>
      <c r="Q530" s="51" t="str">
        <f t="shared" si="68"/>
        <v/>
      </c>
      <c r="R530" s="169" t="str">
        <f t="shared" si="69"/>
        <v/>
      </c>
      <c r="S530" s="248" t="str">
        <f t="shared" si="70"/>
        <v/>
      </c>
      <c r="T530" s="250" t="str">
        <f t="shared" si="71"/>
        <v/>
      </c>
    </row>
    <row r="531" spans="2:20" x14ac:dyDescent="0.25">
      <c r="B531" s="142"/>
      <c r="C531" s="23"/>
      <c r="D531" s="23"/>
      <c r="E531" s="23"/>
      <c r="F531" s="21"/>
      <c r="G531" s="21"/>
      <c r="H531" s="178"/>
      <c r="I531" s="178"/>
      <c r="J531" s="23"/>
      <c r="K531" s="27"/>
      <c r="L531" s="23"/>
      <c r="M531" s="166" t="str">
        <f t="shared" si="64"/>
        <v/>
      </c>
      <c r="N531" s="48" t="str">
        <f t="shared" si="65"/>
        <v/>
      </c>
      <c r="O531" s="49" t="str">
        <f t="shared" si="66"/>
        <v/>
      </c>
      <c r="P531" s="50" t="str">
        <f t="shared" si="67"/>
        <v/>
      </c>
      <c r="Q531" s="51" t="str">
        <f t="shared" si="68"/>
        <v/>
      </c>
      <c r="R531" s="169" t="str">
        <f t="shared" si="69"/>
        <v/>
      </c>
      <c r="S531" s="248" t="str">
        <f t="shared" si="70"/>
        <v/>
      </c>
      <c r="T531" s="250" t="str">
        <f t="shared" si="71"/>
        <v/>
      </c>
    </row>
    <row r="532" spans="2:20" x14ac:dyDescent="0.25">
      <c r="B532" s="142"/>
      <c r="C532" s="23"/>
      <c r="D532" s="23"/>
      <c r="E532" s="23"/>
      <c r="F532" s="21"/>
      <c r="G532" s="21"/>
      <c r="H532" s="178"/>
      <c r="I532" s="178"/>
      <c r="J532" s="23"/>
      <c r="K532" s="27"/>
      <c r="L532" s="23"/>
      <c r="M532" s="166" t="str">
        <f t="shared" si="64"/>
        <v/>
      </c>
      <c r="N532" s="48" t="str">
        <f t="shared" si="65"/>
        <v/>
      </c>
      <c r="O532" s="49" t="str">
        <f t="shared" si="66"/>
        <v/>
      </c>
      <c r="P532" s="50" t="str">
        <f t="shared" si="67"/>
        <v/>
      </c>
      <c r="Q532" s="51" t="str">
        <f t="shared" si="68"/>
        <v/>
      </c>
      <c r="R532" s="169" t="str">
        <f t="shared" si="69"/>
        <v/>
      </c>
      <c r="S532" s="248" t="str">
        <f t="shared" si="70"/>
        <v/>
      </c>
      <c r="T532" s="250" t="str">
        <f t="shared" si="71"/>
        <v/>
      </c>
    </row>
    <row r="533" spans="2:20" x14ac:dyDescent="0.25">
      <c r="B533" s="142"/>
      <c r="C533" s="23"/>
      <c r="D533" s="23"/>
      <c r="E533" s="23"/>
      <c r="F533" s="21"/>
      <c r="G533" s="21"/>
      <c r="H533" s="178"/>
      <c r="I533" s="178"/>
      <c r="J533" s="23"/>
      <c r="K533" s="27"/>
      <c r="L533" s="23"/>
      <c r="M533" s="166" t="str">
        <f t="shared" si="64"/>
        <v/>
      </c>
      <c r="N533" s="48" t="str">
        <f t="shared" si="65"/>
        <v/>
      </c>
      <c r="O533" s="49" t="str">
        <f t="shared" si="66"/>
        <v/>
      </c>
      <c r="P533" s="50" t="str">
        <f t="shared" si="67"/>
        <v/>
      </c>
      <c r="Q533" s="51" t="str">
        <f t="shared" si="68"/>
        <v/>
      </c>
      <c r="R533" s="169" t="str">
        <f t="shared" si="69"/>
        <v/>
      </c>
      <c r="S533" s="248" t="str">
        <f t="shared" si="70"/>
        <v/>
      </c>
      <c r="T533" s="250" t="str">
        <f t="shared" si="71"/>
        <v/>
      </c>
    </row>
    <row r="534" spans="2:20" x14ac:dyDescent="0.25">
      <c r="B534" s="142"/>
      <c r="C534" s="23"/>
      <c r="D534" s="23"/>
      <c r="E534" s="23"/>
      <c r="F534" s="21"/>
      <c r="G534" s="21"/>
      <c r="H534" s="178"/>
      <c r="I534" s="178"/>
      <c r="J534" s="23"/>
      <c r="K534" s="27"/>
      <c r="L534" s="23"/>
      <c r="M534" s="166" t="str">
        <f t="shared" si="64"/>
        <v/>
      </c>
      <c r="N534" s="48" t="str">
        <f t="shared" si="65"/>
        <v/>
      </c>
      <c r="O534" s="49" t="str">
        <f t="shared" si="66"/>
        <v/>
      </c>
      <c r="P534" s="50" t="str">
        <f t="shared" si="67"/>
        <v/>
      </c>
      <c r="Q534" s="51" t="str">
        <f t="shared" si="68"/>
        <v/>
      </c>
      <c r="R534" s="169" t="str">
        <f t="shared" si="69"/>
        <v/>
      </c>
      <c r="S534" s="248" t="str">
        <f t="shared" si="70"/>
        <v/>
      </c>
      <c r="T534" s="250" t="str">
        <f t="shared" si="71"/>
        <v/>
      </c>
    </row>
    <row r="535" spans="2:20" x14ac:dyDescent="0.25">
      <c r="B535" s="142"/>
      <c r="C535" s="23"/>
      <c r="D535" s="23"/>
      <c r="E535" s="23"/>
      <c r="F535" s="21"/>
      <c r="G535" s="21"/>
      <c r="H535" s="178"/>
      <c r="I535" s="178"/>
      <c r="J535" s="23"/>
      <c r="K535" s="27"/>
      <c r="L535" s="23"/>
      <c r="M535" s="166" t="str">
        <f t="shared" si="64"/>
        <v/>
      </c>
      <c r="N535" s="48" t="str">
        <f t="shared" si="65"/>
        <v/>
      </c>
      <c r="O535" s="49" t="str">
        <f t="shared" si="66"/>
        <v/>
      </c>
      <c r="P535" s="50" t="str">
        <f t="shared" si="67"/>
        <v/>
      </c>
      <c r="Q535" s="51" t="str">
        <f t="shared" si="68"/>
        <v/>
      </c>
      <c r="R535" s="169" t="str">
        <f t="shared" si="69"/>
        <v/>
      </c>
      <c r="S535" s="248" t="str">
        <f t="shared" si="70"/>
        <v/>
      </c>
      <c r="T535" s="250" t="str">
        <f t="shared" si="71"/>
        <v/>
      </c>
    </row>
    <row r="536" spans="2:20" x14ac:dyDescent="0.25">
      <c r="B536" s="142"/>
      <c r="C536" s="23"/>
      <c r="D536" s="23"/>
      <c r="E536" s="23"/>
      <c r="F536" s="21"/>
      <c r="G536" s="21"/>
      <c r="H536" s="178"/>
      <c r="I536" s="178"/>
      <c r="J536" s="23"/>
      <c r="K536" s="27"/>
      <c r="L536" s="23"/>
      <c r="M536" s="166" t="str">
        <f t="shared" si="64"/>
        <v/>
      </c>
      <c r="N536" s="48" t="str">
        <f t="shared" si="65"/>
        <v/>
      </c>
      <c r="O536" s="49" t="str">
        <f t="shared" si="66"/>
        <v/>
      </c>
      <c r="P536" s="50" t="str">
        <f t="shared" si="67"/>
        <v/>
      </c>
      <c r="Q536" s="51" t="str">
        <f t="shared" si="68"/>
        <v/>
      </c>
      <c r="R536" s="169" t="str">
        <f t="shared" si="69"/>
        <v/>
      </c>
      <c r="S536" s="248" t="str">
        <f t="shared" si="70"/>
        <v/>
      </c>
      <c r="T536" s="250" t="str">
        <f t="shared" si="71"/>
        <v/>
      </c>
    </row>
    <row r="537" spans="2:20" x14ac:dyDescent="0.25">
      <c r="B537" s="142"/>
      <c r="C537" s="23"/>
      <c r="D537" s="23"/>
      <c r="E537" s="23"/>
      <c r="F537" s="21"/>
      <c r="G537" s="21"/>
      <c r="H537" s="178"/>
      <c r="I537" s="178"/>
      <c r="J537" s="23"/>
      <c r="K537" s="27"/>
      <c r="L537" s="23"/>
      <c r="M537" s="166" t="str">
        <f t="shared" si="64"/>
        <v/>
      </c>
      <c r="N537" s="48" t="str">
        <f t="shared" si="65"/>
        <v/>
      </c>
      <c r="O537" s="49" t="str">
        <f t="shared" si="66"/>
        <v/>
      </c>
      <c r="P537" s="50" t="str">
        <f t="shared" si="67"/>
        <v/>
      </c>
      <c r="Q537" s="51" t="str">
        <f t="shared" si="68"/>
        <v/>
      </c>
      <c r="R537" s="169" t="str">
        <f t="shared" si="69"/>
        <v/>
      </c>
      <c r="S537" s="248" t="str">
        <f t="shared" si="70"/>
        <v/>
      </c>
      <c r="T537" s="250" t="str">
        <f t="shared" si="71"/>
        <v/>
      </c>
    </row>
    <row r="538" spans="2:20" x14ac:dyDescent="0.25">
      <c r="B538" s="142"/>
      <c r="C538" s="23"/>
      <c r="D538" s="23"/>
      <c r="E538" s="23"/>
      <c r="F538" s="21"/>
      <c r="G538" s="21"/>
      <c r="H538" s="178"/>
      <c r="I538" s="178"/>
      <c r="J538" s="23"/>
      <c r="K538" s="27"/>
      <c r="L538" s="23"/>
      <c r="M538" s="166" t="str">
        <f t="shared" si="64"/>
        <v/>
      </c>
      <c r="N538" s="48" t="str">
        <f t="shared" si="65"/>
        <v/>
      </c>
      <c r="O538" s="49" t="str">
        <f t="shared" si="66"/>
        <v/>
      </c>
      <c r="P538" s="50" t="str">
        <f t="shared" si="67"/>
        <v/>
      </c>
      <c r="Q538" s="51" t="str">
        <f t="shared" si="68"/>
        <v/>
      </c>
      <c r="R538" s="169" t="str">
        <f t="shared" si="69"/>
        <v/>
      </c>
      <c r="S538" s="248" t="str">
        <f t="shared" si="70"/>
        <v/>
      </c>
      <c r="T538" s="250" t="str">
        <f t="shared" si="71"/>
        <v/>
      </c>
    </row>
    <row r="539" spans="2:20" x14ac:dyDescent="0.25">
      <c r="B539" s="142"/>
      <c r="C539" s="23"/>
      <c r="D539" s="23"/>
      <c r="E539" s="23"/>
      <c r="F539" s="21"/>
      <c r="G539" s="21"/>
      <c r="H539" s="178"/>
      <c r="I539" s="178"/>
      <c r="J539" s="23"/>
      <c r="K539" s="27"/>
      <c r="L539" s="23"/>
      <c r="M539" s="166" t="str">
        <f t="shared" si="64"/>
        <v/>
      </c>
      <c r="N539" s="48" t="str">
        <f t="shared" si="65"/>
        <v/>
      </c>
      <c r="O539" s="49" t="str">
        <f t="shared" si="66"/>
        <v/>
      </c>
      <c r="P539" s="50" t="str">
        <f t="shared" si="67"/>
        <v/>
      </c>
      <c r="Q539" s="51" t="str">
        <f t="shared" si="68"/>
        <v/>
      </c>
      <c r="R539" s="169" t="str">
        <f t="shared" si="69"/>
        <v/>
      </c>
      <c r="S539" s="248" t="str">
        <f t="shared" si="70"/>
        <v/>
      </c>
      <c r="T539" s="250" t="str">
        <f t="shared" si="71"/>
        <v/>
      </c>
    </row>
    <row r="540" spans="2:20" x14ac:dyDescent="0.25">
      <c r="B540" s="142"/>
      <c r="C540" s="23"/>
      <c r="D540" s="23"/>
      <c r="E540" s="23"/>
      <c r="F540" s="21"/>
      <c r="G540" s="21"/>
      <c r="H540" s="178"/>
      <c r="I540" s="178"/>
      <c r="J540" s="23"/>
      <c r="K540" s="27"/>
      <c r="L540" s="23"/>
      <c r="M540" s="166" t="str">
        <f t="shared" si="64"/>
        <v/>
      </c>
      <c r="N540" s="48" t="str">
        <f t="shared" si="65"/>
        <v/>
      </c>
      <c r="O540" s="49" t="str">
        <f t="shared" si="66"/>
        <v/>
      </c>
      <c r="P540" s="50" t="str">
        <f t="shared" si="67"/>
        <v/>
      </c>
      <c r="Q540" s="51" t="str">
        <f t="shared" si="68"/>
        <v/>
      </c>
      <c r="R540" s="169" t="str">
        <f t="shared" si="69"/>
        <v/>
      </c>
      <c r="S540" s="248" t="str">
        <f t="shared" si="70"/>
        <v/>
      </c>
      <c r="T540" s="250" t="str">
        <f t="shared" si="71"/>
        <v/>
      </c>
    </row>
    <row r="541" spans="2:20" x14ac:dyDescent="0.25">
      <c r="B541" s="142"/>
      <c r="C541" s="23"/>
      <c r="D541" s="23"/>
      <c r="E541" s="23"/>
      <c r="F541" s="21"/>
      <c r="G541" s="21"/>
      <c r="H541" s="178"/>
      <c r="I541" s="178"/>
      <c r="J541" s="23"/>
      <c r="K541" s="27"/>
      <c r="L541" s="23"/>
      <c r="M541" s="166" t="str">
        <f t="shared" si="64"/>
        <v/>
      </c>
      <c r="N541" s="48" t="str">
        <f t="shared" si="65"/>
        <v/>
      </c>
      <c r="O541" s="49" t="str">
        <f t="shared" si="66"/>
        <v/>
      </c>
      <c r="P541" s="50" t="str">
        <f t="shared" si="67"/>
        <v/>
      </c>
      <c r="Q541" s="51" t="str">
        <f t="shared" si="68"/>
        <v/>
      </c>
      <c r="R541" s="169" t="str">
        <f t="shared" si="69"/>
        <v/>
      </c>
      <c r="S541" s="248" t="str">
        <f t="shared" si="70"/>
        <v/>
      </c>
      <c r="T541" s="250" t="str">
        <f t="shared" si="71"/>
        <v/>
      </c>
    </row>
    <row r="542" spans="2:20" x14ac:dyDescent="0.25">
      <c r="B542" s="142"/>
      <c r="C542" s="23"/>
      <c r="D542" s="23"/>
      <c r="E542" s="23"/>
      <c r="F542" s="21"/>
      <c r="G542" s="21"/>
      <c r="H542" s="178"/>
      <c r="I542" s="178"/>
      <c r="J542" s="23"/>
      <c r="K542" s="27"/>
      <c r="L542" s="23"/>
      <c r="M542" s="166" t="str">
        <f t="shared" si="64"/>
        <v/>
      </c>
      <c r="N542" s="48" t="str">
        <f t="shared" si="65"/>
        <v/>
      </c>
      <c r="O542" s="49" t="str">
        <f t="shared" si="66"/>
        <v/>
      </c>
      <c r="P542" s="50" t="str">
        <f t="shared" si="67"/>
        <v/>
      </c>
      <c r="Q542" s="51" t="str">
        <f t="shared" si="68"/>
        <v/>
      </c>
      <c r="R542" s="169" t="str">
        <f t="shared" si="69"/>
        <v/>
      </c>
      <c r="S542" s="248" t="str">
        <f t="shared" si="70"/>
        <v/>
      </c>
      <c r="T542" s="250" t="str">
        <f t="shared" si="71"/>
        <v/>
      </c>
    </row>
    <row r="543" spans="2:20" x14ac:dyDescent="0.25">
      <c r="B543" s="142"/>
      <c r="C543" s="23"/>
      <c r="D543" s="23"/>
      <c r="E543" s="23"/>
      <c r="F543" s="21"/>
      <c r="G543" s="21"/>
      <c r="H543" s="178"/>
      <c r="I543" s="178"/>
      <c r="J543" s="23"/>
      <c r="K543" s="27"/>
      <c r="L543" s="23"/>
      <c r="M543" s="166" t="str">
        <f t="shared" si="64"/>
        <v/>
      </c>
      <c r="N543" s="48" t="str">
        <f t="shared" si="65"/>
        <v/>
      </c>
      <c r="O543" s="49" t="str">
        <f t="shared" si="66"/>
        <v/>
      </c>
      <c r="P543" s="50" t="str">
        <f t="shared" si="67"/>
        <v/>
      </c>
      <c r="Q543" s="51" t="str">
        <f t="shared" si="68"/>
        <v/>
      </c>
      <c r="R543" s="169" t="str">
        <f t="shared" si="69"/>
        <v/>
      </c>
      <c r="S543" s="248" t="str">
        <f t="shared" si="70"/>
        <v/>
      </c>
      <c r="T543" s="250" t="str">
        <f t="shared" si="71"/>
        <v/>
      </c>
    </row>
    <row r="544" spans="2:20" x14ac:dyDescent="0.25">
      <c r="B544" s="142"/>
      <c r="C544" s="23"/>
      <c r="D544" s="23"/>
      <c r="E544" s="23"/>
      <c r="F544" s="21"/>
      <c r="G544" s="21"/>
      <c r="H544" s="178"/>
      <c r="I544" s="178"/>
      <c r="J544" s="23"/>
      <c r="K544" s="27"/>
      <c r="L544" s="23"/>
      <c r="M544" s="166" t="str">
        <f t="shared" si="64"/>
        <v/>
      </c>
      <c r="N544" s="48" t="str">
        <f t="shared" si="65"/>
        <v/>
      </c>
      <c r="O544" s="49" t="str">
        <f t="shared" si="66"/>
        <v/>
      </c>
      <c r="P544" s="50" t="str">
        <f t="shared" si="67"/>
        <v/>
      </c>
      <c r="Q544" s="51" t="str">
        <f t="shared" si="68"/>
        <v/>
      </c>
      <c r="R544" s="169" t="str">
        <f t="shared" si="69"/>
        <v/>
      </c>
      <c r="S544" s="248" t="str">
        <f t="shared" si="70"/>
        <v/>
      </c>
      <c r="T544" s="250" t="str">
        <f t="shared" si="71"/>
        <v/>
      </c>
    </row>
    <row r="545" spans="2:20" x14ac:dyDescent="0.25">
      <c r="B545" s="142"/>
      <c r="C545" s="23"/>
      <c r="D545" s="23"/>
      <c r="E545" s="23"/>
      <c r="F545" s="21"/>
      <c r="G545" s="21"/>
      <c r="H545" s="178"/>
      <c r="I545" s="178"/>
      <c r="J545" s="23"/>
      <c r="K545" s="27"/>
      <c r="L545" s="23"/>
      <c r="M545" s="166" t="str">
        <f t="shared" si="64"/>
        <v/>
      </c>
      <c r="N545" s="48" t="str">
        <f t="shared" si="65"/>
        <v/>
      </c>
      <c r="O545" s="49" t="str">
        <f t="shared" si="66"/>
        <v/>
      </c>
      <c r="P545" s="50" t="str">
        <f t="shared" si="67"/>
        <v/>
      </c>
      <c r="Q545" s="51" t="str">
        <f t="shared" si="68"/>
        <v/>
      </c>
      <c r="R545" s="169" t="str">
        <f t="shared" si="69"/>
        <v/>
      </c>
      <c r="S545" s="248" t="str">
        <f t="shared" si="70"/>
        <v/>
      </c>
      <c r="T545" s="250" t="str">
        <f t="shared" si="71"/>
        <v/>
      </c>
    </row>
    <row r="546" spans="2:20" x14ac:dyDescent="0.25">
      <c r="B546" s="142"/>
      <c r="C546" s="23"/>
      <c r="D546" s="23"/>
      <c r="E546" s="23"/>
      <c r="F546" s="21"/>
      <c r="G546" s="21"/>
      <c r="H546" s="178"/>
      <c r="I546" s="178"/>
      <c r="J546" s="23"/>
      <c r="K546" s="27"/>
      <c r="L546" s="23"/>
      <c r="M546" s="166" t="str">
        <f t="shared" si="64"/>
        <v/>
      </c>
      <c r="N546" s="48" t="str">
        <f t="shared" si="65"/>
        <v/>
      </c>
      <c r="O546" s="49" t="str">
        <f t="shared" si="66"/>
        <v/>
      </c>
      <c r="P546" s="50" t="str">
        <f t="shared" si="67"/>
        <v/>
      </c>
      <c r="Q546" s="51" t="str">
        <f t="shared" si="68"/>
        <v/>
      </c>
      <c r="R546" s="169" t="str">
        <f t="shared" si="69"/>
        <v/>
      </c>
      <c r="S546" s="248" t="str">
        <f t="shared" si="70"/>
        <v/>
      </c>
      <c r="T546" s="250" t="str">
        <f t="shared" si="71"/>
        <v/>
      </c>
    </row>
    <row r="547" spans="2:20" x14ac:dyDescent="0.25">
      <c r="B547" s="142"/>
      <c r="C547" s="23"/>
      <c r="D547" s="23"/>
      <c r="E547" s="23"/>
      <c r="F547" s="21"/>
      <c r="G547" s="21"/>
      <c r="H547" s="178"/>
      <c r="I547" s="178"/>
      <c r="J547" s="23"/>
      <c r="K547" s="27"/>
      <c r="L547" s="23"/>
      <c r="M547" s="166" t="str">
        <f t="shared" si="64"/>
        <v/>
      </c>
      <c r="N547" s="48" t="str">
        <f t="shared" si="65"/>
        <v/>
      </c>
      <c r="O547" s="49" t="str">
        <f t="shared" si="66"/>
        <v/>
      </c>
      <c r="P547" s="50" t="str">
        <f t="shared" si="67"/>
        <v/>
      </c>
      <c r="Q547" s="51" t="str">
        <f t="shared" si="68"/>
        <v/>
      </c>
      <c r="R547" s="169" t="str">
        <f t="shared" si="69"/>
        <v/>
      </c>
      <c r="S547" s="248" t="str">
        <f t="shared" si="70"/>
        <v/>
      </c>
      <c r="T547" s="250" t="str">
        <f t="shared" si="71"/>
        <v/>
      </c>
    </row>
    <row r="548" spans="2:20" x14ac:dyDescent="0.25">
      <c r="B548" s="142"/>
      <c r="C548" s="23"/>
      <c r="D548" s="23"/>
      <c r="E548" s="23"/>
      <c r="F548" s="21"/>
      <c r="G548" s="21"/>
      <c r="H548" s="178"/>
      <c r="I548" s="178"/>
      <c r="J548" s="23"/>
      <c r="K548" s="27"/>
      <c r="L548" s="23"/>
      <c r="M548" s="166" t="str">
        <f t="shared" si="64"/>
        <v/>
      </c>
      <c r="N548" s="48" t="str">
        <f t="shared" si="65"/>
        <v/>
      </c>
      <c r="O548" s="49" t="str">
        <f t="shared" si="66"/>
        <v/>
      </c>
      <c r="P548" s="50" t="str">
        <f t="shared" si="67"/>
        <v/>
      </c>
      <c r="Q548" s="51" t="str">
        <f t="shared" si="68"/>
        <v/>
      </c>
      <c r="R548" s="169" t="str">
        <f t="shared" si="69"/>
        <v/>
      </c>
      <c r="S548" s="248" t="str">
        <f t="shared" si="70"/>
        <v/>
      </c>
      <c r="T548" s="250" t="str">
        <f t="shared" si="71"/>
        <v/>
      </c>
    </row>
    <row r="549" spans="2:20" x14ac:dyDescent="0.25">
      <c r="B549" s="142"/>
      <c r="C549" s="23"/>
      <c r="D549" s="23"/>
      <c r="E549" s="23"/>
      <c r="F549" s="21"/>
      <c r="G549" s="21"/>
      <c r="H549" s="178"/>
      <c r="I549" s="178"/>
      <c r="J549" s="23"/>
      <c r="K549" s="27"/>
      <c r="L549" s="23"/>
      <c r="M549" s="166" t="str">
        <f t="shared" si="64"/>
        <v/>
      </c>
      <c r="N549" s="48" t="str">
        <f t="shared" si="65"/>
        <v/>
      </c>
      <c r="O549" s="49" t="str">
        <f t="shared" si="66"/>
        <v/>
      </c>
      <c r="P549" s="50" t="str">
        <f t="shared" si="67"/>
        <v/>
      </c>
      <c r="Q549" s="51" t="str">
        <f t="shared" si="68"/>
        <v/>
      </c>
      <c r="R549" s="169" t="str">
        <f t="shared" si="69"/>
        <v/>
      </c>
      <c r="S549" s="248" t="str">
        <f t="shared" si="70"/>
        <v/>
      </c>
      <c r="T549" s="250" t="str">
        <f t="shared" si="71"/>
        <v/>
      </c>
    </row>
    <row r="550" spans="2:20" x14ac:dyDescent="0.25">
      <c r="B550" s="142"/>
      <c r="C550" s="23"/>
      <c r="D550" s="23"/>
      <c r="E550" s="23"/>
      <c r="F550" s="21"/>
      <c r="G550" s="21"/>
      <c r="H550" s="178"/>
      <c r="I550" s="178"/>
      <c r="J550" s="23"/>
      <c r="K550" s="27"/>
      <c r="L550" s="23"/>
      <c r="M550" s="166" t="str">
        <f t="shared" si="64"/>
        <v/>
      </c>
      <c r="N550" s="48" t="str">
        <f t="shared" si="65"/>
        <v/>
      </c>
      <c r="O550" s="49" t="str">
        <f t="shared" si="66"/>
        <v/>
      </c>
      <c r="P550" s="50" t="str">
        <f t="shared" si="67"/>
        <v/>
      </c>
      <c r="Q550" s="51" t="str">
        <f t="shared" si="68"/>
        <v/>
      </c>
      <c r="R550" s="169" t="str">
        <f t="shared" si="69"/>
        <v/>
      </c>
      <c r="S550" s="248" t="str">
        <f t="shared" si="70"/>
        <v/>
      </c>
      <c r="T550" s="250" t="str">
        <f t="shared" si="71"/>
        <v/>
      </c>
    </row>
    <row r="551" spans="2:20" x14ac:dyDescent="0.25">
      <c r="B551" s="142"/>
      <c r="C551" s="23"/>
      <c r="D551" s="23"/>
      <c r="E551" s="23"/>
      <c r="F551" s="21"/>
      <c r="G551" s="21"/>
      <c r="H551" s="178"/>
      <c r="I551" s="178"/>
      <c r="J551" s="23"/>
      <c r="K551" s="27"/>
      <c r="L551" s="23"/>
      <c r="M551" s="166" t="str">
        <f t="shared" si="64"/>
        <v/>
      </c>
      <c r="N551" s="48" t="str">
        <f t="shared" si="65"/>
        <v/>
      </c>
      <c r="O551" s="49" t="str">
        <f t="shared" si="66"/>
        <v/>
      </c>
      <c r="P551" s="50" t="str">
        <f t="shared" si="67"/>
        <v/>
      </c>
      <c r="Q551" s="51" t="str">
        <f t="shared" si="68"/>
        <v/>
      </c>
      <c r="R551" s="169" t="str">
        <f t="shared" si="69"/>
        <v/>
      </c>
      <c r="S551" s="248" t="str">
        <f t="shared" si="70"/>
        <v/>
      </c>
      <c r="T551" s="250" t="str">
        <f t="shared" si="71"/>
        <v/>
      </c>
    </row>
    <row r="552" spans="2:20" x14ac:dyDescent="0.25">
      <c r="B552" s="142"/>
      <c r="C552" s="23"/>
      <c r="D552" s="23"/>
      <c r="E552" s="23"/>
      <c r="F552" s="21"/>
      <c r="G552" s="21"/>
      <c r="H552" s="178"/>
      <c r="I552" s="178"/>
      <c r="J552" s="23"/>
      <c r="K552" s="27"/>
      <c r="L552" s="23"/>
      <c r="M552" s="166" t="str">
        <f t="shared" si="64"/>
        <v/>
      </c>
      <c r="N552" s="48" t="str">
        <f t="shared" si="65"/>
        <v/>
      </c>
      <c r="O552" s="49" t="str">
        <f t="shared" si="66"/>
        <v/>
      </c>
      <c r="P552" s="50" t="str">
        <f t="shared" si="67"/>
        <v/>
      </c>
      <c r="Q552" s="51" t="str">
        <f t="shared" si="68"/>
        <v/>
      </c>
      <c r="R552" s="169" t="str">
        <f t="shared" si="69"/>
        <v/>
      </c>
      <c r="S552" s="248" t="str">
        <f t="shared" si="70"/>
        <v/>
      </c>
      <c r="T552" s="250" t="str">
        <f t="shared" si="71"/>
        <v/>
      </c>
    </row>
    <row r="553" spans="2:20" x14ac:dyDescent="0.25">
      <c r="B553" s="142"/>
      <c r="C553" s="23"/>
      <c r="D553" s="23"/>
      <c r="E553" s="23"/>
      <c r="F553" s="21"/>
      <c r="G553" s="21"/>
      <c r="H553" s="178"/>
      <c r="I553" s="178"/>
      <c r="J553" s="23"/>
      <c r="K553" s="27"/>
      <c r="L553" s="23"/>
      <c r="M553" s="166" t="str">
        <f t="shared" si="64"/>
        <v/>
      </c>
      <c r="N553" s="48" t="str">
        <f t="shared" si="65"/>
        <v/>
      </c>
      <c r="O553" s="49" t="str">
        <f t="shared" si="66"/>
        <v/>
      </c>
      <c r="P553" s="50" t="str">
        <f t="shared" si="67"/>
        <v/>
      </c>
      <c r="Q553" s="51" t="str">
        <f t="shared" si="68"/>
        <v/>
      </c>
      <c r="R553" s="169" t="str">
        <f t="shared" si="69"/>
        <v/>
      </c>
      <c r="S553" s="248" t="str">
        <f t="shared" si="70"/>
        <v/>
      </c>
      <c r="T553" s="250" t="str">
        <f t="shared" si="71"/>
        <v/>
      </c>
    </row>
    <row r="554" spans="2:20" x14ac:dyDescent="0.25">
      <c r="B554" s="142"/>
      <c r="C554" s="23"/>
      <c r="D554" s="23"/>
      <c r="E554" s="23"/>
      <c r="F554" s="21"/>
      <c r="G554" s="21"/>
      <c r="H554" s="178"/>
      <c r="I554" s="178"/>
      <c r="J554" s="23"/>
      <c r="K554" s="27"/>
      <c r="L554" s="23"/>
      <c r="M554" s="166" t="str">
        <f t="shared" si="64"/>
        <v/>
      </c>
      <c r="N554" s="48" t="str">
        <f t="shared" si="65"/>
        <v/>
      </c>
      <c r="O554" s="49" t="str">
        <f t="shared" si="66"/>
        <v/>
      </c>
      <c r="P554" s="50" t="str">
        <f t="shared" si="67"/>
        <v/>
      </c>
      <c r="Q554" s="51" t="str">
        <f t="shared" si="68"/>
        <v/>
      </c>
      <c r="R554" s="169" t="str">
        <f t="shared" si="69"/>
        <v/>
      </c>
      <c r="S554" s="248" t="str">
        <f t="shared" si="70"/>
        <v/>
      </c>
      <c r="T554" s="250" t="str">
        <f t="shared" si="71"/>
        <v/>
      </c>
    </row>
    <row r="555" spans="2:20" x14ac:dyDescent="0.25">
      <c r="B555" s="142"/>
      <c r="C555" s="23"/>
      <c r="D555" s="23"/>
      <c r="E555" s="23"/>
      <c r="F555" s="21"/>
      <c r="G555" s="21"/>
      <c r="H555" s="178"/>
      <c r="I555" s="178"/>
      <c r="J555" s="23"/>
      <c r="K555" s="27"/>
      <c r="L555" s="23"/>
      <c r="M555" s="166" t="str">
        <f t="shared" si="64"/>
        <v/>
      </c>
      <c r="N555" s="48" t="str">
        <f t="shared" si="65"/>
        <v/>
      </c>
      <c r="O555" s="49" t="str">
        <f t="shared" si="66"/>
        <v/>
      </c>
      <c r="P555" s="50" t="str">
        <f t="shared" si="67"/>
        <v/>
      </c>
      <c r="Q555" s="51" t="str">
        <f t="shared" si="68"/>
        <v/>
      </c>
      <c r="R555" s="169" t="str">
        <f t="shared" si="69"/>
        <v/>
      </c>
      <c r="S555" s="248" t="str">
        <f t="shared" si="70"/>
        <v/>
      </c>
      <c r="T555" s="250" t="str">
        <f t="shared" si="71"/>
        <v/>
      </c>
    </row>
    <row r="556" spans="2:20" x14ac:dyDescent="0.25">
      <c r="B556" s="142"/>
      <c r="C556" s="23"/>
      <c r="D556" s="23"/>
      <c r="E556" s="23"/>
      <c r="F556" s="21"/>
      <c r="G556" s="21"/>
      <c r="H556" s="178"/>
      <c r="I556" s="178"/>
      <c r="J556" s="23"/>
      <c r="K556" s="27"/>
      <c r="L556" s="23"/>
      <c r="M556" s="166" t="str">
        <f t="shared" si="64"/>
        <v/>
      </c>
      <c r="N556" s="48" t="str">
        <f t="shared" si="65"/>
        <v/>
      </c>
      <c r="O556" s="49" t="str">
        <f t="shared" si="66"/>
        <v/>
      </c>
      <c r="P556" s="50" t="str">
        <f t="shared" si="67"/>
        <v/>
      </c>
      <c r="Q556" s="51" t="str">
        <f t="shared" si="68"/>
        <v/>
      </c>
      <c r="R556" s="169" t="str">
        <f t="shared" si="69"/>
        <v/>
      </c>
      <c r="S556" s="248" t="str">
        <f t="shared" si="70"/>
        <v/>
      </c>
      <c r="T556" s="250" t="str">
        <f t="shared" si="71"/>
        <v/>
      </c>
    </row>
    <row r="557" spans="2:20" x14ac:dyDescent="0.25">
      <c r="B557" s="142"/>
      <c r="C557" s="23"/>
      <c r="D557" s="23"/>
      <c r="E557" s="23"/>
      <c r="F557" s="21"/>
      <c r="G557" s="21"/>
      <c r="H557" s="178"/>
      <c r="I557" s="178"/>
      <c r="J557" s="23"/>
      <c r="K557" s="27"/>
      <c r="L557" s="23"/>
      <c r="M557" s="166" t="str">
        <f t="shared" si="64"/>
        <v/>
      </c>
      <c r="N557" s="48" t="str">
        <f t="shared" si="65"/>
        <v/>
      </c>
      <c r="O557" s="49" t="str">
        <f t="shared" si="66"/>
        <v/>
      </c>
      <c r="P557" s="50" t="str">
        <f t="shared" si="67"/>
        <v/>
      </c>
      <c r="Q557" s="51" t="str">
        <f t="shared" si="68"/>
        <v/>
      </c>
      <c r="R557" s="169" t="str">
        <f t="shared" si="69"/>
        <v/>
      </c>
      <c r="S557" s="248" t="str">
        <f t="shared" si="70"/>
        <v/>
      </c>
      <c r="T557" s="250" t="str">
        <f t="shared" si="71"/>
        <v/>
      </c>
    </row>
    <row r="558" spans="2:20" x14ac:dyDescent="0.25">
      <c r="B558" s="142"/>
      <c r="C558" s="23"/>
      <c r="D558" s="23"/>
      <c r="E558" s="23"/>
      <c r="F558" s="21"/>
      <c r="G558" s="21"/>
      <c r="H558" s="178"/>
      <c r="I558" s="178"/>
      <c r="J558" s="23"/>
      <c r="K558" s="27"/>
      <c r="L558" s="23"/>
      <c r="M558" s="166" t="str">
        <f t="shared" si="64"/>
        <v/>
      </c>
      <c r="N558" s="48" t="str">
        <f t="shared" si="65"/>
        <v/>
      </c>
      <c r="O558" s="49" t="str">
        <f t="shared" si="66"/>
        <v/>
      </c>
      <c r="P558" s="50" t="str">
        <f t="shared" si="67"/>
        <v/>
      </c>
      <c r="Q558" s="51" t="str">
        <f t="shared" si="68"/>
        <v/>
      </c>
      <c r="R558" s="169" t="str">
        <f t="shared" si="69"/>
        <v/>
      </c>
      <c r="S558" s="248" t="str">
        <f t="shared" si="70"/>
        <v/>
      </c>
      <c r="T558" s="250" t="str">
        <f t="shared" si="71"/>
        <v/>
      </c>
    </row>
    <row r="559" spans="2:20" x14ac:dyDescent="0.25">
      <c r="B559" s="142"/>
      <c r="C559" s="23"/>
      <c r="D559" s="23"/>
      <c r="E559" s="23"/>
      <c r="F559" s="21"/>
      <c r="G559" s="21"/>
      <c r="H559" s="178"/>
      <c r="I559" s="178"/>
      <c r="J559" s="23"/>
      <c r="K559" s="27"/>
      <c r="L559" s="23"/>
      <c r="M559" s="166" t="str">
        <f t="shared" si="64"/>
        <v/>
      </c>
      <c r="N559" s="48" t="str">
        <f t="shared" si="65"/>
        <v/>
      </c>
      <c r="O559" s="49" t="str">
        <f t="shared" si="66"/>
        <v/>
      </c>
      <c r="P559" s="50" t="str">
        <f t="shared" si="67"/>
        <v/>
      </c>
      <c r="Q559" s="51" t="str">
        <f t="shared" si="68"/>
        <v/>
      </c>
      <c r="R559" s="169" t="str">
        <f t="shared" si="69"/>
        <v/>
      </c>
      <c r="S559" s="248" t="str">
        <f t="shared" si="70"/>
        <v/>
      </c>
      <c r="T559" s="250" t="str">
        <f t="shared" si="71"/>
        <v/>
      </c>
    </row>
    <row r="560" spans="2:20" x14ac:dyDescent="0.25">
      <c r="B560" s="142"/>
      <c r="C560" s="23"/>
      <c r="D560" s="23"/>
      <c r="E560" s="23"/>
      <c r="F560" s="21"/>
      <c r="G560" s="21"/>
      <c r="H560" s="178"/>
      <c r="I560" s="178"/>
      <c r="J560" s="23"/>
      <c r="K560" s="27"/>
      <c r="L560" s="23"/>
      <c r="M560" s="166" t="str">
        <f t="shared" si="64"/>
        <v/>
      </c>
      <c r="N560" s="48" t="str">
        <f t="shared" si="65"/>
        <v/>
      </c>
      <c r="O560" s="49" t="str">
        <f t="shared" si="66"/>
        <v/>
      </c>
      <c r="P560" s="50" t="str">
        <f t="shared" si="67"/>
        <v/>
      </c>
      <c r="Q560" s="51" t="str">
        <f t="shared" si="68"/>
        <v/>
      </c>
      <c r="R560" s="169" t="str">
        <f t="shared" si="69"/>
        <v/>
      </c>
      <c r="S560" s="248" t="str">
        <f t="shared" si="70"/>
        <v/>
      </c>
      <c r="T560" s="250" t="str">
        <f t="shared" si="71"/>
        <v/>
      </c>
    </row>
    <row r="561" spans="2:20" x14ac:dyDescent="0.25">
      <c r="B561" s="142"/>
      <c r="C561" s="23"/>
      <c r="D561" s="23"/>
      <c r="E561" s="23"/>
      <c r="F561" s="21"/>
      <c r="G561" s="21"/>
      <c r="H561" s="178"/>
      <c r="I561" s="178"/>
      <c r="J561" s="23"/>
      <c r="K561" s="27"/>
      <c r="L561" s="23"/>
      <c r="M561" s="166" t="str">
        <f t="shared" si="64"/>
        <v/>
      </c>
      <c r="N561" s="48" t="str">
        <f t="shared" si="65"/>
        <v/>
      </c>
      <c r="O561" s="49" t="str">
        <f t="shared" si="66"/>
        <v/>
      </c>
      <c r="P561" s="50" t="str">
        <f t="shared" si="67"/>
        <v/>
      </c>
      <c r="Q561" s="51" t="str">
        <f t="shared" si="68"/>
        <v/>
      </c>
      <c r="R561" s="169" t="str">
        <f t="shared" si="69"/>
        <v/>
      </c>
      <c r="S561" s="248" t="str">
        <f t="shared" si="70"/>
        <v/>
      </c>
      <c r="T561" s="250" t="str">
        <f t="shared" si="71"/>
        <v/>
      </c>
    </row>
    <row r="562" spans="2:20" x14ac:dyDescent="0.25">
      <c r="B562" s="142"/>
      <c r="C562" s="23"/>
      <c r="D562" s="23"/>
      <c r="E562" s="23"/>
      <c r="F562" s="21"/>
      <c r="G562" s="21"/>
      <c r="H562" s="178"/>
      <c r="I562" s="178"/>
      <c r="J562" s="23"/>
      <c r="K562" s="27"/>
      <c r="L562" s="23"/>
      <c r="M562" s="166" t="str">
        <f t="shared" si="64"/>
        <v/>
      </c>
      <c r="N562" s="48" t="str">
        <f t="shared" si="65"/>
        <v/>
      </c>
      <c r="O562" s="49" t="str">
        <f t="shared" si="66"/>
        <v/>
      </c>
      <c r="P562" s="50" t="str">
        <f t="shared" si="67"/>
        <v/>
      </c>
      <c r="Q562" s="51" t="str">
        <f t="shared" si="68"/>
        <v/>
      </c>
      <c r="R562" s="169" t="str">
        <f t="shared" si="69"/>
        <v/>
      </c>
      <c r="S562" s="248" t="str">
        <f t="shared" si="70"/>
        <v/>
      </c>
      <c r="T562" s="250" t="str">
        <f t="shared" si="71"/>
        <v/>
      </c>
    </row>
    <row r="563" spans="2:20" x14ac:dyDescent="0.25">
      <c r="B563" s="142"/>
      <c r="C563" s="23"/>
      <c r="D563" s="23"/>
      <c r="E563" s="23"/>
      <c r="F563" s="21"/>
      <c r="G563" s="21"/>
      <c r="H563" s="178"/>
      <c r="I563" s="178"/>
      <c r="J563" s="23"/>
      <c r="K563" s="27"/>
      <c r="L563" s="23"/>
      <c r="M563" s="166" t="str">
        <f t="shared" si="64"/>
        <v/>
      </c>
      <c r="N563" s="48" t="str">
        <f t="shared" si="65"/>
        <v/>
      </c>
      <c r="O563" s="49" t="str">
        <f t="shared" si="66"/>
        <v/>
      </c>
      <c r="P563" s="50" t="str">
        <f t="shared" si="67"/>
        <v/>
      </c>
      <c r="Q563" s="51" t="str">
        <f t="shared" si="68"/>
        <v/>
      </c>
      <c r="R563" s="169" t="str">
        <f t="shared" si="69"/>
        <v/>
      </c>
      <c r="S563" s="248" t="str">
        <f t="shared" si="70"/>
        <v/>
      </c>
      <c r="T563" s="250" t="str">
        <f t="shared" si="71"/>
        <v/>
      </c>
    </row>
    <row r="564" spans="2:20" x14ac:dyDescent="0.25">
      <c r="B564" s="142"/>
      <c r="C564" s="23"/>
      <c r="D564" s="23"/>
      <c r="E564" s="23"/>
      <c r="F564" s="21"/>
      <c r="G564" s="21"/>
      <c r="H564" s="178"/>
      <c r="I564" s="178"/>
      <c r="J564" s="23"/>
      <c r="K564" s="27"/>
      <c r="L564" s="23"/>
      <c r="M564" s="166" t="str">
        <f t="shared" si="64"/>
        <v/>
      </c>
      <c r="N564" s="48" t="str">
        <f t="shared" si="65"/>
        <v/>
      </c>
      <c r="O564" s="49" t="str">
        <f t="shared" si="66"/>
        <v/>
      </c>
      <c r="P564" s="50" t="str">
        <f t="shared" si="67"/>
        <v/>
      </c>
      <c r="Q564" s="51" t="str">
        <f t="shared" si="68"/>
        <v/>
      </c>
      <c r="R564" s="169" t="str">
        <f t="shared" si="69"/>
        <v/>
      </c>
      <c r="S564" s="248" t="str">
        <f t="shared" si="70"/>
        <v/>
      </c>
      <c r="T564" s="250" t="str">
        <f t="shared" si="71"/>
        <v/>
      </c>
    </row>
    <row r="565" spans="2:20" x14ac:dyDescent="0.25">
      <c r="B565" s="142"/>
      <c r="C565" s="23"/>
      <c r="D565" s="23"/>
      <c r="E565" s="23"/>
      <c r="F565" s="21"/>
      <c r="G565" s="21"/>
      <c r="H565" s="178"/>
      <c r="I565" s="178"/>
      <c r="J565" s="23"/>
      <c r="K565" s="27"/>
      <c r="L565" s="23"/>
      <c r="M565" s="166" t="str">
        <f t="shared" si="64"/>
        <v/>
      </c>
      <c r="N565" s="48" t="str">
        <f t="shared" si="65"/>
        <v/>
      </c>
      <c r="O565" s="49" t="str">
        <f t="shared" si="66"/>
        <v/>
      </c>
      <c r="P565" s="50" t="str">
        <f t="shared" si="67"/>
        <v/>
      </c>
      <c r="Q565" s="51" t="str">
        <f t="shared" si="68"/>
        <v/>
      </c>
      <c r="R565" s="169" t="str">
        <f t="shared" si="69"/>
        <v/>
      </c>
      <c r="S565" s="248" t="str">
        <f t="shared" si="70"/>
        <v/>
      </c>
      <c r="T565" s="250" t="str">
        <f t="shared" si="71"/>
        <v/>
      </c>
    </row>
    <row r="566" spans="2:20" x14ac:dyDescent="0.25">
      <c r="B566" s="142"/>
      <c r="C566" s="23"/>
      <c r="D566" s="23"/>
      <c r="E566" s="23"/>
      <c r="F566" s="21"/>
      <c r="G566" s="21"/>
      <c r="H566" s="178"/>
      <c r="I566" s="178"/>
      <c r="J566" s="23"/>
      <c r="K566" s="27"/>
      <c r="L566" s="23"/>
      <c r="M566" s="166" t="str">
        <f t="shared" si="64"/>
        <v/>
      </c>
      <c r="N566" s="48" t="str">
        <f t="shared" si="65"/>
        <v/>
      </c>
      <c r="O566" s="49" t="str">
        <f t="shared" si="66"/>
        <v/>
      </c>
      <c r="P566" s="50" t="str">
        <f t="shared" si="67"/>
        <v/>
      </c>
      <c r="Q566" s="51" t="str">
        <f t="shared" si="68"/>
        <v/>
      </c>
      <c r="R566" s="169" t="str">
        <f t="shared" si="69"/>
        <v/>
      </c>
      <c r="S566" s="248" t="str">
        <f t="shared" si="70"/>
        <v/>
      </c>
      <c r="T566" s="250" t="str">
        <f t="shared" si="71"/>
        <v/>
      </c>
    </row>
    <row r="567" spans="2:20" x14ac:dyDescent="0.25">
      <c r="B567" s="142"/>
      <c r="C567" s="23"/>
      <c r="D567" s="23"/>
      <c r="E567" s="23"/>
      <c r="F567" s="21"/>
      <c r="G567" s="21"/>
      <c r="H567" s="178"/>
      <c r="I567" s="178"/>
      <c r="J567" s="23"/>
      <c r="K567" s="27"/>
      <c r="L567" s="23"/>
      <c r="M567" s="166" t="str">
        <f t="shared" si="64"/>
        <v/>
      </c>
      <c r="N567" s="48" t="str">
        <f t="shared" si="65"/>
        <v/>
      </c>
      <c r="O567" s="49" t="str">
        <f t="shared" si="66"/>
        <v/>
      </c>
      <c r="P567" s="50" t="str">
        <f t="shared" si="67"/>
        <v/>
      </c>
      <c r="Q567" s="51" t="str">
        <f t="shared" si="68"/>
        <v/>
      </c>
      <c r="R567" s="169" t="str">
        <f t="shared" si="69"/>
        <v/>
      </c>
      <c r="S567" s="248" t="str">
        <f t="shared" si="70"/>
        <v/>
      </c>
      <c r="T567" s="250" t="str">
        <f t="shared" si="71"/>
        <v/>
      </c>
    </row>
    <row r="568" spans="2:20" x14ac:dyDescent="0.25">
      <c r="B568" s="142"/>
      <c r="C568" s="23"/>
      <c r="D568" s="23"/>
      <c r="E568" s="23"/>
      <c r="F568" s="21"/>
      <c r="G568" s="21"/>
      <c r="H568" s="178"/>
      <c r="I568" s="178"/>
      <c r="J568" s="23"/>
      <c r="K568" s="27"/>
      <c r="L568" s="23"/>
      <c r="M568" s="166" t="str">
        <f t="shared" si="64"/>
        <v/>
      </c>
      <c r="N568" s="48" t="str">
        <f t="shared" si="65"/>
        <v/>
      </c>
      <c r="O568" s="49" t="str">
        <f t="shared" si="66"/>
        <v/>
      </c>
      <c r="P568" s="50" t="str">
        <f t="shared" si="67"/>
        <v/>
      </c>
      <c r="Q568" s="51" t="str">
        <f t="shared" si="68"/>
        <v/>
      </c>
      <c r="R568" s="169" t="str">
        <f t="shared" si="69"/>
        <v/>
      </c>
      <c r="S568" s="248" t="str">
        <f t="shared" si="70"/>
        <v/>
      </c>
      <c r="T568" s="250" t="str">
        <f t="shared" si="71"/>
        <v/>
      </c>
    </row>
    <row r="569" spans="2:20" x14ac:dyDescent="0.25">
      <c r="B569" s="142"/>
      <c r="C569" s="23"/>
      <c r="D569" s="23"/>
      <c r="E569" s="23"/>
      <c r="F569" s="21"/>
      <c r="G569" s="21"/>
      <c r="H569" s="178"/>
      <c r="I569" s="178"/>
      <c r="J569" s="23"/>
      <c r="K569" s="27"/>
      <c r="L569" s="23"/>
      <c r="M569" s="166" t="str">
        <f t="shared" si="64"/>
        <v/>
      </c>
      <c r="N569" s="48" t="str">
        <f t="shared" si="65"/>
        <v/>
      </c>
      <c r="O569" s="49" t="str">
        <f t="shared" si="66"/>
        <v/>
      </c>
      <c r="P569" s="50" t="str">
        <f t="shared" si="67"/>
        <v/>
      </c>
      <c r="Q569" s="51" t="str">
        <f t="shared" si="68"/>
        <v/>
      </c>
      <c r="R569" s="169" t="str">
        <f t="shared" si="69"/>
        <v/>
      </c>
      <c r="S569" s="248" t="str">
        <f t="shared" si="70"/>
        <v/>
      </c>
      <c r="T569" s="250" t="str">
        <f t="shared" si="71"/>
        <v/>
      </c>
    </row>
    <row r="570" spans="2:20" x14ac:dyDescent="0.25">
      <c r="B570" s="142"/>
      <c r="C570" s="23"/>
      <c r="D570" s="23"/>
      <c r="E570" s="23"/>
      <c r="F570" s="21"/>
      <c r="G570" s="21"/>
      <c r="H570" s="178"/>
      <c r="I570" s="178"/>
      <c r="J570" s="23"/>
      <c r="K570" s="27"/>
      <c r="L570" s="23"/>
      <c r="M570" s="166" t="str">
        <f t="shared" si="64"/>
        <v/>
      </c>
      <c r="N570" s="48" t="str">
        <f t="shared" si="65"/>
        <v/>
      </c>
      <c r="O570" s="49" t="str">
        <f t="shared" si="66"/>
        <v/>
      </c>
      <c r="P570" s="50" t="str">
        <f t="shared" si="67"/>
        <v/>
      </c>
      <c r="Q570" s="51" t="str">
        <f t="shared" si="68"/>
        <v/>
      </c>
      <c r="R570" s="169" t="str">
        <f t="shared" si="69"/>
        <v/>
      </c>
      <c r="S570" s="248" t="str">
        <f t="shared" si="70"/>
        <v/>
      </c>
      <c r="T570" s="250" t="str">
        <f t="shared" si="71"/>
        <v/>
      </c>
    </row>
    <row r="571" spans="2:20" x14ac:dyDescent="0.25">
      <c r="B571" s="142"/>
      <c r="C571" s="23"/>
      <c r="D571" s="23"/>
      <c r="E571" s="23"/>
      <c r="F571" s="21"/>
      <c r="G571" s="21"/>
      <c r="H571" s="178"/>
      <c r="I571" s="178"/>
      <c r="J571" s="23"/>
      <c r="K571" s="27"/>
      <c r="L571" s="23"/>
      <c r="M571" s="166" t="str">
        <f t="shared" si="64"/>
        <v/>
      </c>
      <c r="N571" s="48" t="str">
        <f t="shared" si="65"/>
        <v/>
      </c>
      <c r="O571" s="49" t="str">
        <f t="shared" si="66"/>
        <v/>
      </c>
      <c r="P571" s="50" t="str">
        <f t="shared" si="67"/>
        <v/>
      </c>
      <c r="Q571" s="51" t="str">
        <f t="shared" si="68"/>
        <v/>
      </c>
      <c r="R571" s="169" t="str">
        <f t="shared" si="69"/>
        <v/>
      </c>
      <c r="S571" s="248" t="str">
        <f t="shared" si="70"/>
        <v/>
      </c>
      <c r="T571" s="250" t="str">
        <f t="shared" si="71"/>
        <v/>
      </c>
    </row>
    <row r="572" spans="2:20" x14ac:dyDescent="0.25">
      <c r="B572" s="142"/>
      <c r="C572" s="23"/>
      <c r="D572" s="23"/>
      <c r="E572" s="23"/>
      <c r="F572" s="21"/>
      <c r="G572" s="21"/>
      <c r="H572" s="178"/>
      <c r="I572" s="178"/>
      <c r="J572" s="23"/>
      <c r="K572" s="27"/>
      <c r="L572" s="23"/>
      <c r="M572" s="166" t="str">
        <f t="shared" si="64"/>
        <v/>
      </c>
      <c r="N572" s="48" t="str">
        <f t="shared" si="65"/>
        <v/>
      </c>
      <c r="O572" s="49" t="str">
        <f t="shared" si="66"/>
        <v/>
      </c>
      <c r="P572" s="50" t="str">
        <f t="shared" si="67"/>
        <v/>
      </c>
      <c r="Q572" s="51" t="str">
        <f t="shared" si="68"/>
        <v/>
      </c>
      <c r="R572" s="169" t="str">
        <f t="shared" si="69"/>
        <v/>
      </c>
      <c r="S572" s="248" t="str">
        <f t="shared" si="70"/>
        <v/>
      </c>
      <c r="T572" s="250" t="str">
        <f t="shared" si="71"/>
        <v/>
      </c>
    </row>
    <row r="573" spans="2:20" x14ac:dyDescent="0.25">
      <c r="B573" s="142"/>
      <c r="C573" s="23"/>
      <c r="D573" s="23"/>
      <c r="E573" s="23"/>
      <c r="F573" s="21"/>
      <c r="G573" s="21"/>
      <c r="H573" s="178"/>
      <c r="I573" s="178"/>
      <c r="J573" s="23"/>
      <c r="K573" s="27"/>
      <c r="L573" s="23"/>
      <c r="M573" s="166" t="str">
        <f t="shared" si="64"/>
        <v/>
      </c>
      <c r="N573" s="48" t="str">
        <f t="shared" si="65"/>
        <v/>
      </c>
      <c r="O573" s="49" t="str">
        <f t="shared" si="66"/>
        <v/>
      </c>
      <c r="P573" s="50" t="str">
        <f t="shared" si="67"/>
        <v/>
      </c>
      <c r="Q573" s="51" t="str">
        <f t="shared" si="68"/>
        <v/>
      </c>
      <c r="R573" s="169" t="str">
        <f t="shared" si="69"/>
        <v/>
      </c>
      <c r="S573" s="248" t="str">
        <f t="shared" si="70"/>
        <v/>
      </c>
      <c r="T573" s="250" t="str">
        <f t="shared" si="71"/>
        <v/>
      </c>
    </row>
    <row r="574" spans="2:20" x14ac:dyDescent="0.25">
      <c r="B574" s="142"/>
      <c r="C574" s="23"/>
      <c r="D574" s="23"/>
      <c r="E574" s="23"/>
      <c r="F574" s="21"/>
      <c r="G574" s="21"/>
      <c r="H574" s="178"/>
      <c r="I574" s="178"/>
      <c r="J574" s="23"/>
      <c r="K574" s="27"/>
      <c r="L574" s="23"/>
      <c r="M574" s="166" t="str">
        <f t="shared" si="64"/>
        <v/>
      </c>
      <c r="N574" s="48" t="str">
        <f t="shared" si="65"/>
        <v/>
      </c>
      <c r="O574" s="49" t="str">
        <f t="shared" si="66"/>
        <v/>
      </c>
      <c r="P574" s="50" t="str">
        <f t="shared" si="67"/>
        <v/>
      </c>
      <c r="Q574" s="51" t="str">
        <f t="shared" si="68"/>
        <v/>
      </c>
      <c r="R574" s="169" t="str">
        <f t="shared" si="69"/>
        <v/>
      </c>
      <c r="S574" s="248" t="str">
        <f t="shared" si="70"/>
        <v/>
      </c>
      <c r="T574" s="250" t="str">
        <f t="shared" si="71"/>
        <v/>
      </c>
    </row>
    <row r="575" spans="2:20" x14ac:dyDescent="0.25">
      <c r="B575" s="142"/>
      <c r="C575" s="23"/>
      <c r="D575" s="23"/>
      <c r="E575" s="23"/>
      <c r="F575" s="21"/>
      <c r="G575" s="21"/>
      <c r="H575" s="178"/>
      <c r="I575" s="178"/>
      <c r="J575" s="23"/>
      <c r="K575" s="27"/>
      <c r="L575" s="23"/>
      <c r="M575" s="166" t="str">
        <f t="shared" si="64"/>
        <v/>
      </c>
      <c r="N575" s="48" t="str">
        <f t="shared" si="65"/>
        <v/>
      </c>
      <c r="O575" s="49" t="str">
        <f t="shared" si="66"/>
        <v/>
      </c>
      <c r="P575" s="50" t="str">
        <f t="shared" si="67"/>
        <v/>
      </c>
      <c r="Q575" s="51" t="str">
        <f t="shared" si="68"/>
        <v/>
      </c>
      <c r="R575" s="169" t="str">
        <f t="shared" si="69"/>
        <v/>
      </c>
      <c r="S575" s="248" t="str">
        <f t="shared" si="70"/>
        <v/>
      </c>
      <c r="T575" s="250" t="str">
        <f t="shared" si="71"/>
        <v/>
      </c>
    </row>
    <row r="576" spans="2:20" x14ac:dyDescent="0.25">
      <c r="B576" s="142"/>
      <c r="C576" s="23"/>
      <c r="D576" s="23"/>
      <c r="E576" s="23"/>
      <c r="F576" s="21"/>
      <c r="G576" s="21"/>
      <c r="H576" s="178"/>
      <c r="I576" s="178"/>
      <c r="J576" s="23"/>
      <c r="K576" s="27"/>
      <c r="L576" s="23"/>
      <c r="M576" s="166" t="str">
        <f t="shared" si="64"/>
        <v/>
      </c>
      <c r="N576" s="48" t="str">
        <f t="shared" si="65"/>
        <v/>
      </c>
      <c r="O576" s="49" t="str">
        <f t="shared" si="66"/>
        <v/>
      </c>
      <c r="P576" s="50" t="str">
        <f t="shared" si="67"/>
        <v/>
      </c>
      <c r="Q576" s="51" t="str">
        <f t="shared" si="68"/>
        <v/>
      </c>
      <c r="R576" s="169" t="str">
        <f t="shared" si="69"/>
        <v/>
      </c>
      <c r="S576" s="248" t="str">
        <f t="shared" si="70"/>
        <v/>
      </c>
      <c r="T576" s="250" t="str">
        <f t="shared" si="71"/>
        <v/>
      </c>
    </row>
    <row r="577" spans="2:20" x14ac:dyDescent="0.25">
      <c r="B577" s="142"/>
      <c r="C577" s="23"/>
      <c r="D577" s="23"/>
      <c r="E577" s="23"/>
      <c r="F577" s="21"/>
      <c r="G577" s="21"/>
      <c r="H577" s="178"/>
      <c r="I577" s="178"/>
      <c r="J577" s="23"/>
      <c r="K577" s="27"/>
      <c r="L577" s="23"/>
      <c r="M577" s="166" t="str">
        <f t="shared" si="64"/>
        <v/>
      </c>
      <c r="N577" s="48" t="str">
        <f t="shared" si="65"/>
        <v/>
      </c>
      <c r="O577" s="49" t="str">
        <f t="shared" si="66"/>
        <v/>
      </c>
      <c r="P577" s="50" t="str">
        <f t="shared" si="67"/>
        <v/>
      </c>
      <c r="Q577" s="51" t="str">
        <f t="shared" si="68"/>
        <v/>
      </c>
      <c r="R577" s="169" t="str">
        <f t="shared" si="69"/>
        <v/>
      </c>
      <c r="S577" s="248" t="str">
        <f t="shared" si="70"/>
        <v/>
      </c>
      <c r="T577" s="250" t="str">
        <f t="shared" si="71"/>
        <v/>
      </c>
    </row>
    <row r="578" spans="2:20" x14ac:dyDescent="0.25">
      <c r="B578" s="142"/>
      <c r="C578" s="23"/>
      <c r="D578" s="23"/>
      <c r="E578" s="23"/>
      <c r="F578" s="21"/>
      <c r="G578" s="21"/>
      <c r="H578" s="178"/>
      <c r="I578" s="178"/>
      <c r="J578" s="23"/>
      <c r="K578" s="27"/>
      <c r="L578" s="23"/>
      <c r="M578" s="166" t="str">
        <f t="shared" si="64"/>
        <v/>
      </c>
      <c r="N578" s="48" t="str">
        <f t="shared" si="65"/>
        <v/>
      </c>
      <c r="O578" s="49" t="str">
        <f t="shared" si="66"/>
        <v/>
      </c>
      <c r="P578" s="50" t="str">
        <f t="shared" si="67"/>
        <v/>
      </c>
      <c r="Q578" s="51" t="str">
        <f t="shared" si="68"/>
        <v/>
      </c>
      <c r="R578" s="169" t="str">
        <f t="shared" si="69"/>
        <v/>
      </c>
      <c r="S578" s="248" t="str">
        <f t="shared" si="70"/>
        <v/>
      </c>
      <c r="T578" s="250" t="str">
        <f t="shared" si="71"/>
        <v/>
      </c>
    </row>
    <row r="579" spans="2:20" x14ac:dyDescent="0.25">
      <c r="B579" s="142"/>
      <c r="C579" s="23"/>
      <c r="D579" s="23"/>
      <c r="E579" s="23"/>
      <c r="F579" s="21"/>
      <c r="G579" s="21"/>
      <c r="H579" s="178"/>
      <c r="I579" s="178"/>
      <c r="J579" s="23"/>
      <c r="K579" s="27"/>
      <c r="L579" s="23"/>
      <c r="M579" s="166" t="str">
        <f t="shared" si="64"/>
        <v/>
      </c>
      <c r="N579" s="48" t="str">
        <f t="shared" si="65"/>
        <v/>
      </c>
      <c r="O579" s="49" t="str">
        <f t="shared" si="66"/>
        <v/>
      </c>
      <c r="P579" s="50" t="str">
        <f t="shared" si="67"/>
        <v/>
      </c>
      <c r="Q579" s="51" t="str">
        <f t="shared" si="68"/>
        <v/>
      </c>
      <c r="R579" s="169" t="str">
        <f t="shared" si="69"/>
        <v/>
      </c>
      <c r="S579" s="248" t="str">
        <f t="shared" si="70"/>
        <v/>
      </c>
      <c r="T579" s="250" t="str">
        <f t="shared" si="71"/>
        <v/>
      </c>
    </row>
    <row r="580" spans="2:20" x14ac:dyDescent="0.25">
      <c r="B580" s="142"/>
      <c r="C580" s="23"/>
      <c r="D580" s="23"/>
      <c r="E580" s="23"/>
      <c r="F580" s="21"/>
      <c r="G580" s="21"/>
      <c r="H580" s="178"/>
      <c r="I580" s="178"/>
      <c r="J580" s="23"/>
      <c r="K580" s="27"/>
      <c r="L580" s="23"/>
      <c r="M580" s="166" t="str">
        <f t="shared" si="64"/>
        <v/>
      </c>
      <c r="N580" s="48" t="str">
        <f t="shared" si="65"/>
        <v/>
      </c>
      <c r="O580" s="49" t="str">
        <f t="shared" si="66"/>
        <v/>
      </c>
      <c r="P580" s="50" t="str">
        <f t="shared" si="67"/>
        <v/>
      </c>
      <c r="Q580" s="51" t="str">
        <f t="shared" si="68"/>
        <v/>
      </c>
      <c r="R580" s="169" t="str">
        <f t="shared" si="69"/>
        <v/>
      </c>
      <c r="S580" s="248" t="str">
        <f t="shared" si="70"/>
        <v/>
      </c>
      <c r="T580" s="250" t="str">
        <f t="shared" si="71"/>
        <v/>
      </c>
    </row>
    <row r="581" spans="2:20" x14ac:dyDescent="0.25">
      <c r="B581" s="142"/>
      <c r="C581" s="23"/>
      <c r="D581" s="23"/>
      <c r="E581" s="23"/>
      <c r="F581" s="21"/>
      <c r="G581" s="21"/>
      <c r="H581" s="178"/>
      <c r="I581" s="178"/>
      <c r="J581" s="23"/>
      <c r="K581" s="27"/>
      <c r="L581" s="23"/>
      <c r="M581" s="166" t="str">
        <f t="shared" si="64"/>
        <v/>
      </c>
      <c r="N581" s="48" t="str">
        <f t="shared" si="65"/>
        <v/>
      </c>
      <c r="O581" s="49" t="str">
        <f t="shared" si="66"/>
        <v/>
      </c>
      <c r="P581" s="50" t="str">
        <f t="shared" si="67"/>
        <v/>
      </c>
      <c r="Q581" s="51" t="str">
        <f t="shared" si="68"/>
        <v/>
      </c>
      <c r="R581" s="169" t="str">
        <f t="shared" si="69"/>
        <v/>
      </c>
      <c r="S581" s="248" t="str">
        <f t="shared" si="70"/>
        <v/>
      </c>
      <c r="T581" s="250" t="str">
        <f t="shared" si="71"/>
        <v/>
      </c>
    </row>
    <row r="582" spans="2:20" x14ac:dyDescent="0.25">
      <c r="B582" s="142"/>
      <c r="C582" s="23"/>
      <c r="D582" s="23"/>
      <c r="E582" s="23"/>
      <c r="F582" s="21"/>
      <c r="G582" s="21"/>
      <c r="H582" s="178"/>
      <c r="I582" s="178"/>
      <c r="J582" s="23"/>
      <c r="K582" s="27"/>
      <c r="L582" s="23"/>
      <c r="M582" s="166" t="str">
        <f t="shared" si="64"/>
        <v/>
      </c>
      <c r="N582" s="48" t="str">
        <f t="shared" si="65"/>
        <v/>
      </c>
      <c r="O582" s="49" t="str">
        <f t="shared" si="66"/>
        <v/>
      </c>
      <c r="P582" s="50" t="str">
        <f t="shared" si="67"/>
        <v/>
      </c>
      <c r="Q582" s="51" t="str">
        <f t="shared" si="68"/>
        <v/>
      </c>
      <c r="R582" s="169" t="str">
        <f t="shared" si="69"/>
        <v/>
      </c>
      <c r="S582" s="248" t="str">
        <f t="shared" si="70"/>
        <v/>
      </c>
      <c r="T582" s="250" t="str">
        <f t="shared" si="71"/>
        <v/>
      </c>
    </row>
    <row r="583" spans="2:20" x14ac:dyDescent="0.25">
      <c r="B583" s="142"/>
      <c r="C583" s="23"/>
      <c r="D583" s="23"/>
      <c r="E583" s="23"/>
      <c r="F583" s="21"/>
      <c r="G583" s="21"/>
      <c r="H583" s="178"/>
      <c r="I583" s="178"/>
      <c r="J583" s="23"/>
      <c r="K583" s="27"/>
      <c r="L583" s="23"/>
      <c r="M583" s="166" t="str">
        <f t="shared" si="64"/>
        <v/>
      </c>
      <c r="N583" s="48" t="str">
        <f t="shared" si="65"/>
        <v/>
      </c>
      <c r="O583" s="49" t="str">
        <f t="shared" si="66"/>
        <v/>
      </c>
      <c r="P583" s="50" t="str">
        <f t="shared" si="67"/>
        <v/>
      </c>
      <c r="Q583" s="51" t="str">
        <f t="shared" si="68"/>
        <v/>
      </c>
      <c r="R583" s="169" t="str">
        <f t="shared" si="69"/>
        <v/>
      </c>
      <c r="S583" s="248" t="str">
        <f t="shared" si="70"/>
        <v/>
      </c>
      <c r="T583" s="250" t="str">
        <f t="shared" si="71"/>
        <v/>
      </c>
    </row>
    <row r="584" spans="2:20" x14ac:dyDescent="0.25">
      <c r="B584" s="142"/>
      <c r="C584" s="23"/>
      <c r="D584" s="23"/>
      <c r="E584" s="23"/>
      <c r="F584" s="21"/>
      <c r="G584" s="21"/>
      <c r="H584" s="178"/>
      <c r="I584" s="178"/>
      <c r="J584" s="23"/>
      <c r="K584" s="27"/>
      <c r="L584" s="23"/>
      <c r="M584" s="166" t="str">
        <f t="shared" si="64"/>
        <v/>
      </c>
      <c r="N584" s="48" t="str">
        <f t="shared" si="65"/>
        <v/>
      </c>
      <c r="O584" s="49" t="str">
        <f t="shared" si="66"/>
        <v/>
      </c>
      <c r="P584" s="50" t="str">
        <f t="shared" si="67"/>
        <v/>
      </c>
      <c r="Q584" s="51" t="str">
        <f t="shared" si="68"/>
        <v/>
      </c>
      <c r="R584" s="169" t="str">
        <f t="shared" si="69"/>
        <v/>
      </c>
      <c r="S584" s="248" t="str">
        <f t="shared" si="70"/>
        <v/>
      </c>
      <c r="T584" s="250" t="str">
        <f t="shared" si="71"/>
        <v/>
      </c>
    </row>
    <row r="585" spans="2:20" x14ac:dyDescent="0.25">
      <c r="B585" s="142"/>
      <c r="C585" s="23"/>
      <c r="D585" s="23"/>
      <c r="E585" s="23"/>
      <c r="F585" s="21"/>
      <c r="G585" s="21"/>
      <c r="H585" s="178"/>
      <c r="I585" s="178"/>
      <c r="J585" s="23"/>
      <c r="K585" s="27"/>
      <c r="L585" s="23"/>
      <c r="M585" s="166" t="str">
        <f t="shared" si="64"/>
        <v/>
      </c>
      <c r="N585" s="48" t="str">
        <f t="shared" si="65"/>
        <v/>
      </c>
      <c r="O585" s="49" t="str">
        <f t="shared" si="66"/>
        <v/>
      </c>
      <c r="P585" s="50" t="str">
        <f t="shared" si="67"/>
        <v/>
      </c>
      <c r="Q585" s="51" t="str">
        <f t="shared" si="68"/>
        <v/>
      </c>
      <c r="R585" s="169" t="str">
        <f t="shared" si="69"/>
        <v/>
      </c>
      <c r="S585" s="248" t="str">
        <f t="shared" si="70"/>
        <v/>
      </c>
      <c r="T585" s="250" t="str">
        <f t="shared" si="71"/>
        <v/>
      </c>
    </row>
    <row r="586" spans="2:20" x14ac:dyDescent="0.25">
      <c r="B586" s="142"/>
      <c r="C586" s="23"/>
      <c r="D586" s="23"/>
      <c r="E586" s="23"/>
      <c r="F586" s="21"/>
      <c r="G586" s="21"/>
      <c r="H586" s="178"/>
      <c r="I586" s="178"/>
      <c r="J586" s="23"/>
      <c r="K586" s="27"/>
      <c r="L586" s="23"/>
      <c r="M586" s="166" t="str">
        <f t="shared" si="64"/>
        <v/>
      </c>
      <c r="N586" s="48" t="str">
        <f t="shared" si="65"/>
        <v/>
      </c>
      <c r="O586" s="49" t="str">
        <f t="shared" si="66"/>
        <v/>
      </c>
      <c r="P586" s="50" t="str">
        <f t="shared" si="67"/>
        <v/>
      </c>
      <c r="Q586" s="51" t="str">
        <f t="shared" si="68"/>
        <v/>
      </c>
      <c r="R586" s="169" t="str">
        <f t="shared" si="69"/>
        <v/>
      </c>
      <c r="S586" s="248" t="str">
        <f t="shared" si="70"/>
        <v/>
      </c>
      <c r="T586" s="250" t="str">
        <f t="shared" si="71"/>
        <v/>
      </c>
    </row>
    <row r="587" spans="2:20" x14ac:dyDescent="0.25">
      <c r="B587" s="142"/>
      <c r="C587" s="23"/>
      <c r="D587" s="23"/>
      <c r="E587" s="23"/>
      <c r="F587" s="21"/>
      <c r="G587" s="21"/>
      <c r="H587" s="178"/>
      <c r="I587" s="178"/>
      <c r="J587" s="23"/>
      <c r="K587" s="27"/>
      <c r="L587" s="23"/>
      <c r="M587" s="166" t="str">
        <f t="shared" ref="M587:M650" si="72">IF(B587="","",IF(I587&lt;&gt;"",I587,H587*(100-(100*K587))/100))</f>
        <v/>
      </c>
      <c r="N587" s="48" t="str">
        <f t="shared" ref="N587:N650" si="73">IF(B587="","",IF(J587&lt;&gt;0,B587+J587,B587+L587))</f>
        <v/>
      </c>
      <c r="O587" s="49" t="str">
        <f t="shared" ref="O587:O650" si="74">IF(B587="","",B587+L587)</f>
        <v/>
      </c>
      <c r="P587" s="50" t="str">
        <f t="shared" ref="P587:P650" si="75">IF(B587="","",O587-$D$3)</f>
        <v/>
      </c>
      <c r="Q587" s="51" t="str">
        <f t="shared" ref="Q587:Q650" si="76">IF(N587&lt;$D$3,IF(O587&lt;$D$3,$D$3,O587),N587)</f>
        <v/>
      </c>
      <c r="R587" s="169" t="str">
        <f t="shared" ref="R587:R650" si="77">IF(E587="bez","bezahlt",IF(I587&lt;&gt;"",I587,IF(N587&lt;$D$3,H587,M587)))</f>
        <v/>
      </c>
      <c r="S587" s="248" t="str">
        <f t="shared" si="70"/>
        <v/>
      </c>
      <c r="T587" s="250" t="str">
        <f t="shared" si="71"/>
        <v/>
      </c>
    </row>
    <row r="588" spans="2:20" x14ac:dyDescent="0.25">
      <c r="B588" s="142"/>
      <c r="C588" s="23"/>
      <c r="D588" s="23"/>
      <c r="E588" s="23"/>
      <c r="F588" s="21"/>
      <c r="G588" s="21"/>
      <c r="H588" s="178"/>
      <c r="I588" s="178"/>
      <c r="J588" s="23"/>
      <c r="K588" s="27"/>
      <c r="L588" s="23"/>
      <c r="M588" s="166" t="str">
        <f t="shared" si="72"/>
        <v/>
      </c>
      <c r="N588" s="48" t="str">
        <f t="shared" si="73"/>
        <v/>
      </c>
      <c r="O588" s="49" t="str">
        <f t="shared" si="74"/>
        <v/>
      </c>
      <c r="P588" s="50" t="str">
        <f t="shared" si="75"/>
        <v/>
      </c>
      <c r="Q588" s="51" t="str">
        <f t="shared" si="76"/>
        <v/>
      </c>
      <c r="R588" s="169" t="str">
        <f t="shared" si="77"/>
        <v/>
      </c>
      <c r="S588" s="248" t="str">
        <f t="shared" ref="S588:S651" si="78">IF(Q588="","",WEEKNUM(Q588,2))</f>
        <v/>
      </c>
      <c r="T588" s="250" t="str">
        <f t="shared" ref="T588:T651" si="79">R588</f>
        <v/>
      </c>
    </row>
    <row r="589" spans="2:20" x14ac:dyDescent="0.25">
      <c r="B589" s="142"/>
      <c r="C589" s="23"/>
      <c r="D589" s="23"/>
      <c r="E589" s="23"/>
      <c r="F589" s="21"/>
      <c r="G589" s="21"/>
      <c r="H589" s="178"/>
      <c r="I589" s="178"/>
      <c r="J589" s="23"/>
      <c r="K589" s="27"/>
      <c r="L589" s="23"/>
      <c r="M589" s="166" t="str">
        <f t="shared" si="72"/>
        <v/>
      </c>
      <c r="N589" s="48" t="str">
        <f t="shared" si="73"/>
        <v/>
      </c>
      <c r="O589" s="49" t="str">
        <f t="shared" si="74"/>
        <v/>
      </c>
      <c r="P589" s="50" t="str">
        <f t="shared" si="75"/>
        <v/>
      </c>
      <c r="Q589" s="51" t="str">
        <f t="shared" si="76"/>
        <v/>
      </c>
      <c r="R589" s="169" t="str">
        <f t="shared" si="77"/>
        <v/>
      </c>
      <c r="S589" s="248" t="str">
        <f t="shared" si="78"/>
        <v/>
      </c>
      <c r="T589" s="250" t="str">
        <f t="shared" si="79"/>
        <v/>
      </c>
    </row>
    <row r="590" spans="2:20" x14ac:dyDescent="0.25">
      <c r="B590" s="142"/>
      <c r="C590" s="23"/>
      <c r="D590" s="23"/>
      <c r="E590" s="23"/>
      <c r="F590" s="21"/>
      <c r="G590" s="21"/>
      <c r="H590" s="178"/>
      <c r="I590" s="178"/>
      <c r="J590" s="23"/>
      <c r="K590" s="27"/>
      <c r="L590" s="23"/>
      <c r="M590" s="166" t="str">
        <f t="shared" si="72"/>
        <v/>
      </c>
      <c r="N590" s="48" t="str">
        <f t="shared" si="73"/>
        <v/>
      </c>
      <c r="O590" s="49" t="str">
        <f t="shared" si="74"/>
        <v/>
      </c>
      <c r="P590" s="50" t="str">
        <f t="shared" si="75"/>
        <v/>
      </c>
      <c r="Q590" s="51" t="str">
        <f t="shared" si="76"/>
        <v/>
      </c>
      <c r="R590" s="169" t="str">
        <f t="shared" si="77"/>
        <v/>
      </c>
      <c r="S590" s="248" t="str">
        <f t="shared" si="78"/>
        <v/>
      </c>
      <c r="T590" s="250" t="str">
        <f t="shared" si="79"/>
        <v/>
      </c>
    </row>
    <row r="591" spans="2:20" x14ac:dyDescent="0.25">
      <c r="B591" s="142"/>
      <c r="C591" s="23"/>
      <c r="D591" s="23"/>
      <c r="E591" s="23"/>
      <c r="F591" s="21"/>
      <c r="G591" s="21"/>
      <c r="H591" s="178"/>
      <c r="I591" s="178"/>
      <c r="J591" s="23"/>
      <c r="K591" s="27"/>
      <c r="L591" s="23"/>
      <c r="M591" s="166" t="str">
        <f t="shared" si="72"/>
        <v/>
      </c>
      <c r="N591" s="48" t="str">
        <f t="shared" si="73"/>
        <v/>
      </c>
      <c r="O591" s="49" t="str">
        <f t="shared" si="74"/>
        <v/>
      </c>
      <c r="P591" s="50" t="str">
        <f t="shared" si="75"/>
        <v/>
      </c>
      <c r="Q591" s="51" t="str">
        <f t="shared" si="76"/>
        <v/>
      </c>
      <c r="R591" s="169" t="str">
        <f t="shared" si="77"/>
        <v/>
      </c>
      <c r="S591" s="248" t="str">
        <f t="shared" si="78"/>
        <v/>
      </c>
      <c r="T591" s="250" t="str">
        <f t="shared" si="79"/>
        <v/>
      </c>
    </row>
    <row r="592" spans="2:20" x14ac:dyDescent="0.25">
      <c r="B592" s="142"/>
      <c r="C592" s="23"/>
      <c r="D592" s="23"/>
      <c r="E592" s="23"/>
      <c r="F592" s="21"/>
      <c r="G592" s="21"/>
      <c r="H592" s="178"/>
      <c r="I592" s="178"/>
      <c r="J592" s="23"/>
      <c r="K592" s="27"/>
      <c r="L592" s="23"/>
      <c r="M592" s="166" t="str">
        <f t="shared" si="72"/>
        <v/>
      </c>
      <c r="N592" s="48" t="str">
        <f t="shared" si="73"/>
        <v/>
      </c>
      <c r="O592" s="49" t="str">
        <f t="shared" si="74"/>
        <v/>
      </c>
      <c r="P592" s="50" t="str">
        <f t="shared" si="75"/>
        <v/>
      </c>
      <c r="Q592" s="51" t="str">
        <f t="shared" si="76"/>
        <v/>
      </c>
      <c r="R592" s="169" t="str">
        <f t="shared" si="77"/>
        <v/>
      </c>
      <c r="S592" s="248" t="str">
        <f t="shared" si="78"/>
        <v/>
      </c>
      <c r="T592" s="250" t="str">
        <f t="shared" si="79"/>
        <v/>
      </c>
    </row>
    <row r="593" spans="2:20" x14ac:dyDescent="0.25">
      <c r="B593" s="142"/>
      <c r="C593" s="23"/>
      <c r="D593" s="23"/>
      <c r="E593" s="23"/>
      <c r="F593" s="21"/>
      <c r="G593" s="21"/>
      <c r="H593" s="178"/>
      <c r="I593" s="178"/>
      <c r="J593" s="23"/>
      <c r="K593" s="27"/>
      <c r="L593" s="23"/>
      <c r="M593" s="166" t="str">
        <f t="shared" si="72"/>
        <v/>
      </c>
      <c r="N593" s="48" t="str">
        <f t="shared" si="73"/>
        <v/>
      </c>
      <c r="O593" s="49" t="str">
        <f t="shared" si="74"/>
        <v/>
      </c>
      <c r="P593" s="50" t="str">
        <f t="shared" si="75"/>
        <v/>
      </c>
      <c r="Q593" s="51" t="str">
        <f t="shared" si="76"/>
        <v/>
      </c>
      <c r="R593" s="169" t="str">
        <f t="shared" si="77"/>
        <v/>
      </c>
      <c r="S593" s="248" t="str">
        <f t="shared" si="78"/>
        <v/>
      </c>
      <c r="T593" s="250" t="str">
        <f t="shared" si="79"/>
        <v/>
      </c>
    </row>
    <row r="594" spans="2:20" x14ac:dyDescent="0.25">
      <c r="B594" s="142"/>
      <c r="C594" s="23"/>
      <c r="D594" s="23"/>
      <c r="E594" s="23"/>
      <c r="F594" s="21"/>
      <c r="G594" s="21"/>
      <c r="H594" s="178"/>
      <c r="I594" s="178"/>
      <c r="J594" s="23"/>
      <c r="K594" s="27"/>
      <c r="L594" s="23"/>
      <c r="M594" s="166" t="str">
        <f t="shared" si="72"/>
        <v/>
      </c>
      <c r="N594" s="48" t="str">
        <f t="shared" si="73"/>
        <v/>
      </c>
      <c r="O594" s="49" t="str">
        <f t="shared" si="74"/>
        <v/>
      </c>
      <c r="P594" s="50" t="str">
        <f t="shared" si="75"/>
        <v/>
      </c>
      <c r="Q594" s="51" t="str">
        <f t="shared" si="76"/>
        <v/>
      </c>
      <c r="R594" s="169" t="str">
        <f t="shared" si="77"/>
        <v/>
      </c>
      <c r="S594" s="248" t="str">
        <f t="shared" si="78"/>
        <v/>
      </c>
      <c r="T594" s="250" t="str">
        <f t="shared" si="79"/>
        <v/>
      </c>
    </row>
    <row r="595" spans="2:20" x14ac:dyDescent="0.25">
      <c r="B595" s="142"/>
      <c r="C595" s="23"/>
      <c r="D595" s="23"/>
      <c r="E595" s="23"/>
      <c r="F595" s="21"/>
      <c r="G595" s="21"/>
      <c r="H595" s="178"/>
      <c r="I595" s="178"/>
      <c r="J595" s="23"/>
      <c r="K595" s="27"/>
      <c r="L595" s="23"/>
      <c r="M595" s="166" t="str">
        <f t="shared" si="72"/>
        <v/>
      </c>
      <c r="N595" s="48" t="str">
        <f t="shared" si="73"/>
        <v/>
      </c>
      <c r="O595" s="49" t="str">
        <f t="shared" si="74"/>
        <v/>
      </c>
      <c r="P595" s="50" t="str">
        <f t="shared" si="75"/>
        <v/>
      </c>
      <c r="Q595" s="51" t="str">
        <f t="shared" si="76"/>
        <v/>
      </c>
      <c r="R595" s="169" t="str">
        <f t="shared" si="77"/>
        <v/>
      </c>
      <c r="S595" s="248" t="str">
        <f t="shared" si="78"/>
        <v/>
      </c>
      <c r="T595" s="250" t="str">
        <f t="shared" si="79"/>
        <v/>
      </c>
    </row>
    <row r="596" spans="2:20" x14ac:dyDescent="0.25">
      <c r="B596" s="142"/>
      <c r="C596" s="23"/>
      <c r="D596" s="23"/>
      <c r="E596" s="23"/>
      <c r="F596" s="21"/>
      <c r="G596" s="21"/>
      <c r="H596" s="178"/>
      <c r="I596" s="178"/>
      <c r="J596" s="23"/>
      <c r="K596" s="27"/>
      <c r="L596" s="23"/>
      <c r="M596" s="166" t="str">
        <f t="shared" si="72"/>
        <v/>
      </c>
      <c r="N596" s="48" t="str">
        <f t="shared" si="73"/>
        <v/>
      </c>
      <c r="O596" s="49" t="str">
        <f t="shared" si="74"/>
        <v/>
      </c>
      <c r="P596" s="50" t="str">
        <f t="shared" si="75"/>
        <v/>
      </c>
      <c r="Q596" s="51" t="str">
        <f t="shared" si="76"/>
        <v/>
      </c>
      <c r="R596" s="169" t="str">
        <f t="shared" si="77"/>
        <v/>
      </c>
      <c r="S596" s="248" t="str">
        <f t="shared" si="78"/>
        <v/>
      </c>
      <c r="T596" s="250" t="str">
        <f t="shared" si="79"/>
        <v/>
      </c>
    </row>
    <row r="597" spans="2:20" x14ac:dyDescent="0.25">
      <c r="B597" s="142"/>
      <c r="C597" s="23"/>
      <c r="D597" s="23"/>
      <c r="E597" s="23"/>
      <c r="F597" s="21"/>
      <c r="G597" s="21"/>
      <c r="H597" s="178"/>
      <c r="I597" s="178"/>
      <c r="J597" s="23"/>
      <c r="K597" s="27"/>
      <c r="L597" s="23"/>
      <c r="M597" s="166" t="str">
        <f t="shared" si="72"/>
        <v/>
      </c>
      <c r="N597" s="48" t="str">
        <f t="shared" si="73"/>
        <v/>
      </c>
      <c r="O597" s="49" t="str">
        <f t="shared" si="74"/>
        <v/>
      </c>
      <c r="P597" s="50" t="str">
        <f t="shared" si="75"/>
        <v/>
      </c>
      <c r="Q597" s="51" t="str">
        <f t="shared" si="76"/>
        <v/>
      </c>
      <c r="R597" s="169" t="str">
        <f t="shared" si="77"/>
        <v/>
      </c>
      <c r="S597" s="248" t="str">
        <f t="shared" si="78"/>
        <v/>
      </c>
      <c r="T597" s="250" t="str">
        <f t="shared" si="79"/>
        <v/>
      </c>
    </row>
    <row r="598" spans="2:20" x14ac:dyDescent="0.25">
      <c r="B598" s="142"/>
      <c r="C598" s="23"/>
      <c r="D598" s="23"/>
      <c r="E598" s="23"/>
      <c r="F598" s="21"/>
      <c r="G598" s="21"/>
      <c r="H598" s="178"/>
      <c r="I598" s="178"/>
      <c r="J598" s="23"/>
      <c r="K598" s="27"/>
      <c r="L598" s="23"/>
      <c r="M598" s="166" t="str">
        <f t="shared" si="72"/>
        <v/>
      </c>
      <c r="N598" s="48" t="str">
        <f t="shared" si="73"/>
        <v/>
      </c>
      <c r="O598" s="49" t="str">
        <f t="shared" si="74"/>
        <v/>
      </c>
      <c r="P598" s="50" t="str">
        <f t="shared" si="75"/>
        <v/>
      </c>
      <c r="Q598" s="51" t="str">
        <f t="shared" si="76"/>
        <v/>
      </c>
      <c r="R598" s="169" t="str">
        <f t="shared" si="77"/>
        <v/>
      </c>
      <c r="S598" s="248" t="str">
        <f t="shared" si="78"/>
        <v/>
      </c>
      <c r="T598" s="250" t="str">
        <f t="shared" si="79"/>
        <v/>
      </c>
    </row>
    <row r="599" spans="2:20" x14ac:dyDescent="0.25">
      <c r="B599" s="142"/>
      <c r="C599" s="23"/>
      <c r="D599" s="23"/>
      <c r="E599" s="23"/>
      <c r="F599" s="21"/>
      <c r="G599" s="21"/>
      <c r="H599" s="178"/>
      <c r="I599" s="178"/>
      <c r="J599" s="23"/>
      <c r="K599" s="27"/>
      <c r="L599" s="23"/>
      <c r="M599" s="166" t="str">
        <f t="shared" si="72"/>
        <v/>
      </c>
      <c r="N599" s="48" t="str">
        <f t="shared" si="73"/>
        <v/>
      </c>
      <c r="O599" s="49" t="str">
        <f t="shared" si="74"/>
        <v/>
      </c>
      <c r="P599" s="50" t="str">
        <f t="shared" si="75"/>
        <v/>
      </c>
      <c r="Q599" s="51" t="str">
        <f t="shared" si="76"/>
        <v/>
      </c>
      <c r="R599" s="169" t="str">
        <f t="shared" si="77"/>
        <v/>
      </c>
      <c r="S599" s="248" t="str">
        <f t="shared" si="78"/>
        <v/>
      </c>
      <c r="T599" s="250" t="str">
        <f t="shared" si="79"/>
        <v/>
      </c>
    </row>
    <row r="600" spans="2:20" x14ac:dyDescent="0.25">
      <c r="B600" s="142"/>
      <c r="C600" s="23"/>
      <c r="D600" s="23"/>
      <c r="E600" s="23"/>
      <c r="F600" s="21"/>
      <c r="G600" s="21"/>
      <c r="H600" s="178"/>
      <c r="I600" s="178"/>
      <c r="J600" s="23"/>
      <c r="K600" s="27"/>
      <c r="L600" s="23"/>
      <c r="M600" s="166" t="str">
        <f t="shared" si="72"/>
        <v/>
      </c>
      <c r="N600" s="48" t="str">
        <f t="shared" si="73"/>
        <v/>
      </c>
      <c r="O600" s="49" t="str">
        <f t="shared" si="74"/>
        <v/>
      </c>
      <c r="P600" s="50" t="str">
        <f t="shared" si="75"/>
        <v/>
      </c>
      <c r="Q600" s="51" t="str">
        <f t="shared" si="76"/>
        <v/>
      </c>
      <c r="R600" s="169" t="str">
        <f t="shared" si="77"/>
        <v/>
      </c>
      <c r="S600" s="248" t="str">
        <f t="shared" si="78"/>
        <v/>
      </c>
      <c r="T600" s="250" t="str">
        <f t="shared" si="79"/>
        <v/>
      </c>
    </row>
    <row r="601" spans="2:20" x14ac:dyDescent="0.25">
      <c r="B601" s="142"/>
      <c r="C601" s="23"/>
      <c r="D601" s="23"/>
      <c r="E601" s="23"/>
      <c r="F601" s="21"/>
      <c r="G601" s="21"/>
      <c r="H601" s="178"/>
      <c r="I601" s="178"/>
      <c r="J601" s="23"/>
      <c r="K601" s="27"/>
      <c r="L601" s="23"/>
      <c r="M601" s="166" t="str">
        <f t="shared" si="72"/>
        <v/>
      </c>
      <c r="N601" s="48" t="str">
        <f t="shared" si="73"/>
        <v/>
      </c>
      <c r="O601" s="49" t="str">
        <f t="shared" si="74"/>
        <v/>
      </c>
      <c r="P601" s="50" t="str">
        <f t="shared" si="75"/>
        <v/>
      </c>
      <c r="Q601" s="51" t="str">
        <f t="shared" si="76"/>
        <v/>
      </c>
      <c r="R601" s="169" t="str">
        <f t="shared" si="77"/>
        <v/>
      </c>
      <c r="S601" s="248" t="str">
        <f t="shared" si="78"/>
        <v/>
      </c>
      <c r="T601" s="250" t="str">
        <f t="shared" si="79"/>
        <v/>
      </c>
    </row>
    <row r="602" spans="2:20" x14ac:dyDescent="0.25">
      <c r="B602" s="142"/>
      <c r="C602" s="23"/>
      <c r="D602" s="23"/>
      <c r="E602" s="23"/>
      <c r="F602" s="21"/>
      <c r="G602" s="21"/>
      <c r="H602" s="178"/>
      <c r="I602" s="178"/>
      <c r="J602" s="23"/>
      <c r="K602" s="27"/>
      <c r="L602" s="23"/>
      <c r="M602" s="166" t="str">
        <f t="shared" si="72"/>
        <v/>
      </c>
      <c r="N602" s="48" t="str">
        <f t="shared" si="73"/>
        <v/>
      </c>
      <c r="O602" s="49" t="str">
        <f t="shared" si="74"/>
        <v/>
      </c>
      <c r="P602" s="50" t="str">
        <f t="shared" si="75"/>
        <v/>
      </c>
      <c r="Q602" s="51" t="str">
        <f t="shared" si="76"/>
        <v/>
      </c>
      <c r="R602" s="169" t="str">
        <f t="shared" si="77"/>
        <v/>
      </c>
      <c r="S602" s="248" t="str">
        <f t="shared" si="78"/>
        <v/>
      </c>
      <c r="T602" s="250" t="str">
        <f t="shared" si="79"/>
        <v/>
      </c>
    </row>
    <row r="603" spans="2:20" x14ac:dyDescent="0.25">
      <c r="B603" s="142"/>
      <c r="C603" s="23"/>
      <c r="D603" s="23"/>
      <c r="E603" s="23"/>
      <c r="F603" s="21"/>
      <c r="G603" s="21"/>
      <c r="H603" s="178"/>
      <c r="I603" s="178"/>
      <c r="J603" s="23"/>
      <c r="K603" s="27"/>
      <c r="L603" s="23"/>
      <c r="M603" s="166" t="str">
        <f t="shared" si="72"/>
        <v/>
      </c>
      <c r="N603" s="48" t="str">
        <f t="shared" si="73"/>
        <v/>
      </c>
      <c r="O603" s="49" t="str">
        <f t="shared" si="74"/>
        <v/>
      </c>
      <c r="P603" s="50" t="str">
        <f t="shared" si="75"/>
        <v/>
      </c>
      <c r="Q603" s="51" t="str">
        <f t="shared" si="76"/>
        <v/>
      </c>
      <c r="R603" s="169" t="str">
        <f t="shared" si="77"/>
        <v/>
      </c>
      <c r="S603" s="248" t="str">
        <f t="shared" si="78"/>
        <v/>
      </c>
      <c r="T603" s="250" t="str">
        <f t="shared" si="79"/>
        <v/>
      </c>
    </row>
    <row r="604" spans="2:20" x14ac:dyDescent="0.25">
      <c r="B604" s="142"/>
      <c r="C604" s="23"/>
      <c r="D604" s="23"/>
      <c r="E604" s="23"/>
      <c r="F604" s="21"/>
      <c r="G604" s="21"/>
      <c r="H604" s="178"/>
      <c r="I604" s="178"/>
      <c r="J604" s="23"/>
      <c r="K604" s="27"/>
      <c r="L604" s="23"/>
      <c r="M604" s="166" t="str">
        <f t="shared" si="72"/>
        <v/>
      </c>
      <c r="N604" s="48" t="str">
        <f t="shared" si="73"/>
        <v/>
      </c>
      <c r="O604" s="49" t="str">
        <f t="shared" si="74"/>
        <v/>
      </c>
      <c r="P604" s="50" t="str">
        <f t="shared" si="75"/>
        <v/>
      </c>
      <c r="Q604" s="51" t="str">
        <f t="shared" si="76"/>
        <v/>
      </c>
      <c r="R604" s="169" t="str">
        <f t="shared" si="77"/>
        <v/>
      </c>
      <c r="S604" s="248" t="str">
        <f t="shared" si="78"/>
        <v/>
      </c>
      <c r="T604" s="250" t="str">
        <f t="shared" si="79"/>
        <v/>
      </c>
    </row>
    <row r="605" spans="2:20" x14ac:dyDescent="0.25">
      <c r="B605" s="142"/>
      <c r="C605" s="23"/>
      <c r="D605" s="23"/>
      <c r="E605" s="23"/>
      <c r="F605" s="21"/>
      <c r="G605" s="21"/>
      <c r="H605" s="178"/>
      <c r="I605" s="178"/>
      <c r="J605" s="23"/>
      <c r="K605" s="27"/>
      <c r="L605" s="23"/>
      <c r="M605" s="166" t="str">
        <f t="shared" si="72"/>
        <v/>
      </c>
      <c r="N605" s="48" t="str">
        <f t="shared" si="73"/>
        <v/>
      </c>
      <c r="O605" s="49" t="str">
        <f t="shared" si="74"/>
        <v/>
      </c>
      <c r="P605" s="50" t="str">
        <f t="shared" si="75"/>
        <v/>
      </c>
      <c r="Q605" s="51" t="str">
        <f t="shared" si="76"/>
        <v/>
      </c>
      <c r="R605" s="169" t="str">
        <f t="shared" si="77"/>
        <v/>
      </c>
      <c r="S605" s="248" t="str">
        <f t="shared" si="78"/>
        <v/>
      </c>
      <c r="T605" s="250" t="str">
        <f t="shared" si="79"/>
        <v/>
      </c>
    </row>
    <row r="606" spans="2:20" x14ac:dyDescent="0.25">
      <c r="B606" s="142"/>
      <c r="C606" s="23"/>
      <c r="D606" s="23"/>
      <c r="E606" s="23"/>
      <c r="F606" s="21"/>
      <c r="G606" s="21"/>
      <c r="H606" s="178"/>
      <c r="I606" s="178"/>
      <c r="J606" s="23"/>
      <c r="K606" s="27"/>
      <c r="L606" s="23"/>
      <c r="M606" s="166" t="str">
        <f t="shared" si="72"/>
        <v/>
      </c>
      <c r="N606" s="48" t="str">
        <f t="shared" si="73"/>
        <v/>
      </c>
      <c r="O606" s="49" t="str">
        <f t="shared" si="74"/>
        <v/>
      </c>
      <c r="P606" s="50" t="str">
        <f t="shared" si="75"/>
        <v/>
      </c>
      <c r="Q606" s="51" t="str">
        <f t="shared" si="76"/>
        <v/>
      </c>
      <c r="R606" s="169" t="str">
        <f t="shared" si="77"/>
        <v/>
      </c>
      <c r="S606" s="248" t="str">
        <f t="shared" si="78"/>
        <v/>
      </c>
      <c r="T606" s="250" t="str">
        <f t="shared" si="79"/>
        <v/>
      </c>
    </row>
    <row r="607" spans="2:20" x14ac:dyDescent="0.25">
      <c r="B607" s="142"/>
      <c r="C607" s="23"/>
      <c r="D607" s="23"/>
      <c r="E607" s="23"/>
      <c r="F607" s="21"/>
      <c r="G607" s="21"/>
      <c r="H607" s="178"/>
      <c r="I607" s="178"/>
      <c r="J607" s="23"/>
      <c r="K607" s="27"/>
      <c r="L607" s="23"/>
      <c r="M607" s="166" t="str">
        <f t="shared" si="72"/>
        <v/>
      </c>
      <c r="N607" s="48" t="str">
        <f t="shared" si="73"/>
        <v/>
      </c>
      <c r="O607" s="49" t="str">
        <f t="shared" si="74"/>
        <v/>
      </c>
      <c r="P607" s="50" t="str">
        <f t="shared" si="75"/>
        <v/>
      </c>
      <c r="Q607" s="51" t="str">
        <f t="shared" si="76"/>
        <v/>
      </c>
      <c r="R607" s="169" t="str">
        <f t="shared" si="77"/>
        <v/>
      </c>
      <c r="S607" s="248" t="str">
        <f t="shared" si="78"/>
        <v/>
      </c>
      <c r="T607" s="250" t="str">
        <f t="shared" si="79"/>
        <v/>
      </c>
    </row>
    <row r="608" spans="2:20" x14ac:dyDescent="0.25">
      <c r="B608" s="142"/>
      <c r="C608" s="23"/>
      <c r="D608" s="23"/>
      <c r="E608" s="23"/>
      <c r="F608" s="21"/>
      <c r="G608" s="21"/>
      <c r="H608" s="178"/>
      <c r="I608" s="178"/>
      <c r="J608" s="23"/>
      <c r="K608" s="27"/>
      <c r="L608" s="23"/>
      <c r="M608" s="166" t="str">
        <f t="shared" si="72"/>
        <v/>
      </c>
      <c r="N608" s="48" t="str">
        <f t="shared" si="73"/>
        <v/>
      </c>
      <c r="O608" s="49" t="str">
        <f t="shared" si="74"/>
        <v/>
      </c>
      <c r="P608" s="50" t="str">
        <f t="shared" si="75"/>
        <v/>
      </c>
      <c r="Q608" s="51" t="str">
        <f t="shared" si="76"/>
        <v/>
      </c>
      <c r="R608" s="169" t="str">
        <f t="shared" si="77"/>
        <v/>
      </c>
      <c r="S608" s="248" t="str">
        <f t="shared" si="78"/>
        <v/>
      </c>
      <c r="T608" s="250" t="str">
        <f t="shared" si="79"/>
        <v/>
      </c>
    </row>
    <row r="609" spans="2:20" x14ac:dyDescent="0.25">
      <c r="B609" s="142"/>
      <c r="C609" s="23"/>
      <c r="D609" s="23"/>
      <c r="E609" s="23"/>
      <c r="F609" s="21"/>
      <c r="G609" s="21"/>
      <c r="H609" s="178"/>
      <c r="I609" s="178"/>
      <c r="J609" s="23"/>
      <c r="K609" s="27"/>
      <c r="L609" s="23"/>
      <c r="M609" s="166" t="str">
        <f t="shared" si="72"/>
        <v/>
      </c>
      <c r="N609" s="48" t="str">
        <f t="shared" si="73"/>
        <v/>
      </c>
      <c r="O609" s="49" t="str">
        <f t="shared" si="74"/>
        <v/>
      </c>
      <c r="P609" s="50" t="str">
        <f t="shared" si="75"/>
        <v/>
      </c>
      <c r="Q609" s="51" t="str">
        <f t="shared" si="76"/>
        <v/>
      </c>
      <c r="R609" s="169" t="str">
        <f t="shared" si="77"/>
        <v/>
      </c>
      <c r="S609" s="248" t="str">
        <f t="shared" si="78"/>
        <v/>
      </c>
      <c r="T609" s="250" t="str">
        <f t="shared" si="79"/>
        <v/>
      </c>
    </row>
    <row r="610" spans="2:20" x14ac:dyDescent="0.25">
      <c r="B610" s="142"/>
      <c r="C610" s="23"/>
      <c r="D610" s="23"/>
      <c r="E610" s="23"/>
      <c r="F610" s="21"/>
      <c r="G610" s="21"/>
      <c r="H610" s="178"/>
      <c r="I610" s="178"/>
      <c r="J610" s="23"/>
      <c r="K610" s="27"/>
      <c r="L610" s="23"/>
      <c r="M610" s="166" t="str">
        <f t="shared" si="72"/>
        <v/>
      </c>
      <c r="N610" s="48" t="str">
        <f t="shared" si="73"/>
        <v/>
      </c>
      <c r="O610" s="49" t="str">
        <f t="shared" si="74"/>
        <v/>
      </c>
      <c r="P610" s="50" t="str">
        <f t="shared" si="75"/>
        <v/>
      </c>
      <c r="Q610" s="51" t="str">
        <f t="shared" si="76"/>
        <v/>
      </c>
      <c r="R610" s="169" t="str">
        <f t="shared" si="77"/>
        <v/>
      </c>
      <c r="S610" s="248" t="str">
        <f t="shared" si="78"/>
        <v/>
      </c>
      <c r="T610" s="250" t="str">
        <f t="shared" si="79"/>
        <v/>
      </c>
    </row>
    <row r="611" spans="2:20" x14ac:dyDescent="0.25">
      <c r="B611" s="142"/>
      <c r="C611" s="23"/>
      <c r="D611" s="23"/>
      <c r="E611" s="23"/>
      <c r="F611" s="21"/>
      <c r="G611" s="21"/>
      <c r="H611" s="178"/>
      <c r="I611" s="178"/>
      <c r="J611" s="23"/>
      <c r="K611" s="27"/>
      <c r="L611" s="23"/>
      <c r="M611" s="166" t="str">
        <f t="shared" si="72"/>
        <v/>
      </c>
      <c r="N611" s="48" t="str">
        <f t="shared" si="73"/>
        <v/>
      </c>
      <c r="O611" s="49" t="str">
        <f t="shared" si="74"/>
        <v/>
      </c>
      <c r="P611" s="50" t="str">
        <f t="shared" si="75"/>
        <v/>
      </c>
      <c r="Q611" s="51" t="str">
        <f t="shared" si="76"/>
        <v/>
      </c>
      <c r="R611" s="169" t="str">
        <f t="shared" si="77"/>
        <v/>
      </c>
      <c r="S611" s="248" t="str">
        <f t="shared" si="78"/>
        <v/>
      </c>
      <c r="T611" s="250" t="str">
        <f t="shared" si="79"/>
        <v/>
      </c>
    </row>
    <row r="612" spans="2:20" x14ac:dyDescent="0.25">
      <c r="B612" s="142"/>
      <c r="C612" s="23"/>
      <c r="D612" s="23"/>
      <c r="E612" s="23"/>
      <c r="F612" s="21"/>
      <c r="G612" s="21"/>
      <c r="H612" s="178"/>
      <c r="I612" s="178"/>
      <c r="J612" s="23"/>
      <c r="K612" s="27"/>
      <c r="L612" s="23"/>
      <c r="M612" s="166" t="str">
        <f t="shared" si="72"/>
        <v/>
      </c>
      <c r="N612" s="48" t="str">
        <f t="shared" si="73"/>
        <v/>
      </c>
      <c r="O612" s="49" t="str">
        <f t="shared" si="74"/>
        <v/>
      </c>
      <c r="P612" s="50" t="str">
        <f t="shared" si="75"/>
        <v/>
      </c>
      <c r="Q612" s="51" t="str">
        <f t="shared" si="76"/>
        <v/>
      </c>
      <c r="R612" s="169" t="str">
        <f t="shared" si="77"/>
        <v/>
      </c>
      <c r="S612" s="248" t="str">
        <f t="shared" si="78"/>
        <v/>
      </c>
      <c r="T612" s="250" t="str">
        <f t="shared" si="79"/>
        <v/>
      </c>
    </row>
    <row r="613" spans="2:20" x14ac:dyDescent="0.25">
      <c r="B613" s="142"/>
      <c r="C613" s="23"/>
      <c r="D613" s="23"/>
      <c r="E613" s="23"/>
      <c r="F613" s="21"/>
      <c r="G613" s="21"/>
      <c r="H613" s="178"/>
      <c r="I613" s="178"/>
      <c r="J613" s="23"/>
      <c r="K613" s="27"/>
      <c r="L613" s="23"/>
      <c r="M613" s="166" t="str">
        <f t="shared" si="72"/>
        <v/>
      </c>
      <c r="N613" s="48" t="str">
        <f t="shared" si="73"/>
        <v/>
      </c>
      <c r="O613" s="49" t="str">
        <f t="shared" si="74"/>
        <v/>
      </c>
      <c r="P613" s="50" t="str">
        <f t="shared" si="75"/>
        <v/>
      </c>
      <c r="Q613" s="51" t="str">
        <f t="shared" si="76"/>
        <v/>
      </c>
      <c r="R613" s="169" t="str">
        <f t="shared" si="77"/>
        <v/>
      </c>
      <c r="S613" s="248" t="str">
        <f t="shared" si="78"/>
        <v/>
      </c>
      <c r="T613" s="250" t="str">
        <f t="shared" si="79"/>
        <v/>
      </c>
    </row>
    <row r="614" spans="2:20" x14ac:dyDescent="0.25">
      <c r="B614" s="142"/>
      <c r="C614" s="23"/>
      <c r="D614" s="23"/>
      <c r="E614" s="23"/>
      <c r="F614" s="21"/>
      <c r="G614" s="21"/>
      <c r="H614" s="178"/>
      <c r="I614" s="178"/>
      <c r="J614" s="23"/>
      <c r="K614" s="27"/>
      <c r="L614" s="23"/>
      <c r="M614" s="166" t="str">
        <f t="shared" si="72"/>
        <v/>
      </c>
      <c r="N614" s="48" t="str">
        <f t="shared" si="73"/>
        <v/>
      </c>
      <c r="O614" s="49" t="str">
        <f t="shared" si="74"/>
        <v/>
      </c>
      <c r="P614" s="50" t="str">
        <f t="shared" si="75"/>
        <v/>
      </c>
      <c r="Q614" s="51" t="str">
        <f t="shared" si="76"/>
        <v/>
      </c>
      <c r="R614" s="169" t="str">
        <f t="shared" si="77"/>
        <v/>
      </c>
      <c r="S614" s="248" t="str">
        <f t="shared" si="78"/>
        <v/>
      </c>
      <c r="T614" s="250" t="str">
        <f t="shared" si="79"/>
        <v/>
      </c>
    </row>
    <row r="615" spans="2:20" x14ac:dyDescent="0.25">
      <c r="B615" s="142"/>
      <c r="C615" s="23"/>
      <c r="D615" s="23"/>
      <c r="E615" s="23"/>
      <c r="F615" s="21"/>
      <c r="G615" s="21"/>
      <c r="H615" s="178"/>
      <c r="I615" s="178"/>
      <c r="J615" s="23"/>
      <c r="K615" s="27"/>
      <c r="L615" s="23"/>
      <c r="M615" s="166" t="str">
        <f t="shared" si="72"/>
        <v/>
      </c>
      <c r="N615" s="48" t="str">
        <f t="shared" si="73"/>
        <v/>
      </c>
      <c r="O615" s="49" t="str">
        <f t="shared" si="74"/>
        <v/>
      </c>
      <c r="P615" s="50" t="str">
        <f t="shared" si="75"/>
        <v/>
      </c>
      <c r="Q615" s="51" t="str">
        <f t="shared" si="76"/>
        <v/>
      </c>
      <c r="R615" s="169" t="str">
        <f t="shared" si="77"/>
        <v/>
      </c>
      <c r="S615" s="248" t="str">
        <f t="shared" si="78"/>
        <v/>
      </c>
      <c r="T615" s="250" t="str">
        <f t="shared" si="79"/>
        <v/>
      </c>
    </row>
    <row r="616" spans="2:20" x14ac:dyDescent="0.25">
      <c r="B616" s="142"/>
      <c r="C616" s="23"/>
      <c r="D616" s="23"/>
      <c r="E616" s="23"/>
      <c r="F616" s="21"/>
      <c r="G616" s="21"/>
      <c r="H616" s="178"/>
      <c r="I616" s="178"/>
      <c r="J616" s="23"/>
      <c r="K616" s="27"/>
      <c r="L616" s="23"/>
      <c r="M616" s="166" t="str">
        <f t="shared" si="72"/>
        <v/>
      </c>
      <c r="N616" s="48" t="str">
        <f t="shared" si="73"/>
        <v/>
      </c>
      <c r="O616" s="49" t="str">
        <f t="shared" si="74"/>
        <v/>
      </c>
      <c r="P616" s="50" t="str">
        <f t="shared" si="75"/>
        <v/>
      </c>
      <c r="Q616" s="51" t="str">
        <f t="shared" si="76"/>
        <v/>
      </c>
      <c r="R616" s="169" t="str">
        <f t="shared" si="77"/>
        <v/>
      </c>
      <c r="S616" s="248" t="str">
        <f t="shared" si="78"/>
        <v/>
      </c>
      <c r="T616" s="250" t="str">
        <f t="shared" si="79"/>
        <v/>
      </c>
    </row>
    <row r="617" spans="2:20" x14ac:dyDescent="0.25">
      <c r="B617" s="142"/>
      <c r="C617" s="23"/>
      <c r="D617" s="23"/>
      <c r="E617" s="23"/>
      <c r="F617" s="21"/>
      <c r="G617" s="21"/>
      <c r="H617" s="178"/>
      <c r="I617" s="178"/>
      <c r="J617" s="23"/>
      <c r="K617" s="27"/>
      <c r="L617" s="23"/>
      <c r="M617" s="166" t="str">
        <f t="shared" si="72"/>
        <v/>
      </c>
      <c r="N617" s="48" t="str">
        <f t="shared" si="73"/>
        <v/>
      </c>
      <c r="O617" s="49" t="str">
        <f t="shared" si="74"/>
        <v/>
      </c>
      <c r="P617" s="50" t="str">
        <f t="shared" si="75"/>
        <v/>
      </c>
      <c r="Q617" s="51" t="str">
        <f t="shared" si="76"/>
        <v/>
      </c>
      <c r="R617" s="169" t="str">
        <f t="shared" si="77"/>
        <v/>
      </c>
      <c r="S617" s="248" t="str">
        <f t="shared" si="78"/>
        <v/>
      </c>
      <c r="T617" s="250" t="str">
        <f t="shared" si="79"/>
        <v/>
      </c>
    </row>
    <row r="618" spans="2:20" x14ac:dyDescent="0.25">
      <c r="B618" s="142"/>
      <c r="C618" s="23"/>
      <c r="D618" s="23"/>
      <c r="E618" s="23"/>
      <c r="F618" s="21"/>
      <c r="G618" s="21"/>
      <c r="H618" s="178"/>
      <c r="I618" s="178"/>
      <c r="J618" s="23"/>
      <c r="K618" s="27"/>
      <c r="L618" s="23"/>
      <c r="M618" s="166" t="str">
        <f t="shared" si="72"/>
        <v/>
      </c>
      <c r="N618" s="48" t="str">
        <f t="shared" si="73"/>
        <v/>
      </c>
      <c r="O618" s="49" t="str">
        <f t="shared" si="74"/>
        <v/>
      </c>
      <c r="P618" s="50" t="str">
        <f t="shared" si="75"/>
        <v/>
      </c>
      <c r="Q618" s="51" t="str">
        <f t="shared" si="76"/>
        <v/>
      </c>
      <c r="R618" s="169" t="str">
        <f t="shared" si="77"/>
        <v/>
      </c>
      <c r="S618" s="248" t="str">
        <f t="shared" si="78"/>
        <v/>
      </c>
      <c r="T618" s="250" t="str">
        <f t="shared" si="79"/>
        <v/>
      </c>
    </row>
    <row r="619" spans="2:20" x14ac:dyDescent="0.25">
      <c r="B619" s="142"/>
      <c r="C619" s="23"/>
      <c r="D619" s="23"/>
      <c r="E619" s="23"/>
      <c r="F619" s="21"/>
      <c r="G619" s="21"/>
      <c r="H619" s="178"/>
      <c r="I619" s="178"/>
      <c r="J619" s="23"/>
      <c r="K619" s="27"/>
      <c r="L619" s="23"/>
      <c r="M619" s="166" t="str">
        <f t="shared" si="72"/>
        <v/>
      </c>
      <c r="N619" s="48" t="str">
        <f t="shared" si="73"/>
        <v/>
      </c>
      <c r="O619" s="49" t="str">
        <f t="shared" si="74"/>
        <v/>
      </c>
      <c r="P619" s="50" t="str">
        <f t="shared" si="75"/>
        <v/>
      </c>
      <c r="Q619" s="51" t="str">
        <f t="shared" si="76"/>
        <v/>
      </c>
      <c r="R619" s="169" t="str">
        <f t="shared" si="77"/>
        <v/>
      </c>
      <c r="S619" s="248" t="str">
        <f t="shared" si="78"/>
        <v/>
      </c>
      <c r="T619" s="250" t="str">
        <f t="shared" si="79"/>
        <v/>
      </c>
    </row>
    <row r="620" spans="2:20" x14ac:dyDescent="0.25">
      <c r="B620" s="142"/>
      <c r="C620" s="23"/>
      <c r="D620" s="23"/>
      <c r="E620" s="23"/>
      <c r="F620" s="21"/>
      <c r="G620" s="21"/>
      <c r="H620" s="178"/>
      <c r="I620" s="178"/>
      <c r="J620" s="23"/>
      <c r="K620" s="27"/>
      <c r="L620" s="23"/>
      <c r="M620" s="166" t="str">
        <f t="shared" si="72"/>
        <v/>
      </c>
      <c r="N620" s="48" t="str">
        <f t="shared" si="73"/>
        <v/>
      </c>
      <c r="O620" s="49" t="str">
        <f t="shared" si="74"/>
        <v/>
      </c>
      <c r="P620" s="50" t="str">
        <f t="shared" si="75"/>
        <v/>
      </c>
      <c r="Q620" s="51" t="str">
        <f t="shared" si="76"/>
        <v/>
      </c>
      <c r="R620" s="169" t="str">
        <f t="shared" si="77"/>
        <v/>
      </c>
      <c r="S620" s="248" t="str">
        <f t="shared" si="78"/>
        <v/>
      </c>
      <c r="T620" s="250" t="str">
        <f t="shared" si="79"/>
        <v/>
      </c>
    </row>
    <row r="621" spans="2:20" x14ac:dyDescent="0.25">
      <c r="B621" s="142"/>
      <c r="C621" s="23"/>
      <c r="D621" s="23"/>
      <c r="E621" s="23"/>
      <c r="F621" s="21"/>
      <c r="G621" s="21"/>
      <c r="H621" s="178"/>
      <c r="I621" s="178"/>
      <c r="J621" s="23"/>
      <c r="K621" s="27"/>
      <c r="L621" s="23"/>
      <c r="M621" s="166" t="str">
        <f t="shared" si="72"/>
        <v/>
      </c>
      <c r="N621" s="48" t="str">
        <f t="shared" si="73"/>
        <v/>
      </c>
      <c r="O621" s="49" t="str">
        <f t="shared" si="74"/>
        <v/>
      </c>
      <c r="P621" s="50" t="str">
        <f t="shared" si="75"/>
        <v/>
      </c>
      <c r="Q621" s="51" t="str">
        <f t="shared" si="76"/>
        <v/>
      </c>
      <c r="R621" s="169" t="str">
        <f t="shared" si="77"/>
        <v/>
      </c>
      <c r="S621" s="248" t="str">
        <f t="shared" si="78"/>
        <v/>
      </c>
      <c r="T621" s="250" t="str">
        <f t="shared" si="79"/>
        <v/>
      </c>
    </row>
    <row r="622" spans="2:20" x14ac:dyDescent="0.25">
      <c r="B622" s="142"/>
      <c r="C622" s="23"/>
      <c r="D622" s="23"/>
      <c r="E622" s="23"/>
      <c r="F622" s="21"/>
      <c r="G622" s="21"/>
      <c r="H622" s="178"/>
      <c r="I622" s="178"/>
      <c r="J622" s="23"/>
      <c r="K622" s="27"/>
      <c r="L622" s="23"/>
      <c r="M622" s="166" t="str">
        <f t="shared" si="72"/>
        <v/>
      </c>
      <c r="N622" s="48" t="str">
        <f t="shared" si="73"/>
        <v/>
      </c>
      <c r="O622" s="49" t="str">
        <f t="shared" si="74"/>
        <v/>
      </c>
      <c r="P622" s="50" t="str">
        <f t="shared" si="75"/>
        <v/>
      </c>
      <c r="Q622" s="51" t="str">
        <f t="shared" si="76"/>
        <v/>
      </c>
      <c r="R622" s="169" t="str">
        <f t="shared" si="77"/>
        <v/>
      </c>
      <c r="S622" s="248" t="str">
        <f t="shared" si="78"/>
        <v/>
      </c>
      <c r="T622" s="250" t="str">
        <f t="shared" si="79"/>
        <v/>
      </c>
    </row>
    <row r="623" spans="2:20" x14ac:dyDescent="0.25">
      <c r="B623" s="142"/>
      <c r="C623" s="23"/>
      <c r="D623" s="23"/>
      <c r="E623" s="23"/>
      <c r="F623" s="21"/>
      <c r="G623" s="21"/>
      <c r="H623" s="178"/>
      <c r="I623" s="178"/>
      <c r="J623" s="23"/>
      <c r="K623" s="27"/>
      <c r="L623" s="23"/>
      <c r="M623" s="166" t="str">
        <f t="shared" si="72"/>
        <v/>
      </c>
      <c r="N623" s="48" t="str">
        <f t="shared" si="73"/>
        <v/>
      </c>
      <c r="O623" s="49" t="str">
        <f t="shared" si="74"/>
        <v/>
      </c>
      <c r="P623" s="50" t="str">
        <f t="shared" si="75"/>
        <v/>
      </c>
      <c r="Q623" s="51" t="str">
        <f t="shared" si="76"/>
        <v/>
      </c>
      <c r="R623" s="169" t="str">
        <f t="shared" si="77"/>
        <v/>
      </c>
      <c r="S623" s="248" t="str">
        <f t="shared" si="78"/>
        <v/>
      </c>
      <c r="T623" s="250" t="str">
        <f t="shared" si="79"/>
        <v/>
      </c>
    </row>
    <row r="624" spans="2:20" x14ac:dyDescent="0.25">
      <c r="B624" s="142"/>
      <c r="C624" s="23"/>
      <c r="D624" s="23"/>
      <c r="E624" s="23"/>
      <c r="F624" s="21"/>
      <c r="G624" s="21"/>
      <c r="H624" s="178"/>
      <c r="I624" s="178"/>
      <c r="J624" s="23"/>
      <c r="K624" s="27"/>
      <c r="L624" s="23"/>
      <c r="M624" s="166" t="str">
        <f t="shared" si="72"/>
        <v/>
      </c>
      <c r="N624" s="48" t="str">
        <f t="shared" si="73"/>
        <v/>
      </c>
      <c r="O624" s="49" t="str">
        <f t="shared" si="74"/>
        <v/>
      </c>
      <c r="P624" s="50" t="str">
        <f t="shared" si="75"/>
        <v/>
      </c>
      <c r="Q624" s="51" t="str">
        <f t="shared" si="76"/>
        <v/>
      </c>
      <c r="R624" s="169" t="str">
        <f t="shared" si="77"/>
        <v/>
      </c>
      <c r="S624" s="248" t="str">
        <f t="shared" si="78"/>
        <v/>
      </c>
      <c r="T624" s="250" t="str">
        <f t="shared" si="79"/>
        <v/>
      </c>
    </row>
    <row r="625" spans="2:20" x14ac:dyDescent="0.25">
      <c r="B625" s="142"/>
      <c r="C625" s="23"/>
      <c r="D625" s="23"/>
      <c r="E625" s="23"/>
      <c r="F625" s="21"/>
      <c r="G625" s="21"/>
      <c r="H625" s="178"/>
      <c r="I625" s="178"/>
      <c r="J625" s="23"/>
      <c r="K625" s="27"/>
      <c r="L625" s="23"/>
      <c r="M625" s="166" t="str">
        <f t="shared" si="72"/>
        <v/>
      </c>
      <c r="N625" s="48" t="str">
        <f t="shared" si="73"/>
        <v/>
      </c>
      <c r="O625" s="49" t="str">
        <f t="shared" si="74"/>
        <v/>
      </c>
      <c r="P625" s="50" t="str">
        <f t="shared" si="75"/>
        <v/>
      </c>
      <c r="Q625" s="51" t="str">
        <f t="shared" si="76"/>
        <v/>
      </c>
      <c r="R625" s="169" t="str">
        <f t="shared" si="77"/>
        <v/>
      </c>
      <c r="S625" s="248" t="str">
        <f t="shared" si="78"/>
        <v/>
      </c>
      <c r="T625" s="250" t="str">
        <f t="shared" si="79"/>
        <v/>
      </c>
    </row>
    <row r="626" spans="2:20" x14ac:dyDescent="0.25">
      <c r="B626" s="142"/>
      <c r="C626" s="23"/>
      <c r="D626" s="23"/>
      <c r="E626" s="23"/>
      <c r="F626" s="21"/>
      <c r="G626" s="21"/>
      <c r="H626" s="178"/>
      <c r="I626" s="178"/>
      <c r="J626" s="23"/>
      <c r="K626" s="27"/>
      <c r="L626" s="23"/>
      <c r="M626" s="166" t="str">
        <f t="shared" si="72"/>
        <v/>
      </c>
      <c r="N626" s="48" t="str">
        <f t="shared" si="73"/>
        <v/>
      </c>
      <c r="O626" s="49" t="str">
        <f t="shared" si="74"/>
        <v/>
      </c>
      <c r="P626" s="50" t="str">
        <f t="shared" si="75"/>
        <v/>
      </c>
      <c r="Q626" s="51" t="str">
        <f t="shared" si="76"/>
        <v/>
      </c>
      <c r="R626" s="169" t="str">
        <f t="shared" si="77"/>
        <v/>
      </c>
      <c r="S626" s="248" t="str">
        <f t="shared" si="78"/>
        <v/>
      </c>
      <c r="T626" s="250" t="str">
        <f t="shared" si="79"/>
        <v/>
      </c>
    </row>
    <row r="627" spans="2:20" x14ac:dyDescent="0.25">
      <c r="B627" s="142"/>
      <c r="C627" s="23"/>
      <c r="D627" s="23"/>
      <c r="E627" s="23"/>
      <c r="F627" s="21"/>
      <c r="G627" s="21"/>
      <c r="H627" s="178"/>
      <c r="I627" s="178"/>
      <c r="J627" s="23"/>
      <c r="K627" s="27"/>
      <c r="L627" s="23"/>
      <c r="M627" s="166" t="str">
        <f t="shared" si="72"/>
        <v/>
      </c>
      <c r="N627" s="48" t="str">
        <f t="shared" si="73"/>
        <v/>
      </c>
      <c r="O627" s="49" t="str">
        <f t="shared" si="74"/>
        <v/>
      </c>
      <c r="P627" s="50" t="str">
        <f t="shared" si="75"/>
        <v/>
      </c>
      <c r="Q627" s="51" t="str">
        <f t="shared" si="76"/>
        <v/>
      </c>
      <c r="R627" s="169" t="str">
        <f t="shared" si="77"/>
        <v/>
      </c>
      <c r="S627" s="248" t="str">
        <f t="shared" si="78"/>
        <v/>
      </c>
      <c r="T627" s="250" t="str">
        <f t="shared" si="79"/>
        <v/>
      </c>
    </row>
    <row r="628" spans="2:20" x14ac:dyDescent="0.25">
      <c r="B628" s="142"/>
      <c r="C628" s="23"/>
      <c r="D628" s="23"/>
      <c r="E628" s="23"/>
      <c r="F628" s="21"/>
      <c r="G628" s="21"/>
      <c r="H628" s="178"/>
      <c r="I628" s="178"/>
      <c r="J628" s="23"/>
      <c r="K628" s="27"/>
      <c r="L628" s="23"/>
      <c r="M628" s="166" t="str">
        <f t="shared" si="72"/>
        <v/>
      </c>
      <c r="N628" s="48" t="str">
        <f t="shared" si="73"/>
        <v/>
      </c>
      <c r="O628" s="49" t="str">
        <f t="shared" si="74"/>
        <v/>
      </c>
      <c r="P628" s="50" t="str">
        <f t="shared" si="75"/>
        <v/>
      </c>
      <c r="Q628" s="51" t="str">
        <f t="shared" si="76"/>
        <v/>
      </c>
      <c r="R628" s="169" t="str">
        <f t="shared" si="77"/>
        <v/>
      </c>
      <c r="S628" s="248" t="str">
        <f t="shared" si="78"/>
        <v/>
      </c>
      <c r="T628" s="250" t="str">
        <f t="shared" si="79"/>
        <v/>
      </c>
    </row>
    <row r="629" spans="2:20" x14ac:dyDescent="0.25">
      <c r="B629" s="142"/>
      <c r="C629" s="23"/>
      <c r="D629" s="23"/>
      <c r="E629" s="23"/>
      <c r="F629" s="21"/>
      <c r="G629" s="21"/>
      <c r="H629" s="178"/>
      <c r="I629" s="178"/>
      <c r="J629" s="23"/>
      <c r="K629" s="27"/>
      <c r="L629" s="23"/>
      <c r="M629" s="166" t="str">
        <f t="shared" si="72"/>
        <v/>
      </c>
      <c r="N629" s="48" t="str">
        <f t="shared" si="73"/>
        <v/>
      </c>
      <c r="O629" s="49" t="str">
        <f t="shared" si="74"/>
        <v/>
      </c>
      <c r="P629" s="50" t="str">
        <f t="shared" si="75"/>
        <v/>
      </c>
      <c r="Q629" s="51" t="str">
        <f t="shared" si="76"/>
        <v/>
      </c>
      <c r="R629" s="169" t="str">
        <f t="shared" si="77"/>
        <v/>
      </c>
      <c r="S629" s="248" t="str">
        <f t="shared" si="78"/>
        <v/>
      </c>
      <c r="T629" s="250" t="str">
        <f t="shared" si="79"/>
        <v/>
      </c>
    </row>
    <row r="630" spans="2:20" x14ac:dyDescent="0.25">
      <c r="B630" s="142"/>
      <c r="C630" s="23"/>
      <c r="D630" s="23"/>
      <c r="E630" s="23"/>
      <c r="F630" s="21"/>
      <c r="G630" s="21"/>
      <c r="H630" s="178"/>
      <c r="I630" s="178"/>
      <c r="J630" s="23"/>
      <c r="K630" s="27"/>
      <c r="L630" s="23"/>
      <c r="M630" s="166" t="str">
        <f t="shared" si="72"/>
        <v/>
      </c>
      <c r="N630" s="48" t="str">
        <f t="shared" si="73"/>
        <v/>
      </c>
      <c r="O630" s="49" t="str">
        <f t="shared" si="74"/>
        <v/>
      </c>
      <c r="P630" s="50" t="str">
        <f t="shared" si="75"/>
        <v/>
      </c>
      <c r="Q630" s="51" t="str">
        <f t="shared" si="76"/>
        <v/>
      </c>
      <c r="R630" s="169" t="str">
        <f t="shared" si="77"/>
        <v/>
      </c>
      <c r="S630" s="248" t="str">
        <f t="shared" si="78"/>
        <v/>
      </c>
      <c r="T630" s="250" t="str">
        <f t="shared" si="79"/>
        <v/>
      </c>
    </row>
    <row r="631" spans="2:20" x14ac:dyDescent="0.25">
      <c r="B631" s="142"/>
      <c r="C631" s="23"/>
      <c r="D631" s="23"/>
      <c r="E631" s="23"/>
      <c r="F631" s="21"/>
      <c r="G631" s="21"/>
      <c r="H631" s="178"/>
      <c r="I631" s="178"/>
      <c r="J631" s="23"/>
      <c r="K631" s="27"/>
      <c r="L631" s="23"/>
      <c r="M631" s="166" t="str">
        <f t="shared" si="72"/>
        <v/>
      </c>
      <c r="N631" s="48" t="str">
        <f t="shared" si="73"/>
        <v/>
      </c>
      <c r="O631" s="49" t="str">
        <f t="shared" si="74"/>
        <v/>
      </c>
      <c r="P631" s="50" t="str">
        <f t="shared" si="75"/>
        <v/>
      </c>
      <c r="Q631" s="51" t="str">
        <f t="shared" si="76"/>
        <v/>
      </c>
      <c r="R631" s="169" t="str">
        <f t="shared" si="77"/>
        <v/>
      </c>
      <c r="S631" s="248" t="str">
        <f t="shared" si="78"/>
        <v/>
      </c>
      <c r="T631" s="250" t="str">
        <f t="shared" si="79"/>
        <v/>
      </c>
    </row>
    <row r="632" spans="2:20" x14ac:dyDescent="0.25">
      <c r="B632" s="142"/>
      <c r="C632" s="23"/>
      <c r="D632" s="23"/>
      <c r="E632" s="23"/>
      <c r="F632" s="21"/>
      <c r="G632" s="21"/>
      <c r="H632" s="178"/>
      <c r="I632" s="178"/>
      <c r="J632" s="23"/>
      <c r="K632" s="27"/>
      <c r="L632" s="23"/>
      <c r="M632" s="166" t="str">
        <f t="shared" si="72"/>
        <v/>
      </c>
      <c r="N632" s="48" t="str">
        <f t="shared" si="73"/>
        <v/>
      </c>
      <c r="O632" s="49" t="str">
        <f t="shared" si="74"/>
        <v/>
      </c>
      <c r="P632" s="50" t="str">
        <f t="shared" si="75"/>
        <v/>
      </c>
      <c r="Q632" s="51" t="str">
        <f t="shared" si="76"/>
        <v/>
      </c>
      <c r="R632" s="169" t="str">
        <f t="shared" si="77"/>
        <v/>
      </c>
      <c r="S632" s="248" t="str">
        <f t="shared" si="78"/>
        <v/>
      </c>
      <c r="T632" s="250" t="str">
        <f t="shared" si="79"/>
        <v/>
      </c>
    </row>
    <row r="633" spans="2:20" x14ac:dyDescent="0.25">
      <c r="B633" s="142"/>
      <c r="C633" s="23"/>
      <c r="D633" s="23"/>
      <c r="E633" s="23"/>
      <c r="F633" s="21"/>
      <c r="G633" s="21"/>
      <c r="H633" s="178"/>
      <c r="I633" s="178"/>
      <c r="J633" s="23"/>
      <c r="K633" s="27"/>
      <c r="L633" s="23"/>
      <c r="M633" s="166" t="str">
        <f t="shared" si="72"/>
        <v/>
      </c>
      <c r="N633" s="48" t="str">
        <f t="shared" si="73"/>
        <v/>
      </c>
      <c r="O633" s="49" t="str">
        <f t="shared" si="74"/>
        <v/>
      </c>
      <c r="P633" s="50" t="str">
        <f t="shared" si="75"/>
        <v/>
      </c>
      <c r="Q633" s="51" t="str">
        <f t="shared" si="76"/>
        <v/>
      </c>
      <c r="R633" s="169" t="str">
        <f t="shared" si="77"/>
        <v/>
      </c>
      <c r="S633" s="248" t="str">
        <f t="shared" si="78"/>
        <v/>
      </c>
      <c r="T633" s="250" t="str">
        <f t="shared" si="79"/>
        <v/>
      </c>
    </row>
    <row r="634" spans="2:20" x14ac:dyDescent="0.25">
      <c r="B634" s="142"/>
      <c r="C634" s="23"/>
      <c r="D634" s="23"/>
      <c r="E634" s="23"/>
      <c r="F634" s="21"/>
      <c r="G634" s="21"/>
      <c r="H634" s="178"/>
      <c r="I634" s="178"/>
      <c r="J634" s="23"/>
      <c r="K634" s="27"/>
      <c r="L634" s="23"/>
      <c r="M634" s="166" t="str">
        <f t="shared" si="72"/>
        <v/>
      </c>
      <c r="N634" s="48" t="str">
        <f t="shared" si="73"/>
        <v/>
      </c>
      <c r="O634" s="49" t="str">
        <f t="shared" si="74"/>
        <v/>
      </c>
      <c r="P634" s="50" t="str">
        <f t="shared" si="75"/>
        <v/>
      </c>
      <c r="Q634" s="51" t="str">
        <f t="shared" si="76"/>
        <v/>
      </c>
      <c r="R634" s="169" t="str">
        <f t="shared" si="77"/>
        <v/>
      </c>
      <c r="S634" s="248" t="str">
        <f t="shared" si="78"/>
        <v/>
      </c>
      <c r="T634" s="250" t="str">
        <f t="shared" si="79"/>
        <v/>
      </c>
    </row>
    <row r="635" spans="2:20" x14ac:dyDescent="0.25">
      <c r="B635" s="142"/>
      <c r="C635" s="23"/>
      <c r="D635" s="23"/>
      <c r="E635" s="23"/>
      <c r="F635" s="21"/>
      <c r="G635" s="21"/>
      <c r="H635" s="178"/>
      <c r="I635" s="178"/>
      <c r="J635" s="23"/>
      <c r="K635" s="27"/>
      <c r="L635" s="23"/>
      <c r="M635" s="166" t="str">
        <f t="shared" si="72"/>
        <v/>
      </c>
      <c r="N635" s="48" t="str">
        <f t="shared" si="73"/>
        <v/>
      </c>
      <c r="O635" s="49" t="str">
        <f t="shared" si="74"/>
        <v/>
      </c>
      <c r="P635" s="50" t="str">
        <f t="shared" si="75"/>
        <v/>
      </c>
      <c r="Q635" s="51" t="str">
        <f t="shared" si="76"/>
        <v/>
      </c>
      <c r="R635" s="169" t="str">
        <f t="shared" si="77"/>
        <v/>
      </c>
      <c r="S635" s="248" t="str">
        <f t="shared" si="78"/>
        <v/>
      </c>
      <c r="T635" s="250" t="str">
        <f t="shared" si="79"/>
        <v/>
      </c>
    </row>
    <row r="636" spans="2:20" x14ac:dyDescent="0.25">
      <c r="B636" s="142"/>
      <c r="C636" s="23"/>
      <c r="D636" s="23"/>
      <c r="E636" s="23"/>
      <c r="F636" s="21"/>
      <c r="G636" s="21"/>
      <c r="H636" s="178"/>
      <c r="I636" s="178"/>
      <c r="J636" s="23"/>
      <c r="K636" s="27"/>
      <c r="L636" s="23"/>
      <c r="M636" s="166" t="str">
        <f t="shared" si="72"/>
        <v/>
      </c>
      <c r="N636" s="48" t="str">
        <f t="shared" si="73"/>
        <v/>
      </c>
      <c r="O636" s="49" t="str">
        <f t="shared" si="74"/>
        <v/>
      </c>
      <c r="P636" s="50" t="str">
        <f t="shared" si="75"/>
        <v/>
      </c>
      <c r="Q636" s="51" t="str">
        <f t="shared" si="76"/>
        <v/>
      </c>
      <c r="R636" s="169" t="str">
        <f t="shared" si="77"/>
        <v/>
      </c>
      <c r="S636" s="248" t="str">
        <f t="shared" si="78"/>
        <v/>
      </c>
      <c r="T636" s="250" t="str">
        <f t="shared" si="79"/>
        <v/>
      </c>
    </row>
    <row r="637" spans="2:20" x14ac:dyDescent="0.25">
      <c r="B637" s="142"/>
      <c r="C637" s="23"/>
      <c r="D637" s="23"/>
      <c r="E637" s="23"/>
      <c r="F637" s="21"/>
      <c r="G637" s="21"/>
      <c r="H637" s="178"/>
      <c r="I637" s="178"/>
      <c r="J637" s="23"/>
      <c r="K637" s="27"/>
      <c r="L637" s="23"/>
      <c r="M637" s="166" t="str">
        <f t="shared" si="72"/>
        <v/>
      </c>
      <c r="N637" s="48" t="str">
        <f t="shared" si="73"/>
        <v/>
      </c>
      <c r="O637" s="49" t="str">
        <f t="shared" si="74"/>
        <v/>
      </c>
      <c r="P637" s="50" t="str">
        <f t="shared" si="75"/>
        <v/>
      </c>
      <c r="Q637" s="51" t="str">
        <f t="shared" si="76"/>
        <v/>
      </c>
      <c r="R637" s="169" t="str">
        <f t="shared" si="77"/>
        <v/>
      </c>
      <c r="S637" s="248" t="str">
        <f t="shared" si="78"/>
        <v/>
      </c>
      <c r="T637" s="250" t="str">
        <f t="shared" si="79"/>
        <v/>
      </c>
    </row>
    <row r="638" spans="2:20" x14ac:dyDescent="0.25">
      <c r="B638" s="142"/>
      <c r="C638" s="23"/>
      <c r="D638" s="23"/>
      <c r="E638" s="23"/>
      <c r="F638" s="21"/>
      <c r="G638" s="21"/>
      <c r="H638" s="178"/>
      <c r="I638" s="178"/>
      <c r="J638" s="23"/>
      <c r="K638" s="27"/>
      <c r="L638" s="23"/>
      <c r="M638" s="166" t="str">
        <f t="shared" si="72"/>
        <v/>
      </c>
      <c r="N638" s="48" t="str">
        <f t="shared" si="73"/>
        <v/>
      </c>
      <c r="O638" s="49" t="str">
        <f t="shared" si="74"/>
        <v/>
      </c>
      <c r="P638" s="50" t="str">
        <f t="shared" si="75"/>
        <v/>
      </c>
      <c r="Q638" s="51" t="str">
        <f t="shared" si="76"/>
        <v/>
      </c>
      <c r="R638" s="169" t="str">
        <f t="shared" si="77"/>
        <v/>
      </c>
      <c r="S638" s="248" t="str">
        <f t="shared" si="78"/>
        <v/>
      </c>
      <c r="T638" s="250" t="str">
        <f t="shared" si="79"/>
        <v/>
      </c>
    </row>
    <row r="639" spans="2:20" x14ac:dyDescent="0.25">
      <c r="B639" s="142"/>
      <c r="C639" s="23"/>
      <c r="D639" s="23"/>
      <c r="E639" s="23"/>
      <c r="F639" s="21"/>
      <c r="G639" s="21"/>
      <c r="H639" s="178"/>
      <c r="I639" s="178"/>
      <c r="J639" s="23"/>
      <c r="K639" s="27"/>
      <c r="L639" s="23"/>
      <c r="M639" s="166" t="str">
        <f t="shared" si="72"/>
        <v/>
      </c>
      <c r="N639" s="48" t="str">
        <f t="shared" si="73"/>
        <v/>
      </c>
      <c r="O639" s="49" t="str">
        <f t="shared" si="74"/>
        <v/>
      </c>
      <c r="P639" s="50" t="str">
        <f t="shared" si="75"/>
        <v/>
      </c>
      <c r="Q639" s="51" t="str">
        <f t="shared" si="76"/>
        <v/>
      </c>
      <c r="R639" s="169" t="str">
        <f t="shared" si="77"/>
        <v/>
      </c>
      <c r="S639" s="248" t="str">
        <f t="shared" si="78"/>
        <v/>
      </c>
      <c r="T639" s="250" t="str">
        <f t="shared" si="79"/>
        <v/>
      </c>
    </row>
    <row r="640" spans="2:20" x14ac:dyDescent="0.25">
      <c r="B640" s="142"/>
      <c r="C640" s="23"/>
      <c r="D640" s="23"/>
      <c r="E640" s="23"/>
      <c r="F640" s="21"/>
      <c r="G640" s="21"/>
      <c r="H640" s="178"/>
      <c r="I640" s="178"/>
      <c r="J640" s="23"/>
      <c r="K640" s="27"/>
      <c r="L640" s="23"/>
      <c r="M640" s="166" t="str">
        <f t="shared" si="72"/>
        <v/>
      </c>
      <c r="N640" s="48" t="str">
        <f t="shared" si="73"/>
        <v/>
      </c>
      <c r="O640" s="49" t="str">
        <f t="shared" si="74"/>
        <v/>
      </c>
      <c r="P640" s="50" t="str">
        <f t="shared" si="75"/>
        <v/>
      </c>
      <c r="Q640" s="51" t="str">
        <f t="shared" si="76"/>
        <v/>
      </c>
      <c r="R640" s="169" t="str">
        <f t="shared" si="77"/>
        <v/>
      </c>
      <c r="S640" s="248" t="str">
        <f t="shared" si="78"/>
        <v/>
      </c>
      <c r="T640" s="250" t="str">
        <f t="shared" si="79"/>
        <v/>
      </c>
    </row>
    <row r="641" spans="2:20" x14ac:dyDescent="0.25">
      <c r="B641" s="142"/>
      <c r="C641" s="23"/>
      <c r="D641" s="23"/>
      <c r="E641" s="23"/>
      <c r="F641" s="21"/>
      <c r="G641" s="21"/>
      <c r="H641" s="178"/>
      <c r="I641" s="178"/>
      <c r="J641" s="23"/>
      <c r="K641" s="27"/>
      <c r="L641" s="23"/>
      <c r="M641" s="166" t="str">
        <f t="shared" si="72"/>
        <v/>
      </c>
      <c r="N641" s="48" t="str">
        <f t="shared" si="73"/>
        <v/>
      </c>
      <c r="O641" s="49" t="str">
        <f t="shared" si="74"/>
        <v/>
      </c>
      <c r="P641" s="50" t="str">
        <f t="shared" si="75"/>
        <v/>
      </c>
      <c r="Q641" s="51" t="str">
        <f t="shared" si="76"/>
        <v/>
      </c>
      <c r="R641" s="169" t="str">
        <f t="shared" si="77"/>
        <v/>
      </c>
      <c r="S641" s="248" t="str">
        <f t="shared" si="78"/>
        <v/>
      </c>
      <c r="T641" s="250" t="str">
        <f t="shared" si="79"/>
        <v/>
      </c>
    </row>
    <row r="642" spans="2:20" x14ac:dyDescent="0.25">
      <c r="B642" s="142"/>
      <c r="C642" s="23"/>
      <c r="D642" s="23"/>
      <c r="E642" s="23"/>
      <c r="F642" s="21"/>
      <c r="G642" s="21"/>
      <c r="H642" s="178"/>
      <c r="I642" s="178"/>
      <c r="J642" s="23"/>
      <c r="K642" s="27"/>
      <c r="L642" s="23"/>
      <c r="M642" s="166" t="str">
        <f t="shared" si="72"/>
        <v/>
      </c>
      <c r="N642" s="48" t="str">
        <f t="shared" si="73"/>
        <v/>
      </c>
      <c r="O642" s="49" t="str">
        <f t="shared" si="74"/>
        <v/>
      </c>
      <c r="P642" s="50" t="str">
        <f t="shared" si="75"/>
        <v/>
      </c>
      <c r="Q642" s="51" t="str">
        <f t="shared" si="76"/>
        <v/>
      </c>
      <c r="R642" s="169" t="str">
        <f t="shared" si="77"/>
        <v/>
      </c>
      <c r="S642" s="248" t="str">
        <f t="shared" si="78"/>
        <v/>
      </c>
      <c r="T642" s="250" t="str">
        <f t="shared" si="79"/>
        <v/>
      </c>
    </row>
    <row r="643" spans="2:20" x14ac:dyDescent="0.25">
      <c r="B643" s="142"/>
      <c r="C643" s="23"/>
      <c r="D643" s="23"/>
      <c r="E643" s="23"/>
      <c r="F643" s="21"/>
      <c r="G643" s="21"/>
      <c r="H643" s="178"/>
      <c r="I643" s="178"/>
      <c r="J643" s="23"/>
      <c r="K643" s="27"/>
      <c r="L643" s="23"/>
      <c r="M643" s="166" t="str">
        <f t="shared" si="72"/>
        <v/>
      </c>
      <c r="N643" s="48" t="str">
        <f t="shared" si="73"/>
        <v/>
      </c>
      <c r="O643" s="49" t="str">
        <f t="shared" si="74"/>
        <v/>
      </c>
      <c r="P643" s="50" t="str">
        <f t="shared" si="75"/>
        <v/>
      </c>
      <c r="Q643" s="51" t="str">
        <f t="shared" si="76"/>
        <v/>
      </c>
      <c r="R643" s="169" t="str">
        <f t="shared" si="77"/>
        <v/>
      </c>
      <c r="S643" s="248" t="str">
        <f t="shared" si="78"/>
        <v/>
      </c>
      <c r="T643" s="250" t="str">
        <f t="shared" si="79"/>
        <v/>
      </c>
    </row>
    <row r="644" spans="2:20" x14ac:dyDescent="0.25">
      <c r="B644" s="142"/>
      <c r="C644" s="23"/>
      <c r="D644" s="23"/>
      <c r="E644" s="23"/>
      <c r="F644" s="21"/>
      <c r="G644" s="21"/>
      <c r="H644" s="178"/>
      <c r="I644" s="178"/>
      <c r="J644" s="23"/>
      <c r="K644" s="27"/>
      <c r="L644" s="23"/>
      <c r="M644" s="166" t="str">
        <f t="shared" si="72"/>
        <v/>
      </c>
      <c r="N644" s="48" t="str">
        <f t="shared" si="73"/>
        <v/>
      </c>
      <c r="O644" s="49" t="str">
        <f t="shared" si="74"/>
        <v/>
      </c>
      <c r="P644" s="50" t="str">
        <f t="shared" si="75"/>
        <v/>
      </c>
      <c r="Q644" s="51" t="str">
        <f t="shared" si="76"/>
        <v/>
      </c>
      <c r="R644" s="169" t="str">
        <f t="shared" si="77"/>
        <v/>
      </c>
      <c r="S644" s="248" t="str">
        <f t="shared" si="78"/>
        <v/>
      </c>
      <c r="T644" s="250" t="str">
        <f t="shared" si="79"/>
        <v/>
      </c>
    </row>
    <row r="645" spans="2:20" x14ac:dyDescent="0.25">
      <c r="B645" s="142"/>
      <c r="C645" s="23"/>
      <c r="D645" s="23"/>
      <c r="E645" s="23"/>
      <c r="F645" s="21"/>
      <c r="G645" s="21"/>
      <c r="H645" s="178"/>
      <c r="I645" s="178"/>
      <c r="J645" s="23"/>
      <c r="K645" s="27"/>
      <c r="L645" s="23"/>
      <c r="M645" s="166" t="str">
        <f t="shared" si="72"/>
        <v/>
      </c>
      <c r="N645" s="48" t="str">
        <f t="shared" si="73"/>
        <v/>
      </c>
      <c r="O645" s="49" t="str">
        <f t="shared" si="74"/>
        <v/>
      </c>
      <c r="P645" s="50" t="str">
        <f t="shared" si="75"/>
        <v/>
      </c>
      <c r="Q645" s="51" t="str">
        <f t="shared" si="76"/>
        <v/>
      </c>
      <c r="R645" s="169" t="str">
        <f t="shared" si="77"/>
        <v/>
      </c>
      <c r="S645" s="248" t="str">
        <f t="shared" si="78"/>
        <v/>
      </c>
      <c r="T645" s="250" t="str">
        <f t="shared" si="79"/>
        <v/>
      </c>
    </row>
    <row r="646" spans="2:20" x14ac:dyDescent="0.25">
      <c r="B646" s="142"/>
      <c r="C646" s="23"/>
      <c r="D646" s="23"/>
      <c r="E646" s="23"/>
      <c r="F646" s="21"/>
      <c r="G646" s="21"/>
      <c r="H646" s="178"/>
      <c r="I646" s="178"/>
      <c r="J646" s="23"/>
      <c r="K646" s="27"/>
      <c r="L646" s="23"/>
      <c r="M646" s="166" t="str">
        <f t="shared" si="72"/>
        <v/>
      </c>
      <c r="N646" s="48" t="str">
        <f t="shared" si="73"/>
        <v/>
      </c>
      <c r="O646" s="49" t="str">
        <f t="shared" si="74"/>
        <v/>
      </c>
      <c r="P646" s="50" t="str">
        <f t="shared" si="75"/>
        <v/>
      </c>
      <c r="Q646" s="51" t="str">
        <f t="shared" si="76"/>
        <v/>
      </c>
      <c r="R646" s="169" t="str">
        <f t="shared" si="77"/>
        <v/>
      </c>
      <c r="S646" s="248" t="str">
        <f t="shared" si="78"/>
        <v/>
      </c>
      <c r="T646" s="250" t="str">
        <f t="shared" si="79"/>
        <v/>
      </c>
    </row>
    <row r="647" spans="2:20" x14ac:dyDescent="0.25">
      <c r="B647" s="142"/>
      <c r="C647" s="23"/>
      <c r="D647" s="23"/>
      <c r="E647" s="23"/>
      <c r="F647" s="21"/>
      <c r="G647" s="21"/>
      <c r="H647" s="178"/>
      <c r="I647" s="178"/>
      <c r="J647" s="23"/>
      <c r="K647" s="27"/>
      <c r="L647" s="23"/>
      <c r="M647" s="166" t="str">
        <f t="shared" si="72"/>
        <v/>
      </c>
      <c r="N647" s="48" t="str">
        <f t="shared" si="73"/>
        <v/>
      </c>
      <c r="O647" s="49" t="str">
        <f t="shared" si="74"/>
        <v/>
      </c>
      <c r="P647" s="50" t="str">
        <f t="shared" si="75"/>
        <v/>
      </c>
      <c r="Q647" s="51" t="str">
        <f t="shared" si="76"/>
        <v/>
      </c>
      <c r="R647" s="169" t="str">
        <f t="shared" si="77"/>
        <v/>
      </c>
      <c r="S647" s="248" t="str">
        <f t="shared" si="78"/>
        <v/>
      </c>
      <c r="T647" s="250" t="str">
        <f t="shared" si="79"/>
        <v/>
      </c>
    </row>
    <row r="648" spans="2:20" x14ac:dyDescent="0.25">
      <c r="B648" s="142"/>
      <c r="C648" s="23"/>
      <c r="D648" s="23"/>
      <c r="E648" s="23"/>
      <c r="F648" s="21"/>
      <c r="G648" s="21"/>
      <c r="H648" s="178"/>
      <c r="I648" s="178"/>
      <c r="J648" s="23"/>
      <c r="K648" s="27"/>
      <c r="L648" s="23"/>
      <c r="M648" s="166" t="str">
        <f t="shared" si="72"/>
        <v/>
      </c>
      <c r="N648" s="48" t="str">
        <f t="shared" si="73"/>
        <v/>
      </c>
      <c r="O648" s="49" t="str">
        <f t="shared" si="74"/>
        <v/>
      </c>
      <c r="P648" s="50" t="str">
        <f t="shared" si="75"/>
        <v/>
      </c>
      <c r="Q648" s="51" t="str">
        <f t="shared" si="76"/>
        <v/>
      </c>
      <c r="R648" s="169" t="str">
        <f t="shared" si="77"/>
        <v/>
      </c>
      <c r="S648" s="248" t="str">
        <f t="shared" si="78"/>
        <v/>
      </c>
      <c r="T648" s="250" t="str">
        <f t="shared" si="79"/>
        <v/>
      </c>
    </row>
    <row r="649" spans="2:20" x14ac:dyDescent="0.25">
      <c r="B649" s="142"/>
      <c r="C649" s="23"/>
      <c r="D649" s="23"/>
      <c r="E649" s="23"/>
      <c r="F649" s="21"/>
      <c r="G649" s="21"/>
      <c r="H649" s="178"/>
      <c r="I649" s="178"/>
      <c r="J649" s="23"/>
      <c r="K649" s="27"/>
      <c r="L649" s="23"/>
      <c r="M649" s="166" t="str">
        <f t="shared" si="72"/>
        <v/>
      </c>
      <c r="N649" s="48" t="str">
        <f t="shared" si="73"/>
        <v/>
      </c>
      <c r="O649" s="49" t="str">
        <f t="shared" si="74"/>
        <v/>
      </c>
      <c r="P649" s="50" t="str">
        <f t="shared" si="75"/>
        <v/>
      </c>
      <c r="Q649" s="51" t="str">
        <f t="shared" si="76"/>
        <v/>
      </c>
      <c r="R649" s="169" t="str">
        <f t="shared" si="77"/>
        <v/>
      </c>
      <c r="S649" s="248" t="str">
        <f t="shared" si="78"/>
        <v/>
      </c>
      <c r="T649" s="250" t="str">
        <f t="shared" si="79"/>
        <v/>
      </c>
    </row>
    <row r="650" spans="2:20" x14ac:dyDescent="0.25">
      <c r="B650" s="142"/>
      <c r="C650" s="23"/>
      <c r="D650" s="23"/>
      <c r="E650" s="23"/>
      <c r="F650" s="21"/>
      <c r="G650" s="21"/>
      <c r="H650" s="178"/>
      <c r="I650" s="178"/>
      <c r="J650" s="23"/>
      <c r="K650" s="27"/>
      <c r="L650" s="23"/>
      <c r="M650" s="166" t="str">
        <f t="shared" si="72"/>
        <v/>
      </c>
      <c r="N650" s="48" t="str">
        <f t="shared" si="73"/>
        <v/>
      </c>
      <c r="O650" s="49" t="str">
        <f t="shared" si="74"/>
        <v/>
      </c>
      <c r="P650" s="50" t="str">
        <f t="shared" si="75"/>
        <v/>
      </c>
      <c r="Q650" s="51" t="str">
        <f t="shared" si="76"/>
        <v/>
      </c>
      <c r="R650" s="169" t="str">
        <f t="shared" si="77"/>
        <v/>
      </c>
      <c r="S650" s="248" t="str">
        <f t="shared" si="78"/>
        <v/>
      </c>
      <c r="T650" s="250" t="str">
        <f t="shared" si="79"/>
        <v/>
      </c>
    </row>
    <row r="651" spans="2:20" x14ac:dyDescent="0.25">
      <c r="B651" s="142"/>
      <c r="C651" s="23"/>
      <c r="D651" s="23"/>
      <c r="E651" s="23"/>
      <c r="F651" s="21"/>
      <c r="G651" s="21"/>
      <c r="H651" s="178"/>
      <c r="I651" s="178"/>
      <c r="J651" s="23"/>
      <c r="K651" s="27"/>
      <c r="L651" s="23"/>
      <c r="M651" s="166" t="str">
        <f t="shared" ref="M651:M714" si="80">IF(B651="","",IF(I651&lt;&gt;"",I651,H651*(100-(100*K651))/100))</f>
        <v/>
      </c>
      <c r="N651" s="48" t="str">
        <f t="shared" ref="N651:N714" si="81">IF(B651="","",IF(J651&lt;&gt;0,B651+J651,B651+L651))</f>
        <v/>
      </c>
      <c r="O651" s="49" t="str">
        <f t="shared" ref="O651:O714" si="82">IF(B651="","",B651+L651)</f>
        <v/>
      </c>
      <c r="P651" s="50" t="str">
        <f t="shared" ref="P651:P714" si="83">IF(B651="","",O651-$D$3)</f>
        <v/>
      </c>
      <c r="Q651" s="51" t="str">
        <f t="shared" ref="Q651:Q714" si="84">IF(N651&lt;$D$3,IF(O651&lt;$D$3,$D$3,O651),N651)</f>
        <v/>
      </c>
      <c r="R651" s="169" t="str">
        <f t="shared" ref="R651:R714" si="85">IF(E651="bez","bezahlt",IF(I651&lt;&gt;"",I651,IF(N651&lt;$D$3,H651,M651)))</f>
        <v/>
      </c>
      <c r="S651" s="248" t="str">
        <f t="shared" si="78"/>
        <v/>
      </c>
      <c r="T651" s="250" t="str">
        <f t="shared" si="79"/>
        <v/>
      </c>
    </row>
    <row r="652" spans="2:20" x14ac:dyDescent="0.25">
      <c r="B652" s="142"/>
      <c r="C652" s="23"/>
      <c r="D652" s="23"/>
      <c r="E652" s="23"/>
      <c r="F652" s="21"/>
      <c r="G652" s="21"/>
      <c r="H652" s="178"/>
      <c r="I652" s="178"/>
      <c r="J652" s="23"/>
      <c r="K652" s="27"/>
      <c r="L652" s="23"/>
      <c r="M652" s="166" t="str">
        <f t="shared" si="80"/>
        <v/>
      </c>
      <c r="N652" s="48" t="str">
        <f t="shared" si="81"/>
        <v/>
      </c>
      <c r="O652" s="49" t="str">
        <f t="shared" si="82"/>
        <v/>
      </c>
      <c r="P652" s="50" t="str">
        <f t="shared" si="83"/>
        <v/>
      </c>
      <c r="Q652" s="51" t="str">
        <f t="shared" si="84"/>
        <v/>
      </c>
      <c r="R652" s="169" t="str">
        <f t="shared" si="85"/>
        <v/>
      </c>
      <c r="S652" s="248" t="str">
        <f t="shared" ref="S652:S715" si="86">IF(Q652="","",WEEKNUM(Q652,2))</f>
        <v/>
      </c>
      <c r="T652" s="250" t="str">
        <f t="shared" ref="T652:T715" si="87">R652</f>
        <v/>
      </c>
    </row>
    <row r="653" spans="2:20" x14ac:dyDescent="0.25">
      <c r="B653" s="142"/>
      <c r="C653" s="23"/>
      <c r="D653" s="23"/>
      <c r="E653" s="23"/>
      <c r="F653" s="21"/>
      <c r="G653" s="21"/>
      <c r="H653" s="178"/>
      <c r="I653" s="178"/>
      <c r="J653" s="23"/>
      <c r="K653" s="27"/>
      <c r="L653" s="23"/>
      <c r="M653" s="166" t="str">
        <f t="shared" si="80"/>
        <v/>
      </c>
      <c r="N653" s="48" t="str">
        <f t="shared" si="81"/>
        <v/>
      </c>
      <c r="O653" s="49" t="str">
        <f t="shared" si="82"/>
        <v/>
      </c>
      <c r="P653" s="50" t="str">
        <f t="shared" si="83"/>
        <v/>
      </c>
      <c r="Q653" s="51" t="str">
        <f t="shared" si="84"/>
        <v/>
      </c>
      <c r="R653" s="169" t="str">
        <f t="shared" si="85"/>
        <v/>
      </c>
      <c r="S653" s="248" t="str">
        <f t="shared" si="86"/>
        <v/>
      </c>
      <c r="T653" s="250" t="str">
        <f t="shared" si="87"/>
        <v/>
      </c>
    </row>
    <row r="654" spans="2:20" x14ac:dyDescent="0.25">
      <c r="B654" s="142"/>
      <c r="C654" s="23"/>
      <c r="D654" s="23"/>
      <c r="E654" s="23"/>
      <c r="F654" s="21"/>
      <c r="G654" s="21"/>
      <c r="H654" s="178"/>
      <c r="I654" s="178"/>
      <c r="J654" s="23"/>
      <c r="K654" s="27"/>
      <c r="L654" s="23"/>
      <c r="M654" s="166" t="str">
        <f t="shared" si="80"/>
        <v/>
      </c>
      <c r="N654" s="48" t="str">
        <f t="shared" si="81"/>
        <v/>
      </c>
      <c r="O654" s="49" t="str">
        <f t="shared" si="82"/>
        <v/>
      </c>
      <c r="P654" s="50" t="str">
        <f t="shared" si="83"/>
        <v/>
      </c>
      <c r="Q654" s="51" t="str">
        <f t="shared" si="84"/>
        <v/>
      </c>
      <c r="R654" s="169" t="str">
        <f t="shared" si="85"/>
        <v/>
      </c>
      <c r="S654" s="248" t="str">
        <f t="shared" si="86"/>
        <v/>
      </c>
      <c r="T654" s="250" t="str">
        <f t="shared" si="87"/>
        <v/>
      </c>
    </row>
    <row r="655" spans="2:20" x14ac:dyDescent="0.25">
      <c r="B655" s="142"/>
      <c r="C655" s="23"/>
      <c r="D655" s="23"/>
      <c r="E655" s="23"/>
      <c r="F655" s="21"/>
      <c r="G655" s="21"/>
      <c r="H655" s="178"/>
      <c r="I655" s="178"/>
      <c r="J655" s="23"/>
      <c r="K655" s="27"/>
      <c r="L655" s="23"/>
      <c r="M655" s="166" t="str">
        <f t="shared" si="80"/>
        <v/>
      </c>
      <c r="N655" s="48" t="str">
        <f t="shared" si="81"/>
        <v/>
      </c>
      <c r="O655" s="49" t="str">
        <f t="shared" si="82"/>
        <v/>
      </c>
      <c r="P655" s="50" t="str">
        <f t="shared" si="83"/>
        <v/>
      </c>
      <c r="Q655" s="51" t="str">
        <f t="shared" si="84"/>
        <v/>
      </c>
      <c r="R655" s="169" t="str">
        <f t="shared" si="85"/>
        <v/>
      </c>
      <c r="S655" s="248" t="str">
        <f t="shared" si="86"/>
        <v/>
      </c>
      <c r="T655" s="250" t="str">
        <f t="shared" si="87"/>
        <v/>
      </c>
    </row>
    <row r="656" spans="2:20" x14ac:dyDescent="0.25">
      <c r="B656" s="142"/>
      <c r="C656" s="23"/>
      <c r="D656" s="23"/>
      <c r="E656" s="23"/>
      <c r="F656" s="21"/>
      <c r="G656" s="21"/>
      <c r="H656" s="178"/>
      <c r="I656" s="178"/>
      <c r="J656" s="23"/>
      <c r="K656" s="27"/>
      <c r="L656" s="23"/>
      <c r="M656" s="166" t="str">
        <f t="shared" si="80"/>
        <v/>
      </c>
      <c r="N656" s="48" t="str">
        <f t="shared" si="81"/>
        <v/>
      </c>
      <c r="O656" s="49" t="str">
        <f t="shared" si="82"/>
        <v/>
      </c>
      <c r="P656" s="50" t="str">
        <f t="shared" si="83"/>
        <v/>
      </c>
      <c r="Q656" s="51" t="str">
        <f t="shared" si="84"/>
        <v/>
      </c>
      <c r="R656" s="169" t="str">
        <f t="shared" si="85"/>
        <v/>
      </c>
      <c r="S656" s="248" t="str">
        <f t="shared" si="86"/>
        <v/>
      </c>
      <c r="T656" s="250" t="str">
        <f t="shared" si="87"/>
        <v/>
      </c>
    </row>
    <row r="657" spans="2:20" x14ac:dyDescent="0.25">
      <c r="B657" s="142"/>
      <c r="C657" s="23"/>
      <c r="D657" s="23"/>
      <c r="E657" s="23"/>
      <c r="F657" s="21"/>
      <c r="G657" s="21"/>
      <c r="H657" s="178"/>
      <c r="I657" s="178"/>
      <c r="J657" s="23"/>
      <c r="K657" s="27"/>
      <c r="L657" s="23"/>
      <c r="M657" s="166" t="str">
        <f t="shared" si="80"/>
        <v/>
      </c>
      <c r="N657" s="48" t="str">
        <f t="shared" si="81"/>
        <v/>
      </c>
      <c r="O657" s="49" t="str">
        <f t="shared" si="82"/>
        <v/>
      </c>
      <c r="P657" s="50" t="str">
        <f t="shared" si="83"/>
        <v/>
      </c>
      <c r="Q657" s="51" t="str">
        <f t="shared" si="84"/>
        <v/>
      </c>
      <c r="R657" s="169" t="str">
        <f t="shared" si="85"/>
        <v/>
      </c>
      <c r="S657" s="248" t="str">
        <f t="shared" si="86"/>
        <v/>
      </c>
      <c r="T657" s="250" t="str">
        <f t="shared" si="87"/>
        <v/>
      </c>
    </row>
    <row r="658" spans="2:20" x14ac:dyDescent="0.25">
      <c r="B658" s="142"/>
      <c r="C658" s="23"/>
      <c r="D658" s="23"/>
      <c r="E658" s="23"/>
      <c r="F658" s="21"/>
      <c r="G658" s="21"/>
      <c r="H658" s="178"/>
      <c r="I658" s="178"/>
      <c r="J658" s="23"/>
      <c r="K658" s="27"/>
      <c r="L658" s="23"/>
      <c r="M658" s="166" t="str">
        <f t="shared" si="80"/>
        <v/>
      </c>
      <c r="N658" s="48" t="str">
        <f t="shared" si="81"/>
        <v/>
      </c>
      <c r="O658" s="49" t="str">
        <f t="shared" si="82"/>
        <v/>
      </c>
      <c r="P658" s="50" t="str">
        <f t="shared" si="83"/>
        <v/>
      </c>
      <c r="Q658" s="51" t="str">
        <f t="shared" si="84"/>
        <v/>
      </c>
      <c r="R658" s="169" t="str">
        <f t="shared" si="85"/>
        <v/>
      </c>
      <c r="S658" s="248" t="str">
        <f t="shared" si="86"/>
        <v/>
      </c>
      <c r="T658" s="250" t="str">
        <f t="shared" si="87"/>
        <v/>
      </c>
    </row>
    <row r="659" spans="2:20" x14ac:dyDescent="0.25">
      <c r="B659" s="142"/>
      <c r="C659" s="23"/>
      <c r="D659" s="23"/>
      <c r="E659" s="23"/>
      <c r="F659" s="21"/>
      <c r="G659" s="21"/>
      <c r="H659" s="178"/>
      <c r="I659" s="178"/>
      <c r="J659" s="23"/>
      <c r="K659" s="27"/>
      <c r="L659" s="23"/>
      <c r="M659" s="166" t="str">
        <f t="shared" si="80"/>
        <v/>
      </c>
      <c r="N659" s="48" t="str">
        <f t="shared" si="81"/>
        <v/>
      </c>
      <c r="O659" s="49" t="str">
        <f t="shared" si="82"/>
        <v/>
      </c>
      <c r="P659" s="50" t="str">
        <f t="shared" si="83"/>
        <v/>
      </c>
      <c r="Q659" s="51" t="str">
        <f t="shared" si="84"/>
        <v/>
      </c>
      <c r="R659" s="169" t="str">
        <f t="shared" si="85"/>
        <v/>
      </c>
      <c r="S659" s="248" t="str">
        <f t="shared" si="86"/>
        <v/>
      </c>
      <c r="T659" s="250" t="str">
        <f t="shared" si="87"/>
        <v/>
      </c>
    </row>
    <row r="660" spans="2:20" x14ac:dyDescent="0.25">
      <c r="B660" s="142"/>
      <c r="C660" s="23"/>
      <c r="D660" s="23"/>
      <c r="E660" s="23"/>
      <c r="F660" s="21"/>
      <c r="G660" s="21"/>
      <c r="H660" s="178"/>
      <c r="I660" s="178"/>
      <c r="J660" s="23"/>
      <c r="K660" s="27"/>
      <c r="L660" s="23"/>
      <c r="M660" s="166" t="str">
        <f t="shared" si="80"/>
        <v/>
      </c>
      <c r="N660" s="48" t="str">
        <f t="shared" si="81"/>
        <v/>
      </c>
      <c r="O660" s="49" t="str">
        <f t="shared" si="82"/>
        <v/>
      </c>
      <c r="P660" s="50" t="str">
        <f t="shared" si="83"/>
        <v/>
      </c>
      <c r="Q660" s="51" t="str">
        <f t="shared" si="84"/>
        <v/>
      </c>
      <c r="R660" s="169" t="str">
        <f t="shared" si="85"/>
        <v/>
      </c>
      <c r="S660" s="248" t="str">
        <f t="shared" si="86"/>
        <v/>
      </c>
      <c r="T660" s="250" t="str">
        <f t="shared" si="87"/>
        <v/>
      </c>
    </row>
    <row r="661" spans="2:20" x14ac:dyDescent="0.25">
      <c r="B661" s="142"/>
      <c r="C661" s="23"/>
      <c r="D661" s="23"/>
      <c r="E661" s="23"/>
      <c r="F661" s="21"/>
      <c r="G661" s="21"/>
      <c r="H661" s="178"/>
      <c r="I661" s="178"/>
      <c r="J661" s="23"/>
      <c r="K661" s="27"/>
      <c r="L661" s="23"/>
      <c r="M661" s="166" t="str">
        <f t="shared" si="80"/>
        <v/>
      </c>
      <c r="N661" s="48" t="str">
        <f t="shared" si="81"/>
        <v/>
      </c>
      <c r="O661" s="49" t="str">
        <f t="shared" si="82"/>
        <v/>
      </c>
      <c r="P661" s="50" t="str">
        <f t="shared" si="83"/>
        <v/>
      </c>
      <c r="Q661" s="51" t="str">
        <f t="shared" si="84"/>
        <v/>
      </c>
      <c r="R661" s="169" t="str">
        <f t="shared" si="85"/>
        <v/>
      </c>
      <c r="S661" s="248" t="str">
        <f t="shared" si="86"/>
        <v/>
      </c>
      <c r="T661" s="250" t="str">
        <f t="shared" si="87"/>
        <v/>
      </c>
    </row>
    <row r="662" spans="2:20" x14ac:dyDescent="0.25">
      <c r="B662" s="142"/>
      <c r="C662" s="23"/>
      <c r="D662" s="23"/>
      <c r="E662" s="23"/>
      <c r="F662" s="21"/>
      <c r="G662" s="21"/>
      <c r="H662" s="178"/>
      <c r="I662" s="178"/>
      <c r="J662" s="23"/>
      <c r="K662" s="27"/>
      <c r="L662" s="23"/>
      <c r="M662" s="166" t="str">
        <f t="shared" si="80"/>
        <v/>
      </c>
      <c r="N662" s="48" t="str">
        <f t="shared" si="81"/>
        <v/>
      </c>
      <c r="O662" s="49" t="str">
        <f t="shared" si="82"/>
        <v/>
      </c>
      <c r="P662" s="50" t="str">
        <f t="shared" si="83"/>
        <v/>
      </c>
      <c r="Q662" s="51" t="str">
        <f t="shared" si="84"/>
        <v/>
      </c>
      <c r="R662" s="169" t="str">
        <f t="shared" si="85"/>
        <v/>
      </c>
      <c r="S662" s="248" t="str">
        <f t="shared" si="86"/>
        <v/>
      </c>
      <c r="T662" s="250" t="str">
        <f t="shared" si="87"/>
        <v/>
      </c>
    </row>
    <row r="663" spans="2:20" x14ac:dyDescent="0.25">
      <c r="B663" s="142"/>
      <c r="C663" s="23"/>
      <c r="D663" s="23"/>
      <c r="E663" s="23"/>
      <c r="F663" s="21"/>
      <c r="G663" s="21"/>
      <c r="H663" s="178"/>
      <c r="I663" s="178"/>
      <c r="J663" s="23"/>
      <c r="K663" s="27"/>
      <c r="L663" s="23"/>
      <c r="M663" s="166" t="str">
        <f t="shared" si="80"/>
        <v/>
      </c>
      <c r="N663" s="48" t="str">
        <f t="shared" si="81"/>
        <v/>
      </c>
      <c r="O663" s="49" t="str">
        <f t="shared" si="82"/>
        <v/>
      </c>
      <c r="P663" s="50" t="str">
        <f t="shared" si="83"/>
        <v/>
      </c>
      <c r="Q663" s="51" t="str">
        <f t="shared" si="84"/>
        <v/>
      </c>
      <c r="R663" s="169" t="str">
        <f t="shared" si="85"/>
        <v/>
      </c>
      <c r="S663" s="248" t="str">
        <f t="shared" si="86"/>
        <v/>
      </c>
      <c r="T663" s="250" t="str">
        <f t="shared" si="87"/>
        <v/>
      </c>
    </row>
    <row r="664" spans="2:20" x14ac:dyDescent="0.25">
      <c r="B664" s="142"/>
      <c r="C664" s="23"/>
      <c r="D664" s="23"/>
      <c r="E664" s="23"/>
      <c r="F664" s="21"/>
      <c r="G664" s="21"/>
      <c r="H664" s="178"/>
      <c r="I664" s="178"/>
      <c r="J664" s="23"/>
      <c r="K664" s="27"/>
      <c r="L664" s="23"/>
      <c r="M664" s="166" t="str">
        <f t="shared" si="80"/>
        <v/>
      </c>
      <c r="N664" s="48" t="str">
        <f t="shared" si="81"/>
        <v/>
      </c>
      <c r="O664" s="49" t="str">
        <f t="shared" si="82"/>
        <v/>
      </c>
      <c r="P664" s="50" t="str">
        <f t="shared" si="83"/>
        <v/>
      </c>
      <c r="Q664" s="51" t="str">
        <f t="shared" si="84"/>
        <v/>
      </c>
      <c r="R664" s="169" t="str">
        <f t="shared" si="85"/>
        <v/>
      </c>
      <c r="S664" s="248" t="str">
        <f t="shared" si="86"/>
        <v/>
      </c>
      <c r="T664" s="250" t="str">
        <f t="shared" si="87"/>
        <v/>
      </c>
    </row>
    <row r="665" spans="2:20" x14ac:dyDescent="0.25">
      <c r="B665" s="142"/>
      <c r="C665" s="23"/>
      <c r="D665" s="23"/>
      <c r="E665" s="23"/>
      <c r="F665" s="21"/>
      <c r="G665" s="21"/>
      <c r="H665" s="178"/>
      <c r="I665" s="178"/>
      <c r="J665" s="23"/>
      <c r="K665" s="27"/>
      <c r="L665" s="23"/>
      <c r="M665" s="166" t="str">
        <f t="shared" si="80"/>
        <v/>
      </c>
      <c r="N665" s="48" t="str">
        <f t="shared" si="81"/>
        <v/>
      </c>
      <c r="O665" s="49" t="str">
        <f t="shared" si="82"/>
        <v/>
      </c>
      <c r="P665" s="50" t="str">
        <f t="shared" si="83"/>
        <v/>
      </c>
      <c r="Q665" s="51" t="str">
        <f t="shared" si="84"/>
        <v/>
      </c>
      <c r="R665" s="169" t="str">
        <f t="shared" si="85"/>
        <v/>
      </c>
      <c r="S665" s="248" t="str">
        <f t="shared" si="86"/>
        <v/>
      </c>
      <c r="T665" s="250" t="str">
        <f t="shared" si="87"/>
        <v/>
      </c>
    </row>
    <row r="666" spans="2:20" x14ac:dyDescent="0.25">
      <c r="B666" s="142"/>
      <c r="C666" s="23"/>
      <c r="D666" s="23"/>
      <c r="E666" s="23"/>
      <c r="F666" s="21"/>
      <c r="G666" s="21"/>
      <c r="H666" s="178"/>
      <c r="I666" s="178"/>
      <c r="J666" s="23"/>
      <c r="K666" s="27"/>
      <c r="L666" s="23"/>
      <c r="M666" s="166" t="str">
        <f t="shared" si="80"/>
        <v/>
      </c>
      <c r="N666" s="48" t="str">
        <f t="shared" si="81"/>
        <v/>
      </c>
      <c r="O666" s="49" t="str">
        <f t="shared" si="82"/>
        <v/>
      </c>
      <c r="P666" s="50" t="str">
        <f t="shared" si="83"/>
        <v/>
      </c>
      <c r="Q666" s="51" t="str">
        <f t="shared" si="84"/>
        <v/>
      </c>
      <c r="R666" s="169" t="str">
        <f t="shared" si="85"/>
        <v/>
      </c>
      <c r="S666" s="248" t="str">
        <f t="shared" si="86"/>
        <v/>
      </c>
      <c r="T666" s="250" t="str">
        <f t="shared" si="87"/>
        <v/>
      </c>
    </row>
    <row r="667" spans="2:20" x14ac:dyDescent="0.25">
      <c r="B667" s="142"/>
      <c r="C667" s="23"/>
      <c r="D667" s="23"/>
      <c r="E667" s="23"/>
      <c r="F667" s="21"/>
      <c r="G667" s="21"/>
      <c r="H667" s="178"/>
      <c r="I667" s="178"/>
      <c r="J667" s="23"/>
      <c r="K667" s="27"/>
      <c r="L667" s="23"/>
      <c r="M667" s="166" t="str">
        <f t="shared" si="80"/>
        <v/>
      </c>
      <c r="N667" s="48" t="str">
        <f t="shared" si="81"/>
        <v/>
      </c>
      <c r="O667" s="49" t="str">
        <f t="shared" si="82"/>
        <v/>
      </c>
      <c r="P667" s="50" t="str">
        <f t="shared" si="83"/>
        <v/>
      </c>
      <c r="Q667" s="51" t="str">
        <f t="shared" si="84"/>
        <v/>
      </c>
      <c r="R667" s="169" t="str">
        <f t="shared" si="85"/>
        <v/>
      </c>
      <c r="S667" s="248" t="str">
        <f t="shared" si="86"/>
        <v/>
      </c>
      <c r="T667" s="250" t="str">
        <f t="shared" si="87"/>
        <v/>
      </c>
    </row>
    <row r="668" spans="2:20" x14ac:dyDescent="0.25">
      <c r="B668" s="142"/>
      <c r="C668" s="23"/>
      <c r="D668" s="23"/>
      <c r="E668" s="23"/>
      <c r="F668" s="21"/>
      <c r="G668" s="21"/>
      <c r="H668" s="178"/>
      <c r="I668" s="178"/>
      <c r="J668" s="23"/>
      <c r="K668" s="27"/>
      <c r="L668" s="23"/>
      <c r="M668" s="166" t="str">
        <f t="shared" si="80"/>
        <v/>
      </c>
      <c r="N668" s="48" t="str">
        <f t="shared" si="81"/>
        <v/>
      </c>
      <c r="O668" s="49" t="str">
        <f t="shared" si="82"/>
        <v/>
      </c>
      <c r="P668" s="50" t="str">
        <f t="shared" si="83"/>
        <v/>
      </c>
      <c r="Q668" s="51" t="str">
        <f t="shared" si="84"/>
        <v/>
      </c>
      <c r="R668" s="169" t="str">
        <f t="shared" si="85"/>
        <v/>
      </c>
      <c r="S668" s="248" t="str">
        <f t="shared" si="86"/>
        <v/>
      </c>
      <c r="T668" s="250" t="str">
        <f t="shared" si="87"/>
        <v/>
      </c>
    </row>
    <row r="669" spans="2:20" x14ac:dyDescent="0.25">
      <c r="B669" s="142"/>
      <c r="C669" s="23"/>
      <c r="D669" s="23"/>
      <c r="E669" s="23"/>
      <c r="F669" s="21"/>
      <c r="G669" s="21"/>
      <c r="H669" s="178"/>
      <c r="I669" s="178"/>
      <c r="J669" s="23"/>
      <c r="K669" s="27"/>
      <c r="L669" s="23"/>
      <c r="M669" s="166" t="str">
        <f t="shared" si="80"/>
        <v/>
      </c>
      <c r="N669" s="48" t="str">
        <f t="shared" si="81"/>
        <v/>
      </c>
      <c r="O669" s="49" t="str">
        <f t="shared" si="82"/>
        <v/>
      </c>
      <c r="P669" s="50" t="str">
        <f t="shared" si="83"/>
        <v/>
      </c>
      <c r="Q669" s="51" t="str">
        <f t="shared" si="84"/>
        <v/>
      </c>
      <c r="R669" s="169" t="str">
        <f t="shared" si="85"/>
        <v/>
      </c>
      <c r="S669" s="248" t="str">
        <f t="shared" si="86"/>
        <v/>
      </c>
      <c r="T669" s="250" t="str">
        <f t="shared" si="87"/>
        <v/>
      </c>
    </row>
    <row r="670" spans="2:20" x14ac:dyDescent="0.25">
      <c r="B670" s="142"/>
      <c r="C670" s="23"/>
      <c r="D670" s="23"/>
      <c r="E670" s="23"/>
      <c r="F670" s="21"/>
      <c r="G670" s="21"/>
      <c r="H670" s="178"/>
      <c r="I670" s="178"/>
      <c r="J670" s="23"/>
      <c r="K670" s="27"/>
      <c r="L670" s="23"/>
      <c r="M670" s="166" t="str">
        <f t="shared" si="80"/>
        <v/>
      </c>
      <c r="N670" s="48" t="str">
        <f t="shared" si="81"/>
        <v/>
      </c>
      <c r="O670" s="49" t="str">
        <f t="shared" si="82"/>
        <v/>
      </c>
      <c r="P670" s="50" t="str">
        <f t="shared" si="83"/>
        <v/>
      </c>
      <c r="Q670" s="51" t="str">
        <f t="shared" si="84"/>
        <v/>
      </c>
      <c r="R670" s="169" t="str">
        <f t="shared" si="85"/>
        <v/>
      </c>
      <c r="S670" s="248" t="str">
        <f t="shared" si="86"/>
        <v/>
      </c>
      <c r="T670" s="250" t="str">
        <f t="shared" si="87"/>
        <v/>
      </c>
    </row>
    <row r="671" spans="2:20" x14ac:dyDescent="0.25">
      <c r="B671" s="142"/>
      <c r="C671" s="23"/>
      <c r="D671" s="23"/>
      <c r="E671" s="23"/>
      <c r="F671" s="21"/>
      <c r="G671" s="21"/>
      <c r="H671" s="178"/>
      <c r="I671" s="178"/>
      <c r="J671" s="23"/>
      <c r="K671" s="27"/>
      <c r="L671" s="23"/>
      <c r="M671" s="166" t="str">
        <f t="shared" si="80"/>
        <v/>
      </c>
      <c r="N671" s="48" t="str">
        <f t="shared" si="81"/>
        <v/>
      </c>
      <c r="O671" s="49" t="str">
        <f t="shared" si="82"/>
        <v/>
      </c>
      <c r="P671" s="50" t="str">
        <f t="shared" si="83"/>
        <v/>
      </c>
      <c r="Q671" s="51" t="str">
        <f t="shared" si="84"/>
        <v/>
      </c>
      <c r="R671" s="169" t="str">
        <f t="shared" si="85"/>
        <v/>
      </c>
      <c r="S671" s="248" t="str">
        <f t="shared" si="86"/>
        <v/>
      </c>
      <c r="T671" s="250" t="str">
        <f t="shared" si="87"/>
        <v/>
      </c>
    </row>
    <row r="672" spans="2:20" x14ac:dyDescent="0.25">
      <c r="B672" s="142"/>
      <c r="C672" s="23"/>
      <c r="D672" s="23"/>
      <c r="E672" s="23"/>
      <c r="F672" s="21"/>
      <c r="G672" s="21"/>
      <c r="H672" s="178"/>
      <c r="I672" s="178"/>
      <c r="J672" s="23"/>
      <c r="K672" s="27"/>
      <c r="L672" s="23"/>
      <c r="M672" s="166" t="str">
        <f t="shared" si="80"/>
        <v/>
      </c>
      <c r="N672" s="48" t="str">
        <f t="shared" si="81"/>
        <v/>
      </c>
      <c r="O672" s="49" t="str">
        <f t="shared" si="82"/>
        <v/>
      </c>
      <c r="P672" s="50" t="str">
        <f t="shared" si="83"/>
        <v/>
      </c>
      <c r="Q672" s="51" t="str">
        <f t="shared" si="84"/>
        <v/>
      </c>
      <c r="R672" s="169" t="str">
        <f t="shared" si="85"/>
        <v/>
      </c>
      <c r="S672" s="248" t="str">
        <f t="shared" si="86"/>
        <v/>
      </c>
      <c r="T672" s="250" t="str">
        <f t="shared" si="87"/>
        <v/>
      </c>
    </row>
    <row r="673" spans="2:20" x14ac:dyDescent="0.25">
      <c r="B673" s="142"/>
      <c r="C673" s="23"/>
      <c r="D673" s="23"/>
      <c r="E673" s="23"/>
      <c r="F673" s="21"/>
      <c r="G673" s="21"/>
      <c r="H673" s="178"/>
      <c r="I673" s="178"/>
      <c r="J673" s="23"/>
      <c r="K673" s="27"/>
      <c r="L673" s="23"/>
      <c r="M673" s="166" t="str">
        <f t="shared" si="80"/>
        <v/>
      </c>
      <c r="N673" s="48" t="str">
        <f t="shared" si="81"/>
        <v/>
      </c>
      <c r="O673" s="49" t="str">
        <f t="shared" si="82"/>
        <v/>
      </c>
      <c r="P673" s="50" t="str">
        <f t="shared" si="83"/>
        <v/>
      </c>
      <c r="Q673" s="51" t="str">
        <f t="shared" si="84"/>
        <v/>
      </c>
      <c r="R673" s="169" t="str">
        <f t="shared" si="85"/>
        <v/>
      </c>
      <c r="S673" s="248" t="str">
        <f t="shared" si="86"/>
        <v/>
      </c>
      <c r="T673" s="250" t="str">
        <f t="shared" si="87"/>
        <v/>
      </c>
    </row>
    <row r="674" spans="2:20" x14ac:dyDescent="0.25">
      <c r="B674" s="142"/>
      <c r="C674" s="23"/>
      <c r="D674" s="23"/>
      <c r="E674" s="23"/>
      <c r="F674" s="21"/>
      <c r="G674" s="21"/>
      <c r="H674" s="178"/>
      <c r="I674" s="178"/>
      <c r="J674" s="23"/>
      <c r="K674" s="27"/>
      <c r="L674" s="23"/>
      <c r="M674" s="166" t="str">
        <f t="shared" si="80"/>
        <v/>
      </c>
      <c r="N674" s="48" t="str">
        <f t="shared" si="81"/>
        <v/>
      </c>
      <c r="O674" s="49" t="str">
        <f t="shared" si="82"/>
        <v/>
      </c>
      <c r="P674" s="50" t="str">
        <f t="shared" si="83"/>
        <v/>
      </c>
      <c r="Q674" s="51" t="str">
        <f t="shared" si="84"/>
        <v/>
      </c>
      <c r="R674" s="169" t="str">
        <f t="shared" si="85"/>
        <v/>
      </c>
      <c r="S674" s="248" t="str">
        <f t="shared" si="86"/>
        <v/>
      </c>
      <c r="T674" s="250" t="str">
        <f t="shared" si="87"/>
        <v/>
      </c>
    </row>
    <row r="675" spans="2:20" x14ac:dyDescent="0.25">
      <c r="B675" s="142"/>
      <c r="C675" s="23"/>
      <c r="D675" s="23"/>
      <c r="E675" s="23"/>
      <c r="F675" s="21"/>
      <c r="G675" s="21"/>
      <c r="H675" s="178"/>
      <c r="I675" s="178"/>
      <c r="J675" s="23"/>
      <c r="K675" s="27"/>
      <c r="L675" s="23"/>
      <c r="M675" s="166" t="str">
        <f t="shared" si="80"/>
        <v/>
      </c>
      <c r="N675" s="48" t="str">
        <f t="shared" si="81"/>
        <v/>
      </c>
      <c r="O675" s="49" t="str">
        <f t="shared" si="82"/>
        <v/>
      </c>
      <c r="P675" s="50" t="str">
        <f t="shared" si="83"/>
        <v/>
      </c>
      <c r="Q675" s="51" t="str">
        <f t="shared" si="84"/>
        <v/>
      </c>
      <c r="R675" s="169" t="str">
        <f t="shared" si="85"/>
        <v/>
      </c>
      <c r="S675" s="248" t="str">
        <f t="shared" si="86"/>
        <v/>
      </c>
      <c r="T675" s="250" t="str">
        <f t="shared" si="87"/>
        <v/>
      </c>
    </row>
    <row r="676" spans="2:20" x14ac:dyDescent="0.25">
      <c r="B676" s="142"/>
      <c r="C676" s="23"/>
      <c r="D676" s="23"/>
      <c r="E676" s="23"/>
      <c r="F676" s="21"/>
      <c r="G676" s="21"/>
      <c r="H676" s="178"/>
      <c r="I676" s="178"/>
      <c r="J676" s="23"/>
      <c r="K676" s="27"/>
      <c r="L676" s="23"/>
      <c r="M676" s="166" t="str">
        <f t="shared" si="80"/>
        <v/>
      </c>
      <c r="N676" s="48" t="str">
        <f t="shared" si="81"/>
        <v/>
      </c>
      <c r="O676" s="49" t="str">
        <f t="shared" si="82"/>
        <v/>
      </c>
      <c r="P676" s="50" t="str">
        <f t="shared" si="83"/>
        <v/>
      </c>
      <c r="Q676" s="51" t="str">
        <f t="shared" si="84"/>
        <v/>
      </c>
      <c r="R676" s="169" t="str">
        <f t="shared" si="85"/>
        <v/>
      </c>
      <c r="S676" s="248" t="str">
        <f t="shared" si="86"/>
        <v/>
      </c>
      <c r="T676" s="250" t="str">
        <f t="shared" si="87"/>
        <v/>
      </c>
    </row>
    <row r="677" spans="2:20" x14ac:dyDescent="0.25">
      <c r="B677" s="142"/>
      <c r="C677" s="23"/>
      <c r="D677" s="23"/>
      <c r="E677" s="23"/>
      <c r="F677" s="21"/>
      <c r="G677" s="21"/>
      <c r="H677" s="178"/>
      <c r="I677" s="178"/>
      <c r="J677" s="23"/>
      <c r="K677" s="27"/>
      <c r="L677" s="23"/>
      <c r="M677" s="166" t="str">
        <f t="shared" si="80"/>
        <v/>
      </c>
      <c r="N677" s="48" t="str">
        <f t="shared" si="81"/>
        <v/>
      </c>
      <c r="O677" s="49" t="str">
        <f t="shared" si="82"/>
        <v/>
      </c>
      <c r="P677" s="50" t="str">
        <f t="shared" si="83"/>
        <v/>
      </c>
      <c r="Q677" s="51" t="str">
        <f t="shared" si="84"/>
        <v/>
      </c>
      <c r="R677" s="169" t="str">
        <f t="shared" si="85"/>
        <v/>
      </c>
      <c r="S677" s="248" t="str">
        <f t="shared" si="86"/>
        <v/>
      </c>
      <c r="T677" s="250" t="str">
        <f t="shared" si="87"/>
        <v/>
      </c>
    </row>
    <row r="678" spans="2:20" x14ac:dyDescent="0.25">
      <c r="B678" s="142"/>
      <c r="C678" s="23"/>
      <c r="D678" s="23"/>
      <c r="E678" s="23"/>
      <c r="F678" s="21"/>
      <c r="G678" s="21"/>
      <c r="H678" s="178"/>
      <c r="I678" s="178"/>
      <c r="J678" s="23"/>
      <c r="K678" s="27"/>
      <c r="L678" s="23"/>
      <c r="M678" s="166" t="str">
        <f t="shared" si="80"/>
        <v/>
      </c>
      <c r="N678" s="48" t="str">
        <f t="shared" si="81"/>
        <v/>
      </c>
      <c r="O678" s="49" t="str">
        <f t="shared" si="82"/>
        <v/>
      </c>
      <c r="P678" s="50" t="str">
        <f t="shared" si="83"/>
        <v/>
      </c>
      <c r="Q678" s="51" t="str">
        <f t="shared" si="84"/>
        <v/>
      </c>
      <c r="R678" s="169" t="str">
        <f t="shared" si="85"/>
        <v/>
      </c>
      <c r="S678" s="248" t="str">
        <f t="shared" si="86"/>
        <v/>
      </c>
      <c r="T678" s="250" t="str">
        <f t="shared" si="87"/>
        <v/>
      </c>
    </row>
    <row r="679" spans="2:20" x14ac:dyDescent="0.25">
      <c r="B679" s="142"/>
      <c r="C679" s="23"/>
      <c r="D679" s="23"/>
      <c r="E679" s="23"/>
      <c r="F679" s="21"/>
      <c r="G679" s="21"/>
      <c r="H679" s="178"/>
      <c r="I679" s="178"/>
      <c r="J679" s="23"/>
      <c r="K679" s="27"/>
      <c r="L679" s="23"/>
      <c r="M679" s="166" t="str">
        <f t="shared" si="80"/>
        <v/>
      </c>
      <c r="N679" s="48" t="str">
        <f t="shared" si="81"/>
        <v/>
      </c>
      <c r="O679" s="49" t="str">
        <f t="shared" si="82"/>
        <v/>
      </c>
      <c r="P679" s="50" t="str">
        <f t="shared" si="83"/>
        <v/>
      </c>
      <c r="Q679" s="51" t="str">
        <f t="shared" si="84"/>
        <v/>
      </c>
      <c r="R679" s="169" t="str">
        <f t="shared" si="85"/>
        <v/>
      </c>
      <c r="S679" s="248" t="str">
        <f t="shared" si="86"/>
        <v/>
      </c>
      <c r="T679" s="250" t="str">
        <f t="shared" si="87"/>
        <v/>
      </c>
    </row>
    <row r="680" spans="2:20" x14ac:dyDescent="0.25">
      <c r="B680" s="142"/>
      <c r="C680" s="23"/>
      <c r="D680" s="23"/>
      <c r="E680" s="23"/>
      <c r="F680" s="21"/>
      <c r="G680" s="21"/>
      <c r="H680" s="178"/>
      <c r="I680" s="178"/>
      <c r="J680" s="23"/>
      <c r="K680" s="27"/>
      <c r="L680" s="23"/>
      <c r="M680" s="166" t="str">
        <f t="shared" si="80"/>
        <v/>
      </c>
      <c r="N680" s="48" t="str">
        <f t="shared" si="81"/>
        <v/>
      </c>
      <c r="O680" s="49" t="str">
        <f t="shared" si="82"/>
        <v/>
      </c>
      <c r="P680" s="50" t="str">
        <f t="shared" si="83"/>
        <v/>
      </c>
      <c r="Q680" s="51" t="str">
        <f t="shared" si="84"/>
        <v/>
      </c>
      <c r="R680" s="169" t="str">
        <f t="shared" si="85"/>
        <v/>
      </c>
      <c r="S680" s="248" t="str">
        <f t="shared" si="86"/>
        <v/>
      </c>
      <c r="T680" s="250" t="str">
        <f t="shared" si="87"/>
        <v/>
      </c>
    </row>
    <row r="681" spans="2:20" x14ac:dyDescent="0.25">
      <c r="B681" s="142"/>
      <c r="C681" s="23"/>
      <c r="D681" s="23"/>
      <c r="E681" s="23"/>
      <c r="F681" s="21"/>
      <c r="G681" s="21"/>
      <c r="H681" s="178"/>
      <c r="I681" s="178"/>
      <c r="J681" s="23"/>
      <c r="K681" s="27"/>
      <c r="L681" s="23"/>
      <c r="M681" s="166" t="str">
        <f t="shared" si="80"/>
        <v/>
      </c>
      <c r="N681" s="48" t="str">
        <f t="shared" si="81"/>
        <v/>
      </c>
      <c r="O681" s="49" t="str">
        <f t="shared" si="82"/>
        <v/>
      </c>
      <c r="P681" s="50" t="str">
        <f t="shared" si="83"/>
        <v/>
      </c>
      <c r="Q681" s="51" t="str">
        <f t="shared" si="84"/>
        <v/>
      </c>
      <c r="R681" s="169" t="str">
        <f t="shared" si="85"/>
        <v/>
      </c>
      <c r="S681" s="248" t="str">
        <f t="shared" si="86"/>
        <v/>
      </c>
      <c r="T681" s="250" t="str">
        <f t="shared" si="87"/>
        <v/>
      </c>
    </row>
    <row r="682" spans="2:20" x14ac:dyDescent="0.25">
      <c r="B682" s="142"/>
      <c r="C682" s="23"/>
      <c r="D682" s="23"/>
      <c r="E682" s="23"/>
      <c r="F682" s="21"/>
      <c r="G682" s="21"/>
      <c r="H682" s="178"/>
      <c r="I682" s="178"/>
      <c r="J682" s="23"/>
      <c r="K682" s="27"/>
      <c r="L682" s="23"/>
      <c r="M682" s="166" t="str">
        <f t="shared" si="80"/>
        <v/>
      </c>
      <c r="N682" s="48" t="str">
        <f t="shared" si="81"/>
        <v/>
      </c>
      <c r="O682" s="49" t="str">
        <f t="shared" si="82"/>
        <v/>
      </c>
      <c r="P682" s="50" t="str">
        <f t="shared" si="83"/>
        <v/>
      </c>
      <c r="Q682" s="51" t="str">
        <f t="shared" si="84"/>
        <v/>
      </c>
      <c r="R682" s="169" t="str">
        <f t="shared" si="85"/>
        <v/>
      </c>
      <c r="S682" s="248" t="str">
        <f t="shared" si="86"/>
        <v/>
      </c>
      <c r="T682" s="250" t="str">
        <f t="shared" si="87"/>
        <v/>
      </c>
    </row>
    <row r="683" spans="2:20" x14ac:dyDescent="0.25">
      <c r="B683" s="142"/>
      <c r="C683" s="23"/>
      <c r="D683" s="23"/>
      <c r="E683" s="23"/>
      <c r="F683" s="21"/>
      <c r="G683" s="21"/>
      <c r="H683" s="178"/>
      <c r="I683" s="178"/>
      <c r="J683" s="23"/>
      <c r="K683" s="27"/>
      <c r="L683" s="23"/>
      <c r="M683" s="166" t="str">
        <f t="shared" si="80"/>
        <v/>
      </c>
      <c r="N683" s="48" t="str">
        <f t="shared" si="81"/>
        <v/>
      </c>
      <c r="O683" s="49" t="str">
        <f t="shared" si="82"/>
        <v/>
      </c>
      <c r="P683" s="50" t="str">
        <f t="shared" si="83"/>
        <v/>
      </c>
      <c r="Q683" s="51" t="str">
        <f t="shared" si="84"/>
        <v/>
      </c>
      <c r="R683" s="169" t="str">
        <f t="shared" si="85"/>
        <v/>
      </c>
      <c r="S683" s="248" t="str">
        <f t="shared" si="86"/>
        <v/>
      </c>
      <c r="T683" s="250" t="str">
        <f t="shared" si="87"/>
        <v/>
      </c>
    </row>
    <row r="684" spans="2:20" x14ac:dyDescent="0.25">
      <c r="B684" s="142"/>
      <c r="C684" s="23"/>
      <c r="D684" s="23"/>
      <c r="E684" s="23"/>
      <c r="F684" s="21"/>
      <c r="G684" s="21"/>
      <c r="H684" s="178"/>
      <c r="I684" s="178"/>
      <c r="J684" s="23"/>
      <c r="K684" s="27"/>
      <c r="L684" s="23"/>
      <c r="M684" s="166" t="str">
        <f t="shared" si="80"/>
        <v/>
      </c>
      <c r="N684" s="48" t="str">
        <f t="shared" si="81"/>
        <v/>
      </c>
      <c r="O684" s="49" t="str">
        <f t="shared" si="82"/>
        <v/>
      </c>
      <c r="P684" s="50" t="str">
        <f t="shared" si="83"/>
        <v/>
      </c>
      <c r="Q684" s="51" t="str">
        <f t="shared" si="84"/>
        <v/>
      </c>
      <c r="R684" s="169" t="str">
        <f t="shared" si="85"/>
        <v/>
      </c>
      <c r="S684" s="248" t="str">
        <f t="shared" si="86"/>
        <v/>
      </c>
      <c r="T684" s="250" t="str">
        <f t="shared" si="87"/>
        <v/>
      </c>
    </row>
    <row r="685" spans="2:20" x14ac:dyDescent="0.25">
      <c r="B685" s="142"/>
      <c r="C685" s="23"/>
      <c r="D685" s="23"/>
      <c r="E685" s="23"/>
      <c r="F685" s="21"/>
      <c r="G685" s="21"/>
      <c r="H685" s="178"/>
      <c r="I685" s="178"/>
      <c r="J685" s="23"/>
      <c r="K685" s="27"/>
      <c r="L685" s="23"/>
      <c r="M685" s="166" t="str">
        <f t="shared" si="80"/>
        <v/>
      </c>
      <c r="N685" s="48" t="str">
        <f t="shared" si="81"/>
        <v/>
      </c>
      <c r="O685" s="49" t="str">
        <f t="shared" si="82"/>
        <v/>
      </c>
      <c r="P685" s="50" t="str">
        <f t="shared" si="83"/>
        <v/>
      </c>
      <c r="Q685" s="51" t="str">
        <f t="shared" si="84"/>
        <v/>
      </c>
      <c r="R685" s="169" t="str">
        <f t="shared" si="85"/>
        <v/>
      </c>
      <c r="S685" s="248" t="str">
        <f t="shared" si="86"/>
        <v/>
      </c>
      <c r="T685" s="250" t="str">
        <f t="shared" si="87"/>
        <v/>
      </c>
    </row>
    <row r="686" spans="2:20" x14ac:dyDescent="0.25">
      <c r="B686" s="142"/>
      <c r="C686" s="23"/>
      <c r="D686" s="23"/>
      <c r="E686" s="23"/>
      <c r="F686" s="21"/>
      <c r="G686" s="21"/>
      <c r="H686" s="178"/>
      <c r="I686" s="178"/>
      <c r="J686" s="23"/>
      <c r="K686" s="27"/>
      <c r="L686" s="23"/>
      <c r="M686" s="166" t="str">
        <f t="shared" si="80"/>
        <v/>
      </c>
      <c r="N686" s="48" t="str">
        <f t="shared" si="81"/>
        <v/>
      </c>
      <c r="O686" s="49" t="str">
        <f t="shared" si="82"/>
        <v/>
      </c>
      <c r="P686" s="50" t="str">
        <f t="shared" si="83"/>
        <v/>
      </c>
      <c r="Q686" s="51" t="str">
        <f t="shared" si="84"/>
        <v/>
      </c>
      <c r="R686" s="169" t="str">
        <f t="shared" si="85"/>
        <v/>
      </c>
      <c r="S686" s="248" t="str">
        <f t="shared" si="86"/>
        <v/>
      </c>
      <c r="T686" s="250" t="str">
        <f t="shared" si="87"/>
        <v/>
      </c>
    </row>
    <row r="687" spans="2:20" x14ac:dyDescent="0.25">
      <c r="B687" s="142"/>
      <c r="C687" s="23"/>
      <c r="D687" s="23"/>
      <c r="E687" s="23"/>
      <c r="F687" s="21"/>
      <c r="G687" s="21"/>
      <c r="H687" s="178"/>
      <c r="I687" s="178"/>
      <c r="J687" s="23"/>
      <c r="K687" s="27"/>
      <c r="L687" s="23"/>
      <c r="M687" s="166" t="str">
        <f t="shared" si="80"/>
        <v/>
      </c>
      <c r="N687" s="48" t="str">
        <f t="shared" si="81"/>
        <v/>
      </c>
      <c r="O687" s="49" t="str">
        <f t="shared" si="82"/>
        <v/>
      </c>
      <c r="P687" s="50" t="str">
        <f t="shared" si="83"/>
        <v/>
      </c>
      <c r="Q687" s="51" t="str">
        <f t="shared" si="84"/>
        <v/>
      </c>
      <c r="R687" s="169" t="str">
        <f t="shared" si="85"/>
        <v/>
      </c>
      <c r="S687" s="248" t="str">
        <f t="shared" si="86"/>
        <v/>
      </c>
      <c r="T687" s="250" t="str">
        <f t="shared" si="87"/>
        <v/>
      </c>
    </row>
    <row r="688" spans="2:20" x14ac:dyDescent="0.25">
      <c r="B688" s="142"/>
      <c r="C688" s="23"/>
      <c r="D688" s="23"/>
      <c r="E688" s="23"/>
      <c r="F688" s="21"/>
      <c r="G688" s="21"/>
      <c r="H688" s="178"/>
      <c r="I688" s="178"/>
      <c r="J688" s="23"/>
      <c r="K688" s="27"/>
      <c r="L688" s="23"/>
      <c r="M688" s="166" t="str">
        <f t="shared" si="80"/>
        <v/>
      </c>
      <c r="N688" s="48" t="str">
        <f t="shared" si="81"/>
        <v/>
      </c>
      <c r="O688" s="49" t="str">
        <f t="shared" si="82"/>
        <v/>
      </c>
      <c r="P688" s="50" t="str">
        <f t="shared" si="83"/>
        <v/>
      </c>
      <c r="Q688" s="51" t="str">
        <f t="shared" si="84"/>
        <v/>
      </c>
      <c r="R688" s="169" t="str">
        <f t="shared" si="85"/>
        <v/>
      </c>
      <c r="S688" s="248" t="str">
        <f t="shared" si="86"/>
        <v/>
      </c>
      <c r="T688" s="250" t="str">
        <f t="shared" si="87"/>
        <v/>
      </c>
    </row>
    <row r="689" spans="2:20" x14ac:dyDescent="0.25">
      <c r="B689" s="142"/>
      <c r="C689" s="23"/>
      <c r="D689" s="23"/>
      <c r="E689" s="23"/>
      <c r="F689" s="21"/>
      <c r="G689" s="21"/>
      <c r="H689" s="178"/>
      <c r="I689" s="178"/>
      <c r="J689" s="23"/>
      <c r="K689" s="27"/>
      <c r="L689" s="23"/>
      <c r="M689" s="166" t="str">
        <f t="shared" si="80"/>
        <v/>
      </c>
      <c r="N689" s="48" t="str">
        <f t="shared" si="81"/>
        <v/>
      </c>
      <c r="O689" s="49" t="str">
        <f t="shared" si="82"/>
        <v/>
      </c>
      <c r="P689" s="50" t="str">
        <f t="shared" si="83"/>
        <v/>
      </c>
      <c r="Q689" s="51" t="str">
        <f t="shared" si="84"/>
        <v/>
      </c>
      <c r="R689" s="169" t="str">
        <f t="shared" si="85"/>
        <v/>
      </c>
      <c r="S689" s="248" t="str">
        <f t="shared" si="86"/>
        <v/>
      </c>
      <c r="T689" s="250" t="str">
        <f t="shared" si="87"/>
        <v/>
      </c>
    </row>
    <row r="690" spans="2:20" x14ac:dyDescent="0.25">
      <c r="B690" s="142"/>
      <c r="C690" s="23"/>
      <c r="D690" s="23"/>
      <c r="E690" s="23"/>
      <c r="F690" s="21"/>
      <c r="G690" s="21"/>
      <c r="H690" s="178"/>
      <c r="I690" s="178"/>
      <c r="J690" s="23"/>
      <c r="K690" s="27"/>
      <c r="L690" s="23"/>
      <c r="M690" s="166" t="str">
        <f t="shared" si="80"/>
        <v/>
      </c>
      <c r="N690" s="48" t="str">
        <f t="shared" si="81"/>
        <v/>
      </c>
      <c r="O690" s="49" t="str">
        <f t="shared" si="82"/>
        <v/>
      </c>
      <c r="P690" s="50" t="str">
        <f t="shared" si="83"/>
        <v/>
      </c>
      <c r="Q690" s="51" t="str">
        <f t="shared" si="84"/>
        <v/>
      </c>
      <c r="R690" s="169" t="str">
        <f t="shared" si="85"/>
        <v/>
      </c>
      <c r="S690" s="248" t="str">
        <f t="shared" si="86"/>
        <v/>
      </c>
      <c r="T690" s="250" t="str">
        <f t="shared" si="87"/>
        <v/>
      </c>
    </row>
    <row r="691" spans="2:20" x14ac:dyDescent="0.25">
      <c r="B691" s="142"/>
      <c r="C691" s="23"/>
      <c r="D691" s="23"/>
      <c r="E691" s="23"/>
      <c r="F691" s="21"/>
      <c r="G691" s="21"/>
      <c r="H691" s="178"/>
      <c r="I691" s="178"/>
      <c r="J691" s="23"/>
      <c r="K691" s="27"/>
      <c r="L691" s="23"/>
      <c r="M691" s="166" t="str">
        <f t="shared" si="80"/>
        <v/>
      </c>
      <c r="N691" s="48" t="str">
        <f t="shared" si="81"/>
        <v/>
      </c>
      <c r="O691" s="49" t="str">
        <f t="shared" si="82"/>
        <v/>
      </c>
      <c r="P691" s="50" t="str">
        <f t="shared" si="83"/>
        <v/>
      </c>
      <c r="Q691" s="51" t="str">
        <f t="shared" si="84"/>
        <v/>
      </c>
      <c r="R691" s="169" t="str">
        <f t="shared" si="85"/>
        <v/>
      </c>
      <c r="S691" s="248" t="str">
        <f t="shared" si="86"/>
        <v/>
      </c>
      <c r="T691" s="250" t="str">
        <f t="shared" si="87"/>
        <v/>
      </c>
    </row>
    <row r="692" spans="2:20" x14ac:dyDescent="0.25">
      <c r="B692" s="142"/>
      <c r="C692" s="23"/>
      <c r="D692" s="23"/>
      <c r="E692" s="23"/>
      <c r="F692" s="21"/>
      <c r="G692" s="21"/>
      <c r="H692" s="178"/>
      <c r="I692" s="178"/>
      <c r="J692" s="23"/>
      <c r="K692" s="27"/>
      <c r="L692" s="23"/>
      <c r="M692" s="166" t="str">
        <f t="shared" si="80"/>
        <v/>
      </c>
      <c r="N692" s="48" t="str">
        <f t="shared" si="81"/>
        <v/>
      </c>
      <c r="O692" s="49" t="str">
        <f t="shared" si="82"/>
        <v/>
      </c>
      <c r="P692" s="50" t="str">
        <f t="shared" si="83"/>
        <v/>
      </c>
      <c r="Q692" s="51" t="str">
        <f t="shared" si="84"/>
        <v/>
      </c>
      <c r="R692" s="169" t="str">
        <f t="shared" si="85"/>
        <v/>
      </c>
      <c r="S692" s="248" t="str">
        <f t="shared" si="86"/>
        <v/>
      </c>
      <c r="T692" s="250" t="str">
        <f t="shared" si="87"/>
        <v/>
      </c>
    </row>
    <row r="693" spans="2:20" x14ac:dyDescent="0.25">
      <c r="B693" s="142"/>
      <c r="C693" s="23"/>
      <c r="D693" s="23"/>
      <c r="E693" s="23"/>
      <c r="F693" s="21"/>
      <c r="G693" s="21"/>
      <c r="H693" s="178"/>
      <c r="I693" s="178"/>
      <c r="J693" s="23"/>
      <c r="K693" s="27"/>
      <c r="L693" s="23"/>
      <c r="M693" s="166" t="str">
        <f t="shared" si="80"/>
        <v/>
      </c>
      <c r="N693" s="48" t="str">
        <f t="shared" si="81"/>
        <v/>
      </c>
      <c r="O693" s="49" t="str">
        <f t="shared" si="82"/>
        <v/>
      </c>
      <c r="P693" s="50" t="str">
        <f t="shared" si="83"/>
        <v/>
      </c>
      <c r="Q693" s="51" t="str">
        <f t="shared" si="84"/>
        <v/>
      </c>
      <c r="R693" s="169" t="str">
        <f t="shared" si="85"/>
        <v/>
      </c>
      <c r="S693" s="248" t="str">
        <f t="shared" si="86"/>
        <v/>
      </c>
      <c r="T693" s="250" t="str">
        <f t="shared" si="87"/>
        <v/>
      </c>
    </row>
    <row r="694" spans="2:20" x14ac:dyDescent="0.25">
      <c r="B694" s="142"/>
      <c r="C694" s="23"/>
      <c r="D694" s="23"/>
      <c r="E694" s="23"/>
      <c r="F694" s="21"/>
      <c r="G694" s="21"/>
      <c r="H694" s="178"/>
      <c r="I694" s="178"/>
      <c r="J694" s="23"/>
      <c r="K694" s="27"/>
      <c r="L694" s="23"/>
      <c r="M694" s="166" t="str">
        <f t="shared" si="80"/>
        <v/>
      </c>
      <c r="N694" s="48" t="str">
        <f t="shared" si="81"/>
        <v/>
      </c>
      <c r="O694" s="49" t="str">
        <f t="shared" si="82"/>
        <v/>
      </c>
      <c r="P694" s="50" t="str">
        <f t="shared" si="83"/>
        <v/>
      </c>
      <c r="Q694" s="51" t="str">
        <f t="shared" si="84"/>
        <v/>
      </c>
      <c r="R694" s="169" t="str">
        <f t="shared" si="85"/>
        <v/>
      </c>
      <c r="S694" s="248" t="str">
        <f t="shared" si="86"/>
        <v/>
      </c>
      <c r="T694" s="250" t="str">
        <f t="shared" si="87"/>
        <v/>
      </c>
    </row>
    <row r="695" spans="2:20" x14ac:dyDescent="0.25">
      <c r="B695" s="142"/>
      <c r="C695" s="23"/>
      <c r="D695" s="23"/>
      <c r="E695" s="23"/>
      <c r="F695" s="21"/>
      <c r="G695" s="21"/>
      <c r="H695" s="178"/>
      <c r="I695" s="178"/>
      <c r="J695" s="23"/>
      <c r="K695" s="27"/>
      <c r="L695" s="23"/>
      <c r="M695" s="166" t="str">
        <f t="shared" si="80"/>
        <v/>
      </c>
      <c r="N695" s="48" t="str">
        <f t="shared" si="81"/>
        <v/>
      </c>
      <c r="O695" s="49" t="str">
        <f t="shared" si="82"/>
        <v/>
      </c>
      <c r="P695" s="50" t="str">
        <f t="shared" si="83"/>
        <v/>
      </c>
      <c r="Q695" s="51" t="str">
        <f t="shared" si="84"/>
        <v/>
      </c>
      <c r="R695" s="169" t="str">
        <f t="shared" si="85"/>
        <v/>
      </c>
      <c r="S695" s="248" t="str">
        <f t="shared" si="86"/>
        <v/>
      </c>
      <c r="T695" s="250" t="str">
        <f t="shared" si="87"/>
        <v/>
      </c>
    </row>
    <row r="696" spans="2:20" x14ac:dyDescent="0.25">
      <c r="B696" s="142"/>
      <c r="C696" s="23"/>
      <c r="D696" s="23"/>
      <c r="E696" s="23"/>
      <c r="F696" s="21"/>
      <c r="G696" s="21"/>
      <c r="H696" s="178"/>
      <c r="I696" s="178"/>
      <c r="J696" s="23"/>
      <c r="K696" s="27"/>
      <c r="L696" s="23"/>
      <c r="M696" s="166" t="str">
        <f t="shared" si="80"/>
        <v/>
      </c>
      <c r="N696" s="48" t="str">
        <f t="shared" si="81"/>
        <v/>
      </c>
      <c r="O696" s="49" t="str">
        <f t="shared" si="82"/>
        <v/>
      </c>
      <c r="P696" s="50" t="str">
        <f t="shared" si="83"/>
        <v/>
      </c>
      <c r="Q696" s="51" t="str">
        <f t="shared" si="84"/>
        <v/>
      </c>
      <c r="R696" s="169" t="str">
        <f t="shared" si="85"/>
        <v/>
      </c>
      <c r="S696" s="248" t="str">
        <f t="shared" si="86"/>
        <v/>
      </c>
      <c r="T696" s="250" t="str">
        <f t="shared" si="87"/>
        <v/>
      </c>
    </row>
    <row r="697" spans="2:20" x14ac:dyDescent="0.25">
      <c r="B697" s="142"/>
      <c r="C697" s="23"/>
      <c r="D697" s="23"/>
      <c r="E697" s="23"/>
      <c r="F697" s="21"/>
      <c r="G697" s="21"/>
      <c r="H697" s="178"/>
      <c r="I697" s="178"/>
      <c r="J697" s="23"/>
      <c r="K697" s="27"/>
      <c r="L697" s="23"/>
      <c r="M697" s="166" t="str">
        <f t="shared" si="80"/>
        <v/>
      </c>
      <c r="N697" s="48" t="str">
        <f t="shared" si="81"/>
        <v/>
      </c>
      <c r="O697" s="49" t="str">
        <f t="shared" si="82"/>
        <v/>
      </c>
      <c r="P697" s="50" t="str">
        <f t="shared" si="83"/>
        <v/>
      </c>
      <c r="Q697" s="51" t="str">
        <f t="shared" si="84"/>
        <v/>
      </c>
      <c r="R697" s="169" t="str">
        <f t="shared" si="85"/>
        <v/>
      </c>
      <c r="S697" s="248" t="str">
        <f t="shared" si="86"/>
        <v/>
      </c>
      <c r="T697" s="250" t="str">
        <f t="shared" si="87"/>
        <v/>
      </c>
    </row>
    <row r="698" spans="2:20" x14ac:dyDescent="0.25">
      <c r="B698" s="142"/>
      <c r="C698" s="23"/>
      <c r="D698" s="23"/>
      <c r="E698" s="23"/>
      <c r="F698" s="21"/>
      <c r="G698" s="21"/>
      <c r="H698" s="178"/>
      <c r="I698" s="178"/>
      <c r="J698" s="23"/>
      <c r="K698" s="27"/>
      <c r="L698" s="23"/>
      <c r="M698" s="166" t="str">
        <f t="shared" si="80"/>
        <v/>
      </c>
      <c r="N698" s="48" t="str">
        <f t="shared" si="81"/>
        <v/>
      </c>
      <c r="O698" s="49" t="str">
        <f t="shared" si="82"/>
        <v/>
      </c>
      <c r="P698" s="50" t="str">
        <f t="shared" si="83"/>
        <v/>
      </c>
      <c r="Q698" s="51" t="str">
        <f t="shared" si="84"/>
        <v/>
      </c>
      <c r="R698" s="169" t="str">
        <f t="shared" si="85"/>
        <v/>
      </c>
      <c r="S698" s="248" t="str">
        <f t="shared" si="86"/>
        <v/>
      </c>
      <c r="T698" s="250" t="str">
        <f t="shared" si="87"/>
        <v/>
      </c>
    </row>
    <row r="699" spans="2:20" x14ac:dyDescent="0.25">
      <c r="B699" s="142"/>
      <c r="C699" s="23"/>
      <c r="D699" s="23"/>
      <c r="E699" s="23"/>
      <c r="F699" s="21"/>
      <c r="G699" s="21"/>
      <c r="H699" s="178"/>
      <c r="I699" s="178"/>
      <c r="J699" s="23"/>
      <c r="K699" s="27"/>
      <c r="L699" s="23"/>
      <c r="M699" s="166" t="str">
        <f t="shared" si="80"/>
        <v/>
      </c>
      <c r="N699" s="48" t="str">
        <f t="shared" si="81"/>
        <v/>
      </c>
      <c r="O699" s="49" t="str">
        <f t="shared" si="82"/>
        <v/>
      </c>
      <c r="P699" s="50" t="str">
        <f t="shared" si="83"/>
        <v/>
      </c>
      <c r="Q699" s="51" t="str">
        <f t="shared" si="84"/>
        <v/>
      </c>
      <c r="R699" s="169" t="str">
        <f t="shared" si="85"/>
        <v/>
      </c>
      <c r="S699" s="248" t="str">
        <f t="shared" si="86"/>
        <v/>
      </c>
      <c r="T699" s="250" t="str">
        <f t="shared" si="87"/>
        <v/>
      </c>
    </row>
    <row r="700" spans="2:20" x14ac:dyDescent="0.25">
      <c r="B700" s="142"/>
      <c r="C700" s="23"/>
      <c r="D700" s="23"/>
      <c r="E700" s="23"/>
      <c r="F700" s="21"/>
      <c r="G700" s="21"/>
      <c r="H700" s="178"/>
      <c r="I700" s="178"/>
      <c r="J700" s="23"/>
      <c r="K700" s="27"/>
      <c r="L700" s="23"/>
      <c r="M700" s="166" t="str">
        <f t="shared" si="80"/>
        <v/>
      </c>
      <c r="N700" s="48" t="str">
        <f t="shared" si="81"/>
        <v/>
      </c>
      <c r="O700" s="49" t="str">
        <f t="shared" si="82"/>
        <v/>
      </c>
      <c r="P700" s="50" t="str">
        <f t="shared" si="83"/>
        <v/>
      </c>
      <c r="Q700" s="51" t="str">
        <f t="shared" si="84"/>
        <v/>
      </c>
      <c r="R700" s="169" t="str">
        <f t="shared" si="85"/>
        <v/>
      </c>
      <c r="S700" s="248" t="str">
        <f t="shared" si="86"/>
        <v/>
      </c>
      <c r="T700" s="250" t="str">
        <f t="shared" si="87"/>
        <v/>
      </c>
    </row>
    <row r="701" spans="2:20" x14ac:dyDescent="0.25">
      <c r="B701" s="142"/>
      <c r="C701" s="23"/>
      <c r="D701" s="23"/>
      <c r="E701" s="23"/>
      <c r="F701" s="21"/>
      <c r="G701" s="21"/>
      <c r="H701" s="178"/>
      <c r="I701" s="178"/>
      <c r="J701" s="23"/>
      <c r="K701" s="27"/>
      <c r="L701" s="23"/>
      <c r="M701" s="166" t="str">
        <f t="shared" si="80"/>
        <v/>
      </c>
      <c r="N701" s="48" t="str">
        <f t="shared" si="81"/>
        <v/>
      </c>
      <c r="O701" s="49" t="str">
        <f t="shared" si="82"/>
        <v/>
      </c>
      <c r="P701" s="50" t="str">
        <f t="shared" si="83"/>
        <v/>
      </c>
      <c r="Q701" s="51" t="str">
        <f t="shared" si="84"/>
        <v/>
      </c>
      <c r="R701" s="169" t="str">
        <f t="shared" si="85"/>
        <v/>
      </c>
      <c r="S701" s="248" t="str">
        <f t="shared" si="86"/>
        <v/>
      </c>
      <c r="T701" s="250" t="str">
        <f t="shared" si="87"/>
        <v/>
      </c>
    </row>
    <row r="702" spans="2:20" x14ac:dyDescent="0.25">
      <c r="B702" s="142"/>
      <c r="C702" s="23"/>
      <c r="D702" s="23"/>
      <c r="E702" s="23"/>
      <c r="F702" s="21"/>
      <c r="G702" s="21"/>
      <c r="H702" s="178"/>
      <c r="I702" s="178"/>
      <c r="J702" s="23"/>
      <c r="K702" s="27"/>
      <c r="L702" s="23"/>
      <c r="M702" s="166" t="str">
        <f t="shared" si="80"/>
        <v/>
      </c>
      <c r="N702" s="48" t="str">
        <f t="shared" si="81"/>
        <v/>
      </c>
      <c r="O702" s="49" t="str">
        <f t="shared" si="82"/>
        <v/>
      </c>
      <c r="P702" s="50" t="str">
        <f t="shared" si="83"/>
        <v/>
      </c>
      <c r="Q702" s="51" t="str">
        <f t="shared" si="84"/>
        <v/>
      </c>
      <c r="R702" s="169" t="str">
        <f t="shared" si="85"/>
        <v/>
      </c>
      <c r="S702" s="248" t="str">
        <f t="shared" si="86"/>
        <v/>
      </c>
      <c r="T702" s="250" t="str">
        <f t="shared" si="87"/>
        <v/>
      </c>
    </row>
    <row r="703" spans="2:20" x14ac:dyDescent="0.25">
      <c r="B703" s="142"/>
      <c r="C703" s="23"/>
      <c r="D703" s="23"/>
      <c r="E703" s="23"/>
      <c r="F703" s="21"/>
      <c r="G703" s="21"/>
      <c r="H703" s="178"/>
      <c r="I703" s="178"/>
      <c r="J703" s="23"/>
      <c r="K703" s="27"/>
      <c r="L703" s="23"/>
      <c r="M703" s="166" t="str">
        <f t="shared" si="80"/>
        <v/>
      </c>
      <c r="N703" s="48" t="str">
        <f t="shared" si="81"/>
        <v/>
      </c>
      <c r="O703" s="49" t="str">
        <f t="shared" si="82"/>
        <v/>
      </c>
      <c r="P703" s="50" t="str">
        <f t="shared" si="83"/>
        <v/>
      </c>
      <c r="Q703" s="51" t="str">
        <f t="shared" si="84"/>
        <v/>
      </c>
      <c r="R703" s="169" t="str">
        <f t="shared" si="85"/>
        <v/>
      </c>
      <c r="S703" s="248" t="str">
        <f t="shared" si="86"/>
        <v/>
      </c>
      <c r="T703" s="250" t="str">
        <f t="shared" si="87"/>
        <v/>
      </c>
    </row>
    <row r="704" spans="2:20" x14ac:dyDescent="0.25">
      <c r="B704" s="142"/>
      <c r="C704" s="23"/>
      <c r="D704" s="23"/>
      <c r="E704" s="23"/>
      <c r="F704" s="21"/>
      <c r="G704" s="21"/>
      <c r="H704" s="178"/>
      <c r="I704" s="178"/>
      <c r="J704" s="23"/>
      <c r="K704" s="27"/>
      <c r="L704" s="23"/>
      <c r="M704" s="166" t="str">
        <f t="shared" si="80"/>
        <v/>
      </c>
      <c r="N704" s="48" t="str">
        <f t="shared" si="81"/>
        <v/>
      </c>
      <c r="O704" s="49" t="str">
        <f t="shared" si="82"/>
        <v/>
      </c>
      <c r="P704" s="50" t="str">
        <f t="shared" si="83"/>
        <v/>
      </c>
      <c r="Q704" s="51" t="str">
        <f t="shared" si="84"/>
        <v/>
      </c>
      <c r="R704" s="169" t="str">
        <f t="shared" si="85"/>
        <v/>
      </c>
      <c r="S704" s="248" t="str">
        <f t="shared" si="86"/>
        <v/>
      </c>
      <c r="T704" s="250" t="str">
        <f t="shared" si="87"/>
        <v/>
      </c>
    </row>
    <row r="705" spans="2:20" x14ac:dyDescent="0.25">
      <c r="B705" s="142"/>
      <c r="C705" s="23"/>
      <c r="D705" s="23"/>
      <c r="E705" s="23"/>
      <c r="F705" s="21"/>
      <c r="G705" s="21"/>
      <c r="H705" s="178"/>
      <c r="I705" s="178"/>
      <c r="J705" s="23"/>
      <c r="K705" s="27"/>
      <c r="L705" s="23"/>
      <c r="M705" s="166" t="str">
        <f t="shared" si="80"/>
        <v/>
      </c>
      <c r="N705" s="48" t="str">
        <f t="shared" si="81"/>
        <v/>
      </c>
      <c r="O705" s="49" t="str">
        <f t="shared" si="82"/>
        <v/>
      </c>
      <c r="P705" s="50" t="str">
        <f t="shared" si="83"/>
        <v/>
      </c>
      <c r="Q705" s="51" t="str">
        <f t="shared" si="84"/>
        <v/>
      </c>
      <c r="R705" s="169" t="str">
        <f t="shared" si="85"/>
        <v/>
      </c>
      <c r="S705" s="248" t="str">
        <f t="shared" si="86"/>
        <v/>
      </c>
      <c r="T705" s="250" t="str">
        <f t="shared" si="87"/>
        <v/>
      </c>
    </row>
    <row r="706" spans="2:20" x14ac:dyDescent="0.25">
      <c r="B706" s="142"/>
      <c r="C706" s="23"/>
      <c r="D706" s="23"/>
      <c r="E706" s="23"/>
      <c r="F706" s="21"/>
      <c r="G706" s="21"/>
      <c r="H706" s="178"/>
      <c r="I706" s="178"/>
      <c r="J706" s="23"/>
      <c r="K706" s="27"/>
      <c r="L706" s="23"/>
      <c r="M706" s="166" t="str">
        <f t="shared" si="80"/>
        <v/>
      </c>
      <c r="N706" s="48" t="str">
        <f t="shared" si="81"/>
        <v/>
      </c>
      <c r="O706" s="49" t="str">
        <f t="shared" si="82"/>
        <v/>
      </c>
      <c r="P706" s="50" t="str">
        <f t="shared" si="83"/>
        <v/>
      </c>
      <c r="Q706" s="51" t="str">
        <f t="shared" si="84"/>
        <v/>
      </c>
      <c r="R706" s="169" t="str">
        <f t="shared" si="85"/>
        <v/>
      </c>
      <c r="S706" s="248" t="str">
        <f t="shared" si="86"/>
        <v/>
      </c>
      <c r="T706" s="250" t="str">
        <f t="shared" si="87"/>
        <v/>
      </c>
    </row>
    <row r="707" spans="2:20" x14ac:dyDescent="0.25">
      <c r="B707" s="142"/>
      <c r="C707" s="23"/>
      <c r="D707" s="23"/>
      <c r="E707" s="23"/>
      <c r="F707" s="21"/>
      <c r="G707" s="21"/>
      <c r="H707" s="178"/>
      <c r="I707" s="178"/>
      <c r="J707" s="23"/>
      <c r="K707" s="27"/>
      <c r="L707" s="23"/>
      <c r="M707" s="166" t="str">
        <f t="shared" si="80"/>
        <v/>
      </c>
      <c r="N707" s="48" t="str">
        <f t="shared" si="81"/>
        <v/>
      </c>
      <c r="O707" s="49" t="str">
        <f t="shared" si="82"/>
        <v/>
      </c>
      <c r="P707" s="50" t="str">
        <f t="shared" si="83"/>
        <v/>
      </c>
      <c r="Q707" s="51" t="str">
        <f t="shared" si="84"/>
        <v/>
      </c>
      <c r="R707" s="169" t="str">
        <f t="shared" si="85"/>
        <v/>
      </c>
      <c r="S707" s="248" t="str">
        <f t="shared" si="86"/>
        <v/>
      </c>
      <c r="T707" s="250" t="str">
        <f t="shared" si="87"/>
        <v/>
      </c>
    </row>
    <row r="708" spans="2:20" x14ac:dyDescent="0.25">
      <c r="B708" s="142"/>
      <c r="C708" s="23"/>
      <c r="D708" s="23"/>
      <c r="E708" s="23"/>
      <c r="F708" s="21"/>
      <c r="G708" s="21"/>
      <c r="H708" s="178"/>
      <c r="I708" s="178"/>
      <c r="J708" s="23"/>
      <c r="K708" s="27"/>
      <c r="L708" s="23"/>
      <c r="M708" s="166" t="str">
        <f t="shared" si="80"/>
        <v/>
      </c>
      <c r="N708" s="48" t="str">
        <f t="shared" si="81"/>
        <v/>
      </c>
      <c r="O708" s="49" t="str">
        <f t="shared" si="82"/>
        <v/>
      </c>
      <c r="P708" s="50" t="str">
        <f t="shared" si="83"/>
        <v/>
      </c>
      <c r="Q708" s="51" t="str">
        <f t="shared" si="84"/>
        <v/>
      </c>
      <c r="R708" s="169" t="str">
        <f t="shared" si="85"/>
        <v/>
      </c>
      <c r="S708" s="248" t="str">
        <f t="shared" si="86"/>
        <v/>
      </c>
      <c r="T708" s="250" t="str">
        <f t="shared" si="87"/>
        <v/>
      </c>
    </row>
    <row r="709" spans="2:20" x14ac:dyDescent="0.25">
      <c r="B709" s="142"/>
      <c r="C709" s="23"/>
      <c r="D709" s="23"/>
      <c r="E709" s="23"/>
      <c r="F709" s="21"/>
      <c r="G709" s="21"/>
      <c r="H709" s="178"/>
      <c r="I709" s="178"/>
      <c r="J709" s="23"/>
      <c r="K709" s="27"/>
      <c r="L709" s="23"/>
      <c r="M709" s="166" t="str">
        <f t="shared" si="80"/>
        <v/>
      </c>
      <c r="N709" s="48" t="str">
        <f t="shared" si="81"/>
        <v/>
      </c>
      <c r="O709" s="49" t="str">
        <f t="shared" si="82"/>
        <v/>
      </c>
      <c r="P709" s="50" t="str">
        <f t="shared" si="83"/>
        <v/>
      </c>
      <c r="Q709" s="51" t="str">
        <f t="shared" si="84"/>
        <v/>
      </c>
      <c r="R709" s="169" t="str">
        <f t="shared" si="85"/>
        <v/>
      </c>
      <c r="S709" s="248" t="str">
        <f t="shared" si="86"/>
        <v/>
      </c>
      <c r="T709" s="250" t="str">
        <f t="shared" si="87"/>
        <v/>
      </c>
    </row>
    <row r="710" spans="2:20" x14ac:dyDescent="0.25">
      <c r="B710" s="142"/>
      <c r="C710" s="23"/>
      <c r="D710" s="23"/>
      <c r="E710" s="23"/>
      <c r="F710" s="21"/>
      <c r="G710" s="21"/>
      <c r="H710" s="178"/>
      <c r="I710" s="178"/>
      <c r="J710" s="23"/>
      <c r="K710" s="27"/>
      <c r="L710" s="23"/>
      <c r="M710" s="166" t="str">
        <f t="shared" si="80"/>
        <v/>
      </c>
      <c r="N710" s="48" t="str">
        <f t="shared" si="81"/>
        <v/>
      </c>
      <c r="O710" s="49" t="str">
        <f t="shared" si="82"/>
        <v/>
      </c>
      <c r="P710" s="50" t="str">
        <f t="shared" si="83"/>
        <v/>
      </c>
      <c r="Q710" s="51" t="str">
        <f t="shared" si="84"/>
        <v/>
      </c>
      <c r="R710" s="169" t="str">
        <f t="shared" si="85"/>
        <v/>
      </c>
      <c r="S710" s="248" t="str">
        <f t="shared" si="86"/>
        <v/>
      </c>
      <c r="T710" s="250" t="str">
        <f t="shared" si="87"/>
        <v/>
      </c>
    </row>
    <row r="711" spans="2:20" x14ac:dyDescent="0.25">
      <c r="B711" s="142"/>
      <c r="C711" s="23"/>
      <c r="D711" s="23"/>
      <c r="E711" s="23"/>
      <c r="F711" s="21"/>
      <c r="G711" s="21"/>
      <c r="H711" s="178"/>
      <c r="I711" s="178"/>
      <c r="J711" s="23"/>
      <c r="K711" s="27"/>
      <c r="L711" s="23"/>
      <c r="M711" s="166" t="str">
        <f t="shared" si="80"/>
        <v/>
      </c>
      <c r="N711" s="48" t="str">
        <f t="shared" si="81"/>
        <v/>
      </c>
      <c r="O711" s="49" t="str">
        <f t="shared" si="82"/>
        <v/>
      </c>
      <c r="P711" s="50" t="str">
        <f t="shared" si="83"/>
        <v/>
      </c>
      <c r="Q711" s="51" t="str">
        <f t="shared" si="84"/>
        <v/>
      </c>
      <c r="R711" s="169" t="str">
        <f t="shared" si="85"/>
        <v/>
      </c>
      <c r="S711" s="248" t="str">
        <f t="shared" si="86"/>
        <v/>
      </c>
      <c r="T711" s="250" t="str">
        <f t="shared" si="87"/>
        <v/>
      </c>
    </row>
    <row r="712" spans="2:20" x14ac:dyDescent="0.25">
      <c r="B712" s="142"/>
      <c r="C712" s="23"/>
      <c r="D712" s="23"/>
      <c r="E712" s="23"/>
      <c r="F712" s="21"/>
      <c r="G712" s="21"/>
      <c r="H712" s="178"/>
      <c r="I712" s="178"/>
      <c r="J712" s="23"/>
      <c r="K712" s="27"/>
      <c r="L712" s="23"/>
      <c r="M712" s="166" t="str">
        <f t="shared" si="80"/>
        <v/>
      </c>
      <c r="N712" s="48" t="str">
        <f t="shared" si="81"/>
        <v/>
      </c>
      <c r="O712" s="49" t="str">
        <f t="shared" si="82"/>
        <v/>
      </c>
      <c r="P712" s="50" t="str">
        <f t="shared" si="83"/>
        <v/>
      </c>
      <c r="Q712" s="51" t="str">
        <f t="shared" si="84"/>
        <v/>
      </c>
      <c r="R712" s="169" t="str">
        <f t="shared" si="85"/>
        <v/>
      </c>
      <c r="S712" s="248" t="str">
        <f t="shared" si="86"/>
        <v/>
      </c>
      <c r="T712" s="250" t="str">
        <f t="shared" si="87"/>
        <v/>
      </c>
    </row>
    <row r="713" spans="2:20" x14ac:dyDescent="0.25">
      <c r="B713" s="142"/>
      <c r="C713" s="23"/>
      <c r="D713" s="23"/>
      <c r="E713" s="23"/>
      <c r="F713" s="21"/>
      <c r="G713" s="21"/>
      <c r="H713" s="178"/>
      <c r="I713" s="178"/>
      <c r="J713" s="23"/>
      <c r="K713" s="27"/>
      <c r="L713" s="23"/>
      <c r="M713" s="166" t="str">
        <f t="shared" si="80"/>
        <v/>
      </c>
      <c r="N713" s="48" t="str">
        <f t="shared" si="81"/>
        <v/>
      </c>
      <c r="O713" s="49" t="str">
        <f t="shared" si="82"/>
        <v/>
      </c>
      <c r="P713" s="50" t="str">
        <f t="shared" si="83"/>
        <v/>
      </c>
      <c r="Q713" s="51" t="str">
        <f t="shared" si="84"/>
        <v/>
      </c>
      <c r="R713" s="169" t="str">
        <f t="shared" si="85"/>
        <v/>
      </c>
      <c r="S713" s="248" t="str">
        <f t="shared" si="86"/>
        <v/>
      </c>
      <c r="T713" s="250" t="str">
        <f t="shared" si="87"/>
        <v/>
      </c>
    </row>
    <row r="714" spans="2:20" x14ac:dyDescent="0.25">
      <c r="B714" s="142"/>
      <c r="C714" s="23"/>
      <c r="D714" s="23"/>
      <c r="E714" s="23"/>
      <c r="F714" s="21"/>
      <c r="G714" s="21"/>
      <c r="H714" s="178"/>
      <c r="I714" s="178"/>
      <c r="J714" s="23"/>
      <c r="K714" s="27"/>
      <c r="L714" s="23"/>
      <c r="M714" s="166" t="str">
        <f t="shared" si="80"/>
        <v/>
      </c>
      <c r="N714" s="48" t="str">
        <f t="shared" si="81"/>
        <v/>
      </c>
      <c r="O714" s="49" t="str">
        <f t="shared" si="82"/>
        <v/>
      </c>
      <c r="P714" s="50" t="str">
        <f t="shared" si="83"/>
        <v/>
      </c>
      <c r="Q714" s="51" t="str">
        <f t="shared" si="84"/>
        <v/>
      </c>
      <c r="R714" s="169" t="str">
        <f t="shared" si="85"/>
        <v/>
      </c>
      <c r="S714" s="248" t="str">
        <f t="shared" si="86"/>
        <v/>
      </c>
      <c r="T714" s="250" t="str">
        <f t="shared" si="87"/>
        <v/>
      </c>
    </row>
    <row r="715" spans="2:20" x14ac:dyDescent="0.25">
      <c r="B715" s="142"/>
      <c r="C715" s="23"/>
      <c r="D715" s="23"/>
      <c r="E715" s="23"/>
      <c r="F715" s="21"/>
      <c r="G715" s="21"/>
      <c r="H715" s="178"/>
      <c r="I715" s="178"/>
      <c r="J715" s="23"/>
      <c r="K715" s="27"/>
      <c r="L715" s="23"/>
      <c r="M715" s="166" t="str">
        <f t="shared" ref="M715:M778" si="88">IF(B715="","",IF(I715&lt;&gt;"",I715,H715*(100-(100*K715))/100))</f>
        <v/>
      </c>
      <c r="N715" s="48" t="str">
        <f t="shared" ref="N715:N778" si="89">IF(B715="","",IF(J715&lt;&gt;0,B715+J715,B715+L715))</f>
        <v/>
      </c>
      <c r="O715" s="49" t="str">
        <f t="shared" ref="O715:O778" si="90">IF(B715="","",B715+L715)</f>
        <v/>
      </c>
      <c r="P715" s="50" t="str">
        <f t="shared" ref="P715:P778" si="91">IF(B715="","",O715-$D$3)</f>
        <v/>
      </c>
      <c r="Q715" s="51" t="str">
        <f t="shared" ref="Q715:Q778" si="92">IF(N715&lt;$D$3,IF(O715&lt;$D$3,$D$3,O715),N715)</f>
        <v/>
      </c>
      <c r="R715" s="169" t="str">
        <f t="shared" ref="R715:R778" si="93">IF(E715="bez","bezahlt",IF(I715&lt;&gt;"",I715,IF(N715&lt;$D$3,H715,M715)))</f>
        <v/>
      </c>
      <c r="S715" s="248" t="str">
        <f t="shared" si="86"/>
        <v/>
      </c>
      <c r="T715" s="250" t="str">
        <f t="shared" si="87"/>
        <v/>
      </c>
    </row>
    <row r="716" spans="2:20" x14ac:dyDescent="0.25">
      <c r="B716" s="142"/>
      <c r="C716" s="23"/>
      <c r="D716" s="23"/>
      <c r="E716" s="23"/>
      <c r="F716" s="21"/>
      <c r="G716" s="21"/>
      <c r="H716" s="178"/>
      <c r="I716" s="178"/>
      <c r="J716" s="23"/>
      <c r="K716" s="27"/>
      <c r="L716" s="23"/>
      <c r="M716" s="166" t="str">
        <f t="shared" si="88"/>
        <v/>
      </c>
      <c r="N716" s="48" t="str">
        <f t="shared" si="89"/>
        <v/>
      </c>
      <c r="O716" s="49" t="str">
        <f t="shared" si="90"/>
        <v/>
      </c>
      <c r="P716" s="50" t="str">
        <f t="shared" si="91"/>
        <v/>
      </c>
      <c r="Q716" s="51" t="str">
        <f t="shared" si="92"/>
        <v/>
      </c>
      <c r="R716" s="169" t="str">
        <f t="shared" si="93"/>
        <v/>
      </c>
      <c r="S716" s="248" t="str">
        <f t="shared" ref="S716:S779" si="94">IF(Q716="","",WEEKNUM(Q716,2))</f>
        <v/>
      </c>
      <c r="T716" s="250" t="str">
        <f t="shared" ref="T716:T779" si="95">R716</f>
        <v/>
      </c>
    </row>
    <row r="717" spans="2:20" x14ac:dyDescent="0.25">
      <c r="B717" s="142"/>
      <c r="C717" s="23"/>
      <c r="D717" s="23"/>
      <c r="E717" s="23"/>
      <c r="F717" s="21"/>
      <c r="G717" s="21"/>
      <c r="H717" s="178"/>
      <c r="I717" s="178"/>
      <c r="J717" s="23"/>
      <c r="K717" s="27"/>
      <c r="L717" s="23"/>
      <c r="M717" s="166" t="str">
        <f t="shared" si="88"/>
        <v/>
      </c>
      <c r="N717" s="48" t="str">
        <f t="shared" si="89"/>
        <v/>
      </c>
      <c r="O717" s="49" t="str">
        <f t="shared" si="90"/>
        <v/>
      </c>
      <c r="P717" s="50" t="str">
        <f t="shared" si="91"/>
        <v/>
      </c>
      <c r="Q717" s="51" t="str">
        <f t="shared" si="92"/>
        <v/>
      </c>
      <c r="R717" s="169" t="str">
        <f t="shared" si="93"/>
        <v/>
      </c>
      <c r="S717" s="248" t="str">
        <f t="shared" si="94"/>
        <v/>
      </c>
      <c r="T717" s="250" t="str">
        <f t="shared" si="95"/>
        <v/>
      </c>
    </row>
    <row r="718" spans="2:20" x14ac:dyDescent="0.25">
      <c r="B718" s="142"/>
      <c r="C718" s="23"/>
      <c r="D718" s="23"/>
      <c r="E718" s="23"/>
      <c r="F718" s="21"/>
      <c r="G718" s="21"/>
      <c r="H718" s="178"/>
      <c r="I718" s="178"/>
      <c r="J718" s="23"/>
      <c r="K718" s="27"/>
      <c r="L718" s="23"/>
      <c r="M718" s="166" t="str">
        <f t="shared" si="88"/>
        <v/>
      </c>
      <c r="N718" s="48" t="str">
        <f t="shared" si="89"/>
        <v/>
      </c>
      <c r="O718" s="49" t="str">
        <f t="shared" si="90"/>
        <v/>
      </c>
      <c r="P718" s="50" t="str">
        <f t="shared" si="91"/>
        <v/>
      </c>
      <c r="Q718" s="51" t="str">
        <f t="shared" si="92"/>
        <v/>
      </c>
      <c r="R718" s="169" t="str">
        <f t="shared" si="93"/>
        <v/>
      </c>
      <c r="S718" s="248" t="str">
        <f t="shared" si="94"/>
        <v/>
      </c>
      <c r="T718" s="250" t="str">
        <f t="shared" si="95"/>
        <v/>
      </c>
    </row>
    <row r="719" spans="2:20" x14ac:dyDescent="0.25">
      <c r="B719" s="142"/>
      <c r="C719" s="23"/>
      <c r="D719" s="23"/>
      <c r="E719" s="23"/>
      <c r="F719" s="21"/>
      <c r="G719" s="21"/>
      <c r="H719" s="178"/>
      <c r="I719" s="178"/>
      <c r="J719" s="23"/>
      <c r="K719" s="27"/>
      <c r="L719" s="23"/>
      <c r="M719" s="166" t="str">
        <f t="shared" si="88"/>
        <v/>
      </c>
      <c r="N719" s="48" t="str">
        <f t="shared" si="89"/>
        <v/>
      </c>
      <c r="O719" s="49" t="str">
        <f t="shared" si="90"/>
        <v/>
      </c>
      <c r="P719" s="50" t="str">
        <f t="shared" si="91"/>
        <v/>
      </c>
      <c r="Q719" s="51" t="str">
        <f t="shared" si="92"/>
        <v/>
      </c>
      <c r="R719" s="169" t="str">
        <f t="shared" si="93"/>
        <v/>
      </c>
      <c r="S719" s="248" t="str">
        <f t="shared" si="94"/>
        <v/>
      </c>
      <c r="T719" s="250" t="str">
        <f t="shared" si="95"/>
        <v/>
      </c>
    </row>
    <row r="720" spans="2:20" x14ac:dyDescent="0.25">
      <c r="B720" s="142"/>
      <c r="C720" s="23"/>
      <c r="D720" s="23"/>
      <c r="E720" s="23"/>
      <c r="F720" s="21"/>
      <c r="G720" s="21"/>
      <c r="H720" s="178"/>
      <c r="I720" s="178"/>
      <c r="J720" s="23"/>
      <c r="K720" s="27"/>
      <c r="L720" s="23"/>
      <c r="M720" s="166" t="str">
        <f t="shared" si="88"/>
        <v/>
      </c>
      <c r="N720" s="48" t="str">
        <f t="shared" si="89"/>
        <v/>
      </c>
      <c r="O720" s="49" t="str">
        <f t="shared" si="90"/>
        <v/>
      </c>
      <c r="P720" s="50" t="str">
        <f t="shared" si="91"/>
        <v/>
      </c>
      <c r="Q720" s="51" t="str">
        <f t="shared" si="92"/>
        <v/>
      </c>
      <c r="R720" s="169" t="str">
        <f t="shared" si="93"/>
        <v/>
      </c>
      <c r="S720" s="248" t="str">
        <f t="shared" si="94"/>
        <v/>
      </c>
      <c r="T720" s="250" t="str">
        <f t="shared" si="95"/>
        <v/>
      </c>
    </row>
    <row r="721" spans="2:20" x14ac:dyDescent="0.25">
      <c r="B721" s="142"/>
      <c r="C721" s="23"/>
      <c r="D721" s="23"/>
      <c r="E721" s="23"/>
      <c r="F721" s="21"/>
      <c r="G721" s="21"/>
      <c r="H721" s="178"/>
      <c r="I721" s="178"/>
      <c r="J721" s="23"/>
      <c r="K721" s="27"/>
      <c r="L721" s="23"/>
      <c r="M721" s="166" t="str">
        <f t="shared" si="88"/>
        <v/>
      </c>
      <c r="N721" s="48" t="str">
        <f t="shared" si="89"/>
        <v/>
      </c>
      <c r="O721" s="49" t="str">
        <f t="shared" si="90"/>
        <v/>
      </c>
      <c r="P721" s="50" t="str">
        <f t="shared" si="91"/>
        <v/>
      </c>
      <c r="Q721" s="51" t="str">
        <f t="shared" si="92"/>
        <v/>
      </c>
      <c r="R721" s="169" t="str">
        <f t="shared" si="93"/>
        <v/>
      </c>
      <c r="S721" s="248" t="str">
        <f t="shared" si="94"/>
        <v/>
      </c>
      <c r="T721" s="250" t="str">
        <f t="shared" si="95"/>
        <v/>
      </c>
    </row>
    <row r="722" spans="2:20" x14ac:dyDescent="0.25">
      <c r="B722" s="142"/>
      <c r="C722" s="23"/>
      <c r="D722" s="23"/>
      <c r="E722" s="23"/>
      <c r="F722" s="21"/>
      <c r="G722" s="21"/>
      <c r="H722" s="178"/>
      <c r="I722" s="178"/>
      <c r="J722" s="23"/>
      <c r="K722" s="27"/>
      <c r="L722" s="23"/>
      <c r="M722" s="166" t="str">
        <f t="shared" si="88"/>
        <v/>
      </c>
      <c r="N722" s="48" t="str">
        <f t="shared" si="89"/>
        <v/>
      </c>
      <c r="O722" s="49" t="str">
        <f t="shared" si="90"/>
        <v/>
      </c>
      <c r="P722" s="50" t="str">
        <f t="shared" si="91"/>
        <v/>
      </c>
      <c r="Q722" s="51" t="str">
        <f t="shared" si="92"/>
        <v/>
      </c>
      <c r="R722" s="169" t="str">
        <f t="shared" si="93"/>
        <v/>
      </c>
      <c r="S722" s="248" t="str">
        <f t="shared" si="94"/>
        <v/>
      </c>
      <c r="T722" s="250" t="str">
        <f t="shared" si="95"/>
        <v/>
      </c>
    </row>
    <row r="723" spans="2:20" x14ac:dyDescent="0.25">
      <c r="B723" s="142"/>
      <c r="C723" s="23"/>
      <c r="D723" s="23"/>
      <c r="E723" s="23"/>
      <c r="F723" s="21"/>
      <c r="G723" s="21"/>
      <c r="H723" s="178"/>
      <c r="I723" s="178"/>
      <c r="J723" s="23"/>
      <c r="K723" s="27"/>
      <c r="L723" s="23"/>
      <c r="M723" s="166" t="str">
        <f t="shared" si="88"/>
        <v/>
      </c>
      <c r="N723" s="48" t="str">
        <f t="shared" si="89"/>
        <v/>
      </c>
      <c r="O723" s="49" t="str">
        <f t="shared" si="90"/>
        <v/>
      </c>
      <c r="P723" s="50" t="str">
        <f t="shared" si="91"/>
        <v/>
      </c>
      <c r="Q723" s="51" t="str">
        <f t="shared" si="92"/>
        <v/>
      </c>
      <c r="R723" s="169" t="str">
        <f t="shared" si="93"/>
        <v/>
      </c>
      <c r="S723" s="248" t="str">
        <f t="shared" si="94"/>
        <v/>
      </c>
      <c r="T723" s="250" t="str">
        <f t="shared" si="95"/>
        <v/>
      </c>
    </row>
    <row r="724" spans="2:20" x14ac:dyDescent="0.25">
      <c r="B724" s="142"/>
      <c r="C724" s="23"/>
      <c r="D724" s="23"/>
      <c r="E724" s="23"/>
      <c r="F724" s="21"/>
      <c r="G724" s="21"/>
      <c r="H724" s="178"/>
      <c r="I724" s="178"/>
      <c r="J724" s="23"/>
      <c r="K724" s="27"/>
      <c r="L724" s="23"/>
      <c r="M724" s="166" t="str">
        <f t="shared" si="88"/>
        <v/>
      </c>
      <c r="N724" s="48" t="str">
        <f t="shared" si="89"/>
        <v/>
      </c>
      <c r="O724" s="49" t="str">
        <f t="shared" si="90"/>
        <v/>
      </c>
      <c r="P724" s="50" t="str">
        <f t="shared" si="91"/>
        <v/>
      </c>
      <c r="Q724" s="51" t="str">
        <f t="shared" si="92"/>
        <v/>
      </c>
      <c r="R724" s="169" t="str">
        <f t="shared" si="93"/>
        <v/>
      </c>
      <c r="S724" s="248" t="str">
        <f t="shared" si="94"/>
        <v/>
      </c>
      <c r="T724" s="250" t="str">
        <f t="shared" si="95"/>
        <v/>
      </c>
    </row>
    <row r="725" spans="2:20" x14ac:dyDescent="0.25">
      <c r="B725" s="142"/>
      <c r="C725" s="23"/>
      <c r="D725" s="23"/>
      <c r="E725" s="23"/>
      <c r="F725" s="21"/>
      <c r="G725" s="21"/>
      <c r="H725" s="178"/>
      <c r="I725" s="178"/>
      <c r="J725" s="23"/>
      <c r="K725" s="27"/>
      <c r="L725" s="23"/>
      <c r="M725" s="166" t="str">
        <f t="shared" si="88"/>
        <v/>
      </c>
      <c r="N725" s="48" t="str">
        <f t="shared" si="89"/>
        <v/>
      </c>
      <c r="O725" s="49" t="str">
        <f t="shared" si="90"/>
        <v/>
      </c>
      <c r="P725" s="50" t="str">
        <f t="shared" si="91"/>
        <v/>
      </c>
      <c r="Q725" s="51" t="str">
        <f t="shared" si="92"/>
        <v/>
      </c>
      <c r="R725" s="169" t="str">
        <f t="shared" si="93"/>
        <v/>
      </c>
      <c r="S725" s="248" t="str">
        <f t="shared" si="94"/>
        <v/>
      </c>
      <c r="T725" s="250" t="str">
        <f t="shared" si="95"/>
        <v/>
      </c>
    </row>
    <row r="726" spans="2:20" x14ac:dyDescent="0.25">
      <c r="B726" s="142"/>
      <c r="C726" s="23"/>
      <c r="D726" s="23"/>
      <c r="E726" s="23"/>
      <c r="F726" s="21"/>
      <c r="G726" s="21"/>
      <c r="H726" s="178"/>
      <c r="I726" s="178"/>
      <c r="J726" s="23"/>
      <c r="K726" s="27"/>
      <c r="L726" s="23"/>
      <c r="M726" s="166" t="str">
        <f t="shared" si="88"/>
        <v/>
      </c>
      <c r="N726" s="48" t="str">
        <f t="shared" si="89"/>
        <v/>
      </c>
      <c r="O726" s="49" t="str">
        <f t="shared" si="90"/>
        <v/>
      </c>
      <c r="P726" s="50" t="str">
        <f t="shared" si="91"/>
        <v/>
      </c>
      <c r="Q726" s="51" t="str">
        <f t="shared" si="92"/>
        <v/>
      </c>
      <c r="R726" s="169" t="str">
        <f t="shared" si="93"/>
        <v/>
      </c>
      <c r="S726" s="248" t="str">
        <f t="shared" si="94"/>
        <v/>
      </c>
      <c r="T726" s="250" t="str">
        <f t="shared" si="95"/>
        <v/>
      </c>
    </row>
    <row r="727" spans="2:20" x14ac:dyDescent="0.25">
      <c r="B727" s="142"/>
      <c r="C727" s="23"/>
      <c r="D727" s="23"/>
      <c r="E727" s="23"/>
      <c r="F727" s="21"/>
      <c r="G727" s="21"/>
      <c r="H727" s="178"/>
      <c r="I727" s="178"/>
      <c r="J727" s="23"/>
      <c r="K727" s="27"/>
      <c r="L727" s="23"/>
      <c r="M727" s="166" t="str">
        <f t="shared" si="88"/>
        <v/>
      </c>
      <c r="N727" s="48" t="str">
        <f t="shared" si="89"/>
        <v/>
      </c>
      <c r="O727" s="49" t="str">
        <f t="shared" si="90"/>
        <v/>
      </c>
      <c r="P727" s="50" t="str">
        <f t="shared" si="91"/>
        <v/>
      </c>
      <c r="Q727" s="51" t="str">
        <f t="shared" si="92"/>
        <v/>
      </c>
      <c r="R727" s="169" t="str">
        <f t="shared" si="93"/>
        <v/>
      </c>
      <c r="S727" s="248" t="str">
        <f t="shared" si="94"/>
        <v/>
      </c>
      <c r="T727" s="250" t="str">
        <f t="shared" si="95"/>
        <v/>
      </c>
    </row>
    <row r="728" spans="2:20" x14ac:dyDescent="0.25">
      <c r="B728" s="142"/>
      <c r="C728" s="23"/>
      <c r="D728" s="23"/>
      <c r="E728" s="23"/>
      <c r="F728" s="21"/>
      <c r="G728" s="21"/>
      <c r="H728" s="178"/>
      <c r="I728" s="178"/>
      <c r="J728" s="23"/>
      <c r="K728" s="27"/>
      <c r="L728" s="23"/>
      <c r="M728" s="166" t="str">
        <f t="shared" si="88"/>
        <v/>
      </c>
      <c r="N728" s="48" t="str">
        <f t="shared" si="89"/>
        <v/>
      </c>
      <c r="O728" s="49" t="str">
        <f t="shared" si="90"/>
        <v/>
      </c>
      <c r="P728" s="50" t="str">
        <f t="shared" si="91"/>
        <v/>
      </c>
      <c r="Q728" s="51" t="str">
        <f t="shared" si="92"/>
        <v/>
      </c>
      <c r="R728" s="169" t="str">
        <f t="shared" si="93"/>
        <v/>
      </c>
      <c r="S728" s="248" t="str">
        <f t="shared" si="94"/>
        <v/>
      </c>
      <c r="T728" s="250" t="str">
        <f t="shared" si="95"/>
        <v/>
      </c>
    </row>
    <row r="729" spans="2:20" x14ac:dyDescent="0.25">
      <c r="B729" s="142"/>
      <c r="C729" s="23"/>
      <c r="D729" s="23"/>
      <c r="E729" s="23"/>
      <c r="F729" s="21"/>
      <c r="G729" s="21"/>
      <c r="H729" s="178"/>
      <c r="I729" s="178"/>
      <c r="J729" s="23"/>
      <c r="K729" s="27"/>
      <c r="L729" s="23"/>
      <c r="M729" s="166" t="str">
        <f t="shared" si="88"/>
        <v/>
      </c>
      <c r="N729" s="48" t="str">
        <f t="shared" si="89"/>
        <v/>
      </c>
      <c r="O729" s="49" t="str">
        <f t="shared" si="90"/>
        <v/>
      </c>
      <c r="P729" s="50" t="str">
        <f t="shared" si="91"/>
        <v/>
      </c>
      <c r="Q729" s="51" t="str">
        <f t="shared" si="92"/>
        <v/>
      </c>
      <c r="R729" s="169" t="str">
        <f t="shared" si="93"/>
        <v/>
      </c>
      <c r="S729" s="248" t="str">
        <f t="shared" si="94"/>
        <v/>
      </c>
      <c r="T729" s="250" t="str">
        <f t="shared" si="95"/>
        <v/>
      </c>
    </row>
    <row r="730" spans="2:20" x14ac:dyDescent="0.25">
      <c r="B730" s="142"/>
      <c r="C730" s="23"/>
      <c r="D730" s="23"/>
      <c r="E730" s="23"/>
      <c r="F730" s="21"/>
      <c r="G730" s="21"/>
      <c r="H730" s="178"/>
      <c r="I730" s="178"/>
      <c r="J730" s="23"/>
      <c r="K730" s="27"/>
      <c r="L730" s="23"/>
      <c r="M730" s="166" t="str">
        <f t="shared" si="88"/>
        <v/>
      </c>
      <c r="N730" s="48" t="str">
        <f t="shared" si="89"/>
        <v/>
      </c>
      <c r="O730" s="49" t="str">
        <f t="shared" si="90"/>
        <v/>
      </c>
      <c r="P730" s="50" t="str">
        <f t="shared" si="91"/>
        <v/>
      </c>
      <c r="Q730" s="51" t="str">
        <f t="shared" si="92"/>
        <v/>
      </c>
      <c r="R730" s="169" t="str">
        <f t="shared" si="93"/>
        <v/>
      </c>
      <c r="S730" s="248" t="str">
        <f t="shared" si="94"/>
        <v/>
      </c>
      <c r="T730" s="250" t="str">
        <f t="shared" si="95"/>
        <v/>
      </c>
    </row>
    <row r="731" spans="2:20" x14ac:dyDescent="0.25">
      <c r="B731" s="142"/>
      <c r="C731" s="23"/>
      <c r="D731" s="23"/>
      <c r="E731" s="23"/>
      <c r="F731" s="21"/>
      <c r="G731" s="21"/>
      <c r="H731" s="178"/>
      <c r="I731" s="178"/>
      <c r="J731" s="23"/>
      <c r="K731" s="27"/>
      <c r="L731" s="23"/>
      <c r="M731" s="166" t="str">
        <f t="shared" si="88"/>
        <v/>
      </c>
      <c r="N731" s="48" t="str">
        <f t="shared" si="89"/>
        <v/>
      </c>
      <c r="O731" s="49" t="str">
        <f t="shared" si="90"/>
        <v/>
      </c>
      <c r="P731" s="50" t="str">
        <f t="shared" si="91"/>
        <v/>
      </c>
      <c r="Q731" s="51" t="str">
        <f t="shared" si="92"/>
        <v/>
      </c>
      <c r="R731" s="169" t="str">
        <f t="shared" si="93"/>
        <v/>
      </c>
      <c r="S731" s="248" t="str">
        <f t="shared" si="94"/>
        <v/>
      </c>
      <c r="T731" s="250" t="str">
        <f t="shared" si="95"/>
        <v/>
      </c>
    </row>
    <row r="732" spans="2:20" x14ac:dyDescent="0.25">
      <c r="B732" s="142"/>
      <c r="C732" s="23"/>
      <c r="D732" s="23"/>
      <c r="E732" s="23"/>
      <c r="F732" s="21"/>
      <c r="G732" s="21"/>
      <c r="H732" s="178"/>
      <c r="I732" s="178"/>
      <c r="J732" s="23"/>
      <c r="K732" s="27"/>
      <c r="L732" s="23"/>
      <c r="M732" s="166" t="str">
        <f t="shared" si="88"/>
        <v/>
      </c>
      <c r="N732" s="48" t="str">
        <f t="shared" si="89"/>
        <v/>
      </c>
      <c r="O732" s="49" t="str">
        <f t="shared" si="90"/>
        <v/>
      </c>
      <c r="P732" s="50" t="str">
        <f t="shared" si="91"/>
        <v/>
      </c>
      <c r="Q732" s="51" t="str">
        <f t="shared" si="92"/>
        <v/>
      </c>
      <c r="R732" s="169" t="str">
        <f t="shared" si="93"/>
        <v/>
      </c>
      <c r="S732" s="248" t="str">
        <f t="shared" si="94"/>
        <v/>
      </c>
      <c r="T732" s="250" t="str">
        <f t="shared" si="95"/>
        <v/>
      </c>
    </row>
    <row r="733" spans="2:20" x14ac:dyDescent="0.25">
      <c r="B733" s="142"/>
      <c r="C733" s="23"/>
      <c r="D733" s="23"/>
      <c r="E733" s="23"/>
      <c r="F733" s="21"/>
      <c r="G733" s="21"/>
      <c r="H733" s="178"/>
      <c r="I733" s="178"/>
      <c r="J733" s="23"/>
      <c r="K733" s="27"/>
      <c r="L733" s="23"/>
      <c r="M733" s="166" t="str">
        <f t="shared" si="88"/>
        <v/>
      </c>
      <c r="N733" s="48" t="str">
        <f t="shared" si="89"/>
        <v/>
      </c>
      <c r="O733" s="49" t="str">
        <f t="shared" si="90"/>
        <v/>
      </c>
      <c r="P733" s="50" t="str">
        <f t="shared" si="91"/>
        <v/>
      </c>
      <c r="Q733" s="51" t="str">
        <f t="shared" si="92"/>
        <v/>
      </c>
      <c r="R733" s="169" t="str">
        <f t="shared" si="93"/>
        <v/>
      </c>
      <c r="S733" s="248" t="str">
        <f t="shared" si="94"/>
        <v/>
      </c>
      <c r="T733" s="250" t="str">
        <f t="shared" si="95"/>
        <v/>
      </c>
    </row>
    <row r="734" spans="2:20" x14ac:dyDescent="0.25">
      <c r="B734" s="142"/>
      <c r="C734" s="23"/>
      <c r="D734" s="23"/>
      <c r="E734" s="23"/>
      <c r="F734" s="21"/>
      <c r="G734" s="21"/>
      <c r="H734" s="178"/>
      <c r="I734" s="178"/>
      <c r="J734" s="23"/>
      <c r="K734" s="27"/>
      <c r="L734" s="23"/>
      <c r="M734" s="166" t="str">
        <f t="shared" si="88"/>
        <v/>
      </c>
      <c r="N734" s="48" t="str">
        <f t="shared" si="89"/>
        <v/>
      </c>
      <c r="O734" s="49" t="str">
        <f t="shared" si="90"/>
        <v/>
      </c>
      <c r="P734" s="50" t="str">
        <f t="shared" si="91"/>
        <v/>
      </c>
      <c r="Q734" s="51" t="str">
        <f t="shared" si="92"/>
        <v/>
      </c>
      <c r="R734" s="169" t="str">
        <f t="shared" si="93"/>
        <v/>
      </c>
      <c r="S734" s="248" t="str">
        <f t="shared" si="94"/>
        <v/>
      </c>
      <c r="T734" s="250" t="str">
        <f t="shared" si="95"/>
        <v/>
      </c>
    </row>
    <row r="735" spans="2:20" x14ac:dyDescent="0.25">
      <c r="B735" s="142"/>
      <c r="C735" s="23"/>
      <c r="D735" s="23"/>
      <c r="E735" s="23"/>
      <c r="F735" s="21"/>
      <c r="G735" s="21"/>
      <c r="H735" s="178"/>
      <c r="I735" s="178"/>
      <c r="J735" s="23"/>
      <c r="K735" s="27"/>
      <c r="L735" s="23"/>
      <c r="M735" s="166" t="str">
        <f t="shared" si="88"/>
        <v/>
      </c>
      <c r="N735" s="48" t="str">
        <f t="shared" si="89"/>
        <v/>
      </c>
      <c r="O735" s="49" t="str">
        <f t="shared" si="90"/>
        <v/>
      </c>
      <c r="P735" s="50" t="str">
        <f t="shared" si="91"/>
        <v/>
      </c>
      <c r="Q735" s="51" t="str">
        <f t="shared" si="92"/>
        <v/>
      </c>
      <c r="R735" s="169" t="str">
        <f t="shared" si="93"/>
        <v/>
      </c>
      <c r="S735" s="248" t="str">
        <f t="shared" si="94"/>
        <v/>
      </c>
      <c r="T735" s="250" t="str">
        <f t="shared" si="95"/>
        <v/>
      </c>
    </row>
    <row r="736" spans="2:20" x14ac:dyDescent="0.25">
      <c r="B736" s="142"/>
      <c r="C736" s="23"/>
      <c r="D736" s="23"/>
      <c r="E736" s="23"/>
      <c r="F736" s="21"/>
      <c r="G736" s="21"/>
      <c r="H736" s="178"/>
      <c r="I736" s="178"/>
      <c r="J736" s="23"/>
      <c r="K736" s="27"/>
      <c r="L736" s="23"/>
      <c r="M736" s="166" t="str">
        <f t="shared" si="88"/>
        <v/>
      </c>
      <c r="N736" s="48" t="str">
        <f t="shared" si="89"/>
        <v/>
      </c>
      <c r="O736" s="49" t="str">
        <f t="shared" si="90"/>
        <v/>
      </c>
      <c r="P736" s="50" t="str">
        <f t="shared" si="91"/>
        <v/>
      </c>
      <c r="Q736" s="51" t="str">
        <f t="shared" si="92"/>
        <v/>
      </c>
      <c r="R736" s="169" t="str">
        <f t="shared" si="93"/>
        <v/>
      </c>
      <c r="S736" s="248" t="str">
        <f t="shared" si="94"/>
        <v/>
      </c>
      <c r="T736" s="250" t="str">
        <f t="shared" si="95"/>
        <v/>
      </c>
    </row>
    <row r="737" spans="2:20" x14ac:dyDescent="0.25">
      <c r="B737" s="142"/>
      <c r="C737" s="23"/>
      <c r="D737" s="23"/>
      <c r="E737" s="23"/>
      <c r="F737" s="21"/>
      <c r="G737" s="21"/>
      <c r="H737" s="178"/>
      <c r="I737" s="178"/>
      <c r="J737" s="23"/>
      <c r="K737" s="27"/>
      <c r="L737" s="23"/>
      <c r="M737" s="166" t="str">
        <f t="shared" si="88"/>
        <v/>
      </c>
      <c r="N737" s="48" t="str">
        <f t="shared" si="89"/>
        <v/>
      </c>
      <c r="O737" s="49" t="str">
        <f t="shared" si="90"/>
        <v/>
      </c>
      <c r="P737" s="50" t="str">
        <f t="shared" si="91"/>
        <v/>
      </c>
      <c r="Q737" s="51" t="str">
        <f t="shared" si="92"/>
        <v/>
      </c>
      <c r="R737" s="169" t="str">
        <f t="shared" si="93"/>
        <v/>
      </c>
      <c r="S737" s="248" t="str">
        <f t="shared" si="94"/>
        <v/>
      </c>
      <c r="T737" s="250" t="str">
        <f t="shared" si="95"/>
        <v/>
      </c>
    </row>
    <row r="738" spans="2:20" x14ac:dyDescent="0.25">
      <c r="B738" s="142"/>
      <c r="C738" s="23"/>
      <c r="D738" s="23"/>
      <c r="E738" s="23"/>
      <c r="F738" s="21"/>
      <c r="G738" s="21"/>
      <c r="H738" s="178"/>
      <c r="I738" s="178"/>
      <c r="J738" s="23"/>
      <c r="K738" s="27"/>
      <c r="L738" s="23"/>
      <c r="M738" s="166" t="str">
        <f t="shared" si="88"/>
        <v/>
      </c>
      <c r="N738" s="48" t="str">
        <f t="shared" si="89"/>
        <v/>
      </c>
      <c r="O738" s="49" t="str">
        <f t="shared" si="90"/>
        <v/>
      </c>
      <c r="P738" s="50" t="str">
        <f t="shared" si="91"/>
        <v/>
      </c>
      <c r="Q738" s="51" t="str">
        <f t="shared" si="92"/>
        <v/>
      </c>
      <c r="R738" s="169" t="str">
        <f t="shared" si="93"/>
        <v/>
      </c>
      <c r="S738" s="248" t="str">
        <f t="shared" si="94"/>
        <v/>
      </c>
      <c r="T738" s="250" t="str">
        <f t="shared" si="95"/>
        <v/>
      </c>
    </row>
    <row r="739" spans="2:20" x14ac:dyDescent="0.25">
      <c r="B739" s="142"/>
      <c r="C739" s="23"/>
      <c r="D739" s="23"/>
      <c r="E739" s="23"/>
      <c r="F739" s="21"/>
      <c r="G739" s="21"/>
      <c r="H739" s="178"/>
      <c r="I739" s="178"/>
      <c r="J739" s="23"/>
      <c r="K739" s="27"/>
      <c r="L739" s="23"/>
      <c r="M739" s="166" t="str">
        <f t="shared" si="88"/>
        <v/>
      </c>
      <c r="N739" s="48" t="str">
        <f t="shared" si="89"/>
        <v/>
      </c>
      <c r="O739" s="49" t="str">
        <f t="shared" si="90"/>
        <v/>
      </c>
      <c r="P739" s="50" t="str">
        <f t="shared" si="91"/>
        <v/>
      </c>
      <c r="Q739" s="51" t="str">
        <f t="shared" si="92"/>
        <v/>
      </c>
      <c r="R739" s="169" t="str">
        <f t="shared" si="93"/>
        <v/>
      </c>
      <c r="S739" s="248" t="str">
        <f t="shared" si="94"/>
        <v/>
      </c>
      <c r="T739" s="250" t="str">
        <f t="shared" si="95"/>
        <v/>
      </c>
    </row>
    <row r="740" spans="2:20" x14ac:dyDescent="0.25">
      <c r="B740" s="142"/>
      <c r="C740" s="23"/>
      <c r="D740" s="23"/>
      <c r="E740" s="23"/>
      <c r="F740" s="21"/>
      <c r="G740" s="21"/>
      <c r="H740" s="178"/>
      <c r="I740" s="178"/>
      <c r="J740" s="23"/>
      <c r="K740" s="27"/>
      <c r="L740" s="23"/>
      <c r="M740" s="166" t="str">
        <f t="shared" si="88"/>
        <v/>
      </c>
      <c r="N740" s="48" t="str">
        <f t="shared" si="89"/>
        <v/>
      </c>
      <c r="O740" s="49" t="str">
        <f t="shared" si="90"/>
        <v/>
      </c>
      <c r="P740" s="50" t="str">
        <f t="shared" si="91"/>
        <v/>
      </c>
      <c r="Q740" s="51" t="str">
        <f t="shared" si="92"/>
        <v/>
      </c>
      <c r="R740" s="169" t="str">
        <f t="shared" si="93"/>
        <v/>
      </c>
      <c r="S740" s="248" t="str">
        <f t="shared" si="94"/>
        <v/>
      </c>
      <c r="T740" s="250" t="str">
        <f t="shared" si="95"/>
        <v/>
      </c>
    </row>
    <row r="741" spans="2:20" x14ac:dyDescent="0.25">
      <c r="B741" s="142"/>
      <c r="C741" s="23"/>
      <c r="D741" s="23"/>
      <c r="E741" s="23"/>
      <c r="F741" s="21"/>
      <c r="G741" s="21"/>
      <c r="H741" s="178"/>
      <c r="I741" s="178"/>
      <c r="J741" s="23"/>
      <c r="K741" s="27"/>
      <c r="L741" s="23"/>
      <c r="M741" s="166" t="str">
        <f t="shared" si="88"/>
        <v/>
      </c>
      <c r="N741" s="48" t="str">
        <f t="shared" si="89"/>
        <v/>
      </c>
      <c r="O741" s="49" t="str">
        <f t="shared" si="90"/>
        <v/>
      </c>
      <c r="P741" s="50" t="str">
        <f t="shared" si="91"/>
        <v/>
      </c>
      <c r="Q741" s="51" t="str">
        <f t="shared" si="92"/>
        <v/>
      </c>
      <c r="R741" s="169" t="str">
        <f t="shared" si="93"/>
        <v/>
      </c>
      <c r="S741" s="248" t="str">
        <f t="shared" si="94"/>
        <v/>
      </c>
      <c r="T741" s="250" t="str">
        <f t="shared" si="95"/>
        <v/>
      </c>
    </row>
    <row r="742" spans="2:20" x14ac:dyDescent="0.25">
      <c r="B742" s="142"/>
      <c r="C742" s="23"/>
      <c r="D742" s="23"/>
      <c r="E742" s="23"/>
      <c r="F742" s="21"/>
      <c r="G742" s="21"/>
      <c r="H742" s="178"/>
      <c r="I742" s="178"/>
      <c r="J742" s="23"/>
      <c r="K742" s="27"/>
      <c r="L742" s="23"/>
      <c r="M742" s="166" t="str">
        <f t="shared" si="88"/>
        <v/>
      </c>
      <c r="N742" s="48" t="str">
        <f t="shared" si="89"/>
        <v/>
      </c>
      <c r="O742" s="49" t="str">
        <f t="shared" si="90"/>
        <v/>
      </c>
      <c r="P742" s="50" t="str">
        <f t="shared" si="91"/>
        <v/>
      </c>
      <c r="Q742" s="51" t="str">
        <f t="shared" si="92"/>
        <v/>
      </c>
      <c r="R742" s="169" t="str">
        <f t="shared" si="93"/>
        <v/>
      </c>
      <c r="S742" s="248" t="str">
        <f t="shared" si="94"/>
        <v/>
      </c>
      <c r="T742" s="250" t="str">
        <f t="shared" si="95"/>
        <v/>
      </c>
    </row>
    <row r="743" spans="2:20" x14ac:dyDescent="0.25">
      <c r="B743" s="142"/>
      <c r="C743" s="23"/>
      <c r="D743" s="23"/>
      <c r="E743" s="23"/>
      <c r="F743" s="21"/>
      <c r="G743" s="21"/>
      <c r="H743" s="178"/>
      <c r="I743" s="178"/>
      <c r="J743" s="23"/>
      <c r="K743" s="27"/>
      <c r="L743" s="23"/>
      <c r="M743" s="166" t="str">
        <f t="shared" si="88"/>
        <v/>
      </c>
      <c r="N743" s="48" t="str">
        <f t="shared" si="89"/>
        <v/>
      </c>
      <c r="O743" s="49" t="str">
        <f t="shared" si="90"/>
        <v/>
      </c>
      <c r="P743" s="50" t="str">
        <f t="shared" si="91"/>
        <v/>
      </c>
      <c r="Q743" s="51" t="str">
        <f t="shared" si="92"/>
        <v/>
      </c>
      <c r="R743" s="169" t="str">
        <f t="shared" si="93"/>
        <v/>
      </c>
      <c r="S743" s="248" t="str">
        <f t="shared" si="94"/>
        <v/>
      </c>
      <c r="T743" s="250" t="str">
        <f t="shared" si="95"/>
        <v/>
      </c>
    </row>
    <row r="744" spans="2:20" x14ac:dyDescent="0.25">
      <c r="B744" s="142"/>
      <c r="C744" s="23"/>
      <c r="D744" s="23"/>
      <c r="E744" s="23"/>
      <c r="F744" s="21"/>
      <c r="G744" s="21"/>
      <c r="H744" s="178"/>
      <c r="I744" s="178"/>
      <c r="J744" s="23"/>
      <c r="K744" s="27"/>
      <c r="L744" s="23"/>
      <c r="M744" s="166" t="str">
        <f t="shared" si="88"/>
        <v/>
      </c>
      <c r="N744" s="48" t="str">
        <f t="shared" si="89"/>
        <v/>
      </c>
      <c r="O744" s="49" t="str">
        <f t="shared" si="90"/>
        <v/>
      </c>
      <c r="P744" s="50" t="str">
        <f t="shared" si="91"/>
        <v/>
      </c>
      <c r="Q744" s="51" t="str">
        <f t="shared" si="92"/>
        <v/>
      </c>
      <c r="R744" s="169" t="str">
        <f t="shared" si="93"/>
        <v/>
      </c>
      <c r="S744" s="248" t="str">
        <f t="shared" si="94"/>
        <v/>
      </c>
      <c r="T744" s="250" t="str">
        <f t="shared" si="95"/>
        <v/>
      </c>
    </row>
    <row r="745" spans="2:20" x14ac:dyDescent="0.25">
      <c r="B745" s="142"/>
      <c r="C745" s="23"/>
      <c r="D745" s="23"/>
      <c r="E745" s="23"/>
      <c r="F745" s="21"/>
      <c r="G745" s="21"/>
      <c r="H745" s="178"/>
      <c r="I745" s="178"/>
      <c r="J745" s="23"/>
      <c r="K745" s="27"/>
      <c r="L745" s="23"/>
      <c r="M745" s="166" t="str">
        <f t="shared" si="88"/>
        <v/>
      </c>
      <c r="N745" s="48" t="str">
        <f t="shared" si="89"/>
        <v/>
      </c>
      <c r="O745" s="49" t="str">
        <f t="shared" si="90"/>
        <v/>
      </c>
      <c r="P745" s="50" t="str">
        <f t="shared" si="91"/>
        <v/>
      </c>
      <c r="Q745" s="51" t="str">
        <f t="shared" si="92"/>
        <v/>
      </c>
      <c r="R745" s="169" t="str">
        <f t="shared" si="93"/>
        <v/>
      </c>
      <c r="S745" s="248" t="str">
        <f t="shared" si="94"/>
        <v/>
      </c>
      <c r="T745" s="250" t="str">
        <f t="shared" si="95"/>
        <v/>
      </c>
    </row>
    <row r="746" spans="2:20" x14ac:dyDescent="0.25">
      <c r="B746" s="142"/>
      <c r="C746" s="23"/>
      <c r="D746" s="23"/>
      <c r="E746" s="23"/>
      <c r="F746" s="21"/>
      <c r="G746" s="21"/>
      <c r="H746" s="178"/>
      <c r="I746" s="178"/>
      <c r="J746" s="23"/>
      <c r="K746" s="27"/>
      <c r="L746" s="23"/>
      <c r="M746" s="166" t="str">
        <f t="shared" si="88"/>
        <v/>
      </c>
      <c r="N746" s="48" t="str">
        <f t="shared" si="89"/>
        <v/>
      </c>
      <c r="O746" s="49" t="str">
        <f t="shared" si="90"/>
        <v/>
      </c>
      <c r="P746" s="50" t="str">
        <f t="shared" si="91"/>
        <v/>
      </c>
      <c r="Q746" s="51" t="str">
        <f t="shared" si="92"/>
        <v/>
      </c>
      <c r="R746" s="169" t="str">
        <f t="shared" si="93"/>
        <v/>
      </c>
      <c r="S746" s="248" t="str">
        <f t="shared" si="94"/>
        <v/>
      </c>
      <c r="T746" s="250" t="str">
        <f t="shared" si="95"/>
        <v/>
      </c>
    </row>
    <row r="747" spans="2:20" x14ac:dyDescent="0.25">
      <c r="B747" s="142"/>
      <c r="C747" s="23"/>
      <c r="D747" s="23"/>
      <c r="E747" s="23"/>
      <c r="F747" s="21"/>
      <c r="G747" s="21"/>
      <c r="H747" s="178"/>
      <c r="I747" s="178"/>
      <c r="J747" s="23"/>
      <c r="K747" s="27"/>
      <c r="L747" s="23"/>
      <c r="M747" s="166" t="str">
        <f t="shared" si="88"/>
        <v/>
      </c>
      <c r="N747" s="48" t="str">
        <f t="shared" si="89"/>
        <v/>
      </c>
      <c r="O747" s="49" t="str">
        <f t="shared" si="90"/>
        <v/>
      </c>
      <c r="P747" s="50" t="str">
        <f t="shared" si="91"/>
        <v/>
      </c>
      <c r="Q747" s="51" t="str">
        <f t="shared" si="92"/>
        <v/>
      </c>
      <c r="R747" s="169" t="str">
        <f t="shared" si="93"/>
        <v/>
      </c>
      <c r="S747" s="248" t="str">
        <f t="shared" si="94"/>
        <v/>
      </c>
      <c r="T747" s="250" t="str">
        <f t="shared" si="95"/>
        <v/>
      </c>
    </row>
    <row r="748" spans="2:20" x14ac:dyDescent="0.25">
      <c r="B748" s="142"/>
      <c r="C748" s="23"/>
      <c r="D748" s="23"/>
      <c r="E748" s="23"/>
      <c r="F748" s="21"/>
      <c r="G748" s="21"/>
      <c r="H748" s="178"/>
      <c r="I748" s="178"/>
      <c r="J748" s="23"/>
      <c r="K748" s="27"/>
      <c r="L748" s="23"/>
      <c r="M748" s="166" t="str">
        <f t="shared" si="88"/>
        <v/>
      </c>
      <c r="N748" s="48" t="str">
        <f t="shared" si="89"/>
        <v/>
      </c>
      <c r="O748" s="49" t="str">
        <f t="shared" si="90"/>
        <v/>
      </c>
      <c r="P748" s="50" t="str">
        <f t="shared" si="91"/>
        <v/>
      </c>
      <c r="Q748" s="51" t="str">
        <f t="shared" si="92"/>
        <v/>
      </c>
      <c r="R748" s="169" t="str">
        <f t="shared" si="93"/>
        <v/>
      </c>
      <c r="S748" s="248" t="str">
        <f t="shared" si="94"/>
        <v/>
      </c>
      <c r="T748" s="250" t="str">
        <f t="shared" si="95"/>
        <v/>
      </c>
    </row>
    <row r="749" spans="2:20" x14ac:dyDescent="0.25">
      <c r="B749" s="142"/>
      <c r="C749" s="23"/>
      <c r="D749" s="23"/>
      <c r="E749" s="23"/>
      <c r="F749" s="21"/>
      <c r="G749" s="21"/>
      <c r="H749" s="178"/>
      <c r="I749" s="178"/>
      <c r="J749" s="23"/>
      <c r="K749" s="27"/>
      <c r="L749" s="23"/>
      <c r="M749" s="166" t="str">
        <f t="shared" si="88"/>
        <v/>
      </c>
      <c r="N749" s="48" t="str">
        <f t="shared" si="89"/>
        <v/>
      </c>
      <c r="O749" s="49" t="str">
        <f t="shared" si="90"/>
        <v/>
      </c>
      <c r="P749" s="50" t="str">
        <f t="shared" si="91"/>
        <v/>
      </c>
      <c r="Q749" s="51" t="str">
        <f t="shared" si="92"/>
        <v/>
      </c>
      <c r="R749" s="169" t="str">
        <f t="shared" si="93"/>
        <v/>
      </c>
      <c r="S749" s="248" t="str">
        <f t="shared" si="94"/>
        <v/>
      </c>
      <c r="T749" s="250" t="str">
        <f t="shared" si="95"/>
        <v/>
      </c>
    </row>
    <row r="750" spans="2:20" x14ac:dyDescent="0.25">
      <c r="B750" s="142"/>
      <c r="C750" s="23"/>
      <c r="D750" s="23"/>
      <c r="E750" s="23"/>
      <c r="F750" s="21"/>
      <c r="G750" s="21"/>
      <c r="H750" s="178"/>
      <c r="I750" s="178"/>
      <c r="J750" s="23"/>
      <c r="K750" s="27"/>
      <c r="L750" s="23"/>
      <c r="M750" s="166" t="str">
        <f t="shared" si="88"/>
        <v/>
      </c>
      <c r="N750" s="48" t="str">
        <f t="shared" si="89"/>
        <v/>
      </c>
      <c r="O750" s="49" t="str">
        <f t="shared" si="90"/>
        <v/>
      </c>
      <c r="P750" s="50" t="str">
        <f t="shared" si="91"/>
        <v/>
      </c>
      <c r="Q750" s="51" t="str">
        <f t="shared" si="92"/>
        <v/>
      </c>
      <c r="R750" s="169" t="str">
        <f t="shared" si="93"/>
        <v/>
      </c>
      <c r="S750" s="248" t="str">
        <f t="shared" si="94"/>
        <v/>
      </c>
      <c r="T750" s="250" t="str">
        <f t="shared" si="95"/>
        <v/>
      </c>
    </row>
    <row r="751" spans="2:20" x14ac:dyDescent="0.25">
      <c r="B751" s="142"/>
      <c r="C751" s="23"/>
      <c r="D751" s="23"/>
      <c r="E751" s="23"/>
      <c r="F751" s="21"/>
      <c r="G751" s="21"/>
      <c r="H751" s="178"/>
      <c r="I751" s="178"/>
      <c r="J751" s="23"/>
      <c r="K751" s="27"/>
      <c r="L751" s="23"/>
      <c r="M751" s="166" t="str">
        <f t="shared" si="88"/>
        <v/>
      </c>
      <c r="N751" s="48" t="str">
        <f t="shared" si="89"/>
        <v/>
      </c>
      <c r="O751" s="49" t="str">
        <f t="shared" si="90"/>
        <v/>
      </c>
      <c r="P751" s="50" t="str">
        <f t="shared" si="91"/>
        <v/>
      </c>
      <c r="Q751" s="51" t="str">
        <f t="shared" si="92"/>
        <v/>
      </c>
      <c r="R751" s="169" t="str">
        <f t="shared" si="93"/>
        <v/>
      </c>
      <c r="S751" s="248" t="str">
        <f t="shared" si="94"/>
        <v/>
      </c>
      <c r="T751" s="250" t="str">
        <f t="shared" si="95"/>
        <v/>
      </c>
    </row>
    <row r="752" spans="2:20" x14ac:dyDescent="0.25">
      <c r="B752" s="142"/>
      <c r="C752" s="23"/>
      <c r="D752" s="23"/>
      <c r="E752" s="23"/>
      <c r="F752" s="21"/>
      <c r="G752" s="21"/>
      <c r="H752" s="178"/>
      <c r="I752" s="178"/>
      <c r="J752" s="23"/>
      <c r="K752" s="27"/>
      <c r="L752" s="23"/>
      <c r="M752" s="166" t="str">
        <f t="shared" si="88"/>
        <v/>
      </c>
      <c r="N752" s="48" t="str">
        <f t="shared" si="89"/>
        <v/>
      </c>
      <c r="O752" s="49" t="str">
        <f t="shared" si="90"/>
        <v/>
      </c>
      <c r="P752" s="50" t="str">
        <f t="shared" si="91"/>
        <v/>
      </c>
      <c r="Q752" s="51" t="str">
        <f t="shared" si="92"/>
        <v/>
      </c>
      <c r="R752" s="169" t="str">
        <f t="shared" si="93"/>
        <v/>
      </c>
      <c r="S752" s="248" t="str">
        <f t="shared" si="94"/>
        <v/>
      </c>
      <c r="T752" s="250" t="str">
        <f t="shared" si="95"/>
        <v/>
      </c>
    </row>
    <row r="753" spans="2:20" x14ac:dyDescent="0.25">
      <c r="B753" s="142"/>
      <c r="C753" s="23"/>
      <c r="D753" s="23"/>
      <c r="E753" s="23"/>
      <c r="F753" s="21"/>
      <c r="G753" s="21"/>
      <c r="H753" s="178"/>
      <c r="I753" s="178"/>
      <c r="J753" s="23"/>
      <c r="K753" s="27"/>
      <c r="L753" s="23"/>
      <c r="M753" s="166" t="str">
        <f t="shared" si="88"/>
        <v/>
      </c>
      <c r="N753" s="48" t="str">
        <f t="shared" si="89"/>
        <v/>
      </c>
      <c r="O753" s="49" t="str">
        <f t="shared" si="90"/>
        <v/>
      </c>
      <c r="P753" s="50" t="str">
        <f t="shared" si="91"/>
        <v/>
      </c>
      <c r="Q753" s="51" t="str">
        <f t="shared" si="92"/>
        <v/>
      </c>
      <c r="R753" s="169" t="str">
        <f t="shared" si="93"/>
        <v/>
      </c>
      <c r="S753" s="248" t="str">
        <f t="shared" si="94"/>
        <v/>
      </c>
      <c r="T753" s="250" t="str">
        <f t="shared" si="95"/>
        <v/>
      </c>
    </row>
    <row r="754" spans="2:20" x14ac:dyDescent="0.25">
      <c r="B754" s="142"/>
      <c r="C754" s="23"/>
      <c r="D754" s="23"/>
      <c r="E754" s="23"/>
      <c r="F754" s="21"/>
      <c r="G754" s="21"/>
      <c r="H754" s="178"/>
      <c r="I754" s="178"/>
      <c r="J754" s="23"/>
      <c r="K754" s="27"/>
      <c r="L754" s="23"/>
      <c r="M754" s="166" t="str">
        <f t="shared" si="88"/>
        <v/>
      </c>
      <c r="N754" s="48" t="str">
        <f t="shared" si="89"/>
        <v/>
      </c>
      <c r="O754" s="49" t="str">
        <f t="shared" si="90"/>
        <v/>
      </c>
      <c r="P754" s="50" t="str">
        <f t="shared" si="91"/>
        <v/>
      </c>
      <c r="Q754" s="51" t="str">
        <f t="shared" si="92"/>
        <v/>
      </c>
      <c r="R754" s="169" t="str">
        <f t="shared" si="93"/>
        <v/>
      </c>
      <c r="S754" s="248" t="str">
        <f t="shared" si="94"/>
        <v/>
      </c>
      <c r="T754" s="250" t="str">
        <f t="shared" si="95"/>
        <v/>
      </c>
    </row>
    <row r="755" spans="2:20" x14ac:dyDescent="0.25">
      <c r="B755" s="142"/>
      <c r="C755" s="23"/>
      <c r="D755" s="23"/>
      <c r="E755" s="23"/>
      <c r="F755" s="21"/>
      <c r="G755" s="21"/>
      <c r="H755" s="178"/>
      <c r="I755" s="178"/>
      <c r="J755" s="23"/>
      <c r="K755" s="27"/>
      <c r="L755" s="23"/>
      <c r="M755" s="166" t="str">
        <f t="shared" si="88"/>
        <v/>
      </c>
      <c r="N755" s="48" t="str">
        <f t="shared" si="89"/>
        <v/>
      </c>
      <c r="O755" s="49" t="str">
        <f t="shared" si="90"/>
        <v/>
      </c>
      <c r="P755" s="50" t="str">
        <f t="shared" si="91"/>
        <v/>
      </c>
      <c r="Q755" s="51" t="str">
        <f t="shared" si="92"/>
        <v/>
      </c>
      <c r="R755" s="169" t="str">
        <f t="shared" si="93"/>
        <v/>
      </c>
      <c r="S755" s="248" t="str">
        <f t="shared" si="94"/>
        <v/>
      </c>
      <c r="T755" s="250" t="str">
        <f t="shared" si="95"/>
        <v/>
      </c>
    </row>
    <row r="756" spans="2:20" x14ac:dyDescent="0.25">
      <c r="B756" s="142"/>
      <c r="C756" s="23"/>
      <c r="D756" s="23"/>
      <c r="E756" s="23"/>
      <c r="F756" s="21"/>
      <c r="G756" s="21"/>
      <c r="H756" s="178"/>
      <c r="I756" s="178"/>
      <c r="J756" s="23"/>
      <c r="K756" s="27"/>
      <c r="L756" s="23"/>
      <c r="M756" s="166" t="str">
        <f t="shared" si="88"/>
        <v/>
      </c>
      <c r="N756" s="48" t="str">
        <f t="shared" si="89"/>
        <v/>
      </c>
      <c r="O756" s="49" t="str">
        <f t="shared" si="90"/>
        <v/>
      </c>
      <c r="P756" s="50" t="str">
        <f t="shared" si="91"/>
        <v/>
      </c>
      <c r="Q756" s="51" t="str">
        <f t="shared" si="92"/>
        <v/>
      </c>
      <c r="R756" s="169" t="str">
        <f t="shared" si="93"/>
        <v/>
      </c>
      <c r="S756" s="248" t="str">
        <f t="shared" si="94"/>
        <v/>
      </c>
      <c r="T756" s="250" t="str">
        <f t="shared" si="95"/>
        <v/>
      </c>
    </row>
    <row r="757" spans="2:20" x14ac:dyDescent="0.25">
      <c r="B757" s="142"/>
      <c r="C757" s="23"/>
      <c r="D757" s="23"/>
      <c r="E757" s="23"/>
      <c r="F757" s="21"/>
      <c r="G757" s="21"/>
      <c r="H757" s="178"/>
      <c r="I757" s="178"/>
      <c r="J757" s="23"/>
      <c r="K757" s="27"/>
      <c r="L757" s="23"/>
      <c r="M757" s="166" t="str">
        <f t="shared" si="88"/>
        <v/>
      </c>
      <c r="N757" s="48" t="str">
        <f t="shared" si="89"/>
        <v/>
      </c>
      <c r="O757" s="49" t="str">
        <f t="shared" si="90"/>
        <v/>
      </c>
      <c r="P757" s="50" t="str">
        <f t="shared" si="91"/>
        <v/>
      </c>
      <c r="Q757" s="51" t="str">
        <f t="shared" si="92"/>
        <v/>
      </c>
      <c r="R757" s="169" t="str">
        <f t="shared" si="93"/>
        <v/>
      </c>
      <c r="S757" s="248" t="str">
        <f t="shared" si="94"/>
        <v/>
      </c>
      <c r="T757" s="250" t="str">
        <f t="shared" si="95"/>
        <v/>
      </c>
    </row>
    <row r="758" spans="2:20" x14ac:dyDescent="0.25">
      <c r="B758" s="142"/>
      <c r="C758" s="23"/>
      <c r="D758" s="23"/>
      <c r="E758" s="23"/>
      <c r="F758" s="21"/>
      <c r="G758" s="21"/>
      <c r="H758" s="178"/>
      <c r="I758" s="178"/>
      <c r="J758" s="23"/>
      <c r="K758" s="27"/>
      <c r="L758" s="23"/>
      <c r="M758" s="166" t="str">
        <f t="shared" si="88"/>
        <v/>
      </c>
      <c r="N758" s="48" t="str">
        <f t="shared" si="89"/>
        <v/>
      </c>
      <c r="O758" s="49" t="str">
        <f t="shared" si="90"/>
        <v/>
      </c>
      <c r="P758" s="50" t="str">
        <f t="shared" si="91"/>
        <v/>
      </c>
      <c r="Q758" s="51" t="str">
        <f t="shared" si="92"/>
        <v/>
      </c>
      <c r="R758" s="169" t="str">
        <f t="shared" si="93"/>
        <v/>
      </c>
      <c r="S758" s="248" t="str">
        <f t="shared" si="94"/>
        <v/>
      </c>
      <c r="T758" s="250" t="str">
        <f t="shared" si="95"/>
        <v/>
      </c>
    </row>
    <row r="759" spans="2:20" x14ac:dyDescent="0.25">
      <c r="B759" s="142"/>
      <c r="C759" s="23"/>
      <c r="D759" s="23"/>
      <c r="E759" s="23"/>
      <c r="F759" s="21"/>
      <c r="G759" s="21"/>
      <c r="H759" s="178"/>
      <c r="I759" s="178"/>
      <c r="J759" s="23"/>
      <c r="K759" s="27"/>
      <c r="L759" s="23"/>
      <c r="M759" s="166" t="str">
        <f t="shared" si="88"/>
        <v/>
      </c>
      <c r="N759" s="48" t="str">
        <f t="shared" si="89"/>
        <v/>
      </c>
      <c r="O759" s="49" t="str">
        <f t="shared" si="90"/>
        <v/>
      </c>
      <c r="P759" s="50" t="str">
        <f t="shared" si="91"/>
        <v/>
      </c>
      <c r="Q759" s="51" t="str">
        <f t="shared" si="92"/>
        <v/>
      </c>
      <c r="R759" s="169" t="str">
        <f t="shared" si="93"/>
        <v/>
      </c>
      <c r="S759" s="248" t="str">
        <f t="shared" si="94"/>
        <v/>
      </c>
      <c r="T759" s="250" t="str">
        <f t="shared" si="95"/>
        <v/>
      </c>
    </row>
    <row r="760" spans="2:20" x14ac:dyDescent="0.25">
      <c r="B760" s="142"/>
      <c r="C760" s="23"/>
      <c r="D760" s="23"/>
      <c r="E760" s="23"/>
      <c r="F760" s="21"/>
      <c r="G760" s="21"/>
      <c r="H760" s="178"/>
      <c r="I760" s="178"/>
      <c r="J760" s="23"/>
      <c r="K760" s="27"/>
      <c r="L760" s="23"/>
      <c r="M760" s="166" t="str">
        <f t="shared" si="88"/>
        <v/>
      </c>
      <c r="N760" s="48" t="str">
        <f t="shared" si="89"/>
        <v/>
      </c>
      <c r="O760" s="49" t="str">
        <f t="shared" si="90"/>
        <v/>
      </c>
      <c r="P760" s="50" t="str">
        <f t="shared" si="91"/>
        <v/>
      </c>
      <c r="Q760" s="51" t="str">
        <f t="shared" si="92"/>
        <v/>
      </c>
      <c r="R760" s="169" t="str">
        <f t="shared" si="93"/>
        <v/>
      </c>
      <c r="S760" s="248" t="str">
        <f t="shared" si="94"/>
        <v/>
      </c>
      <c r="T760" s="250" t="str">
        <f t="shared" si="95"/>
        <v/>
      </c>
    </row>
    <row r="761" spans="2:20" x14ac:dyDescent="0.25">
      <c r="B761" s="142"/>
      <c r="C761" s="23"/>
      <c r="D761" s="23"/>
      <c r="E761" s="23"/>
      <c r="F761" s="21"/>
      <c r="G761" s="21"/>
      <c r="H761" s="178"/>
      <c r="I761" s="178"/>
      <c r="J761" s="23"/>
      <c r="K761" s="27"/>
      <c r="L761" s="23"/>
      <c r="M761" s="166" t="str">
        <f t="shared" si="88"/>
        <v/>
      </c>
      <c r="N761" s="48" t="str">
        <f t="shared" si="89"/>
        <v/>
      </c>
      <c r="O761" s="49" t="str">
        <f t="shared" si="90"/>
        <v/>
      </c>
      <c r="P761" s="50" t="str">
        <f t="shared" si="91"/>
        <v/>
      </c>
      <c r="Q761" s="51" t="str">
        <f t="shared" si="92"/>
        <v/>
      </c>
      <c r="R761" s="169" t="str">
        <f t="shared" si="93"/>
        <v/>
      </c>
      <c r="S761" s="248" t="str">
        <f t="shared" si="94"/>
        <v/>
      </c>
      <c r="T761" s="250" t="str">
        <f t="shared" si="95"/>
        <v/>
      </c>
    </row>
    <row r="762" spans="2:20" x14ac:dyDescent="0.25">
      <c r="B762" s="142"/>
      <c r="C762" s="23"/>
      <c r="D762" s="23"/>
      <c r="E762" s="23"/>
      <c r="F762" s="21"/>
      <c r="G762" s="21"/>
      <c r="H762" s="178"/>
      <c r="I762" s="178"/>
      <c r="J762" s="23"/>
      <c r="K762" s="27"/>
      <c r="L762" s="23"/>
      <c r="M762" s="166" t="str">
        <f t="shared" si="88"/>
        <v/>
      </c>
      <c r="N762" s="48" t="str">
        <f t="shared" si="89"/>
        <v/>
      </c>
      <c r="O762" s="49" t="str">
        <f t="shared" si="90"/>
        <v/>
      </c>
      <c r="P762" s="50" t="str">
        <f t="shared" si="91"/>
        <v/>
      </c>
      <c r="Q762" s="51" t="str">
        <f t="shared" si="92"/>
        <v/>
      </c>
      <c r="R762" s="169" t="str">
        <f t="shared" si="93"/>
        <v/>
      </c>
      <c r="S762" s="248" t="str">
        <f t="shared" si="94"/>
        <v/>
      </c>
      <c r="T762" s="250" t="str">
        <f t="shared" si="95"/>
        <v/>
      </c>
    </row>
    <row r="763" spans="2:20" x14ac:dyDescent="0.25">
      <c r="B763" s="142"/>
      <c r="C763" s="23"/>
      <c r="D763" s="23"/>
      <c r="E763" s="23"/>
      <c r="F763" s="21"/>
      <c r="G763" s="21"/>
      <c r="H763" s="178"/>
      <c r="I763" s="178"/>
      <c r="J763" s="23"/>
      <c r="K763" s="27"/>
      <c r="L763" s="23"/>
      <c r="M763" s="166" t="str">
        <f t="shared" si="88"/>
        <v/>
      </c>
      <c r="N763" s="48" t="str">
        <f t="shared" si="89"/>
        <v/>
      </c>
      <c r="O763" s="49" t="str">
        <f t="shared" si="90"/>
        <v/>
      </c>
      <c r="P763" s="50" t="str">
        <f t="shared" si="91"/>
        <v/>
      </c>
      <c r="Q763" s="51" t="str">
        <f t="shared" si="92"/>
        <v/>
      </c>
      <c r="R763" s="169" t="str">
        <f t="shared" si="93"/>
        <v/>
      </c>
      <c r="S763" s="248" t="str">
        <f t="shared" si="94"/>
        <v/>
      </c>
      <c r="T763" s="250" t="str">
        <f t="shared" si="95"/>
        <v/>
      </c>
    </row>
    <row r="764" spans="2:20" x14ac:dyDescent="0.25">
      <c r="B764" s="142"/>
      <c r="C764" s="23"/>
      <c r="D764" s="23"/>
      <c r="E764" s="23"/>
      <c r="F764" s="21"/>
      <c r="G764" s="21"/>
      <c r="H764" s="178"/>
      <c r="I764" s="178"/>
      <c r="J764" s="23"/>
      <c r="K764" s="27"/>
      <c r="L764" s="23"/>
      <c r="M764" s="166" t="str">
        <f t="shared" si="88"/>
        <v/>
      </c>
      <c r="N764" s="48" t="str">
        <f t="shared" si="89"/>
        <v/>
      </c>
      <c r="O764" s="49" t="str">
        <f t="shared" si="90"/>
        <v/>
      </c>
      <c r="P764" s="50" t="str">
        <f t="shared" si="91"/>
        <v/>
      </c>
      <c r="Q764" s="51" t="str">
        <f t="shared" si="92"/>
        <v/>
      </c>
      <c r="R764" s="169" t="str">
        <f t="shared" si="93"/>
        <v/>
      </c>
      <c r="S764" s="248" t="str">
        <f t="shared" si="94"/>
        <v/>
      </c>
      <c r="T764" s="250" t="str">
        <f t="shared" si="95"/>
        <v/>
      </c>
    </row>
    <row r="765" spans="2:20" x14ac:dyDescent="0.25">
      <c r="B765" s="142"/>
      <c r="C765" s="23"/>
      <c r="D765" s="23"/>
      <c r="E765" s="23"/>
      <c r="F765" s="21"/>
      <c r="G765" s="21"/>
      <c r="H765" s="178"/>
      <c r="I765" s="178"/>
      <c r="J765" s="23"/>
      <c r="K765" s="27"/>
      <c r="L765" s="23"/>
      <c r="M765" s="166" t="str">
        <f t="shared" si="88"/>
        <v/>
      </c>
      <c r="N765" s="48" t="str">
        <f t="shared" si="89"/>
        <v/>
      </c>
      <c r="O765" s="49" t="str">
        <f t="shared" si="90"/>
        <v/>
      </c>
      <c r="P765" s="50" t="str">
        <f t="shared" si="91"/>
        <v/>
      </c>
      <c r="Q765" s="51" t="str">
        <f t="shared" si="92"/>
        <v/>
      </c>
      <c r="R765" s="169" t="str">
        <f t="shared" si="93"/>
        <v/>
      </c>
      <c r="S765" s="248" t="str">
        <f t="shared" si="94"/>
        <v/>
      </c>
      <c r="T765" s="250" t="str">
        <f t="shared" si="95"/>
        <v/>
      </c>
    </row>
    <row r="766" spans="2:20" x14ac:dyDescent="0.25">
      <c r="B766" s="142"/>
      <c r="C766" s="23"/>
      <c r="D766" s="23"/>
      <c r="E766" s="23"/>
      <c r="F766" s="21"/>
      <c r="G766" s="21"/>
      <c r="H766" s="178"/>
      <c r="I766" s="178"/>
      <c r="J766" s="23"/>
      <c r="K766" s="27"/>
      <c r="L766" s="23"/>
      <c r="M766" s="166" t="str">
        <f t="shared" si="88"/>
        <v/>
      </c>
      <c r="N766" s="48" t="str">
        <f t="shared" si="89"/>
        <v/>
      </c>
      <c r="O766" s="49" t="str">
        <f t="shared" si="90"/>
        <v/>
      </c>
      <c r="P766" s="50" t="str">
        <f t="shared" si="91"/>
        <v/>
      </c>
      <c r="Q766" s="51" t="str">
        <f t="shared" si="92"/>
        <v/>
      </c>
      <c r="R766" s="169" t="str">
        <f t="shared" si="93"/>
        <v/>
      </c>
      <c r="S766" s="248" t="str">
        <f t="shared" si="94"/>
        <v/>
      </c>
      <c r="T766" s="250" t="str">
        <f t="shared" si="95"/>
        <v/>
      </c>
    </row>
    <row r="767" spans="2:20" x14ac:dyDescent="0.25">
      <c r="B767" s="142"/>
      <c r="C767" s="23"/>
      <c r="D767" s="23"/>
      <c r="E767" s="23"/>
      <c r="F767" s="21"/>
      <c r="G767" s="21"/>
      <c r="H767" s="178"/>
      <c r="I767" s="178"/>
      <c r="J767" s="23"/>
      <c r="K767" s="27"/>
      <c r="L767" s="23"/>
      <c r="M767" s="166" t="str">
        <f t="shared" si="88"/>
        <v/>
      </c>
      <c r="N767" s="48" t="str">
        <f t="shared" si="89"/>
        <v/>
      </c>
      <c r="O767" s="49" t="str">
        <f t="shared" si="90"/>
        <v/>
      </c>
      <c r="P767" s="50" t="str">
        <f t="shared" si="91"/>
        <v/>
      </c>
      <c r="Q767" s="51" t="str">
        <f t="shared" si="92"/>
        <v/>
      </c>
      <c r="R767" s="169" t="str">
        <f t="shared" si="93"/>
        <v/>
      </c>
      <c r="S767" s="248" t="str">
        <f t="shared" si="94"/>
        <v/>
      </c>
      <c r="T767" s="250" t="str">
        <f t="shared" si="95"/>
        <v/>
      </c>
    </row>
    <row r="768" spans="2:20" x14ac:dyDescent="0.25">
      <c r="B768" s="142"/>
      <c r="C768" s="23"/>
      <c r="D768" s="23"/>
      <c r="E768" s="23"/>
      <c r="F768" s="21"/>
      <c r="G768" s="21"/>
      <c r="H768" s="178"/>
      <c r="I768" s="178"/>
      <c r="J768" s="23"/>
      <c r="K768" s="27"/>
      <c r="L768" s="23"/>
      <c r="M768" s="166" t="str">
        <f t="shared" si="88"/>
        <v/>
      </c>
      <c r="N768" s="48" t="str">
        <f t="shared" si="89"/>
        <v/>
      </c>
      <c r="O768" s="49" t="str">
        <f t="shared" si="90"/>
        <v/>
      </c>
      <c r="P768" s="50" t="str">
        <f t="shared" si="91"/>
        <v/>
      </c>
      <c r="Q768" s="51" t="str">
        <f t="shared" si="92"/>
        <v/>
      </c>
      <c r="R768" s="169" t="str">
        <f t="shared" si="93"/>
        <v/>
      </c>
      <c r="S768" s="248" t="str">
        <f t="shared" si="94"/>
        <v/>
      </c>
      <c r="T768" s="250" t="str">
        <f t="shared" si="95"/>
        <v/>
      </c>
    </row>
    <row r="769" spans="2:20" x14ac:dyDescent="0.25">
      <c r="B769" s="142"/>
      <c r="C769" s="23"/>
      <c r="D769" s="23"/>
      <c r="E769" s="23"/>
      <c r="F769" s="21"/>
      <c r="G769" s="21"/>
      <c r="H769" s="178"/>
      <c r="I769" s="178"/>
      <c r="J769" s="23"/>
      <c r="K769" s="27"/>
      <c r="L769" s="23"/>
      <c r="M769" s="166" t="str">
        <f t="shared" si="88"/>
        <v/>
      </c>
      <c r="N769" s="48" t="str">
        <f t="shared" si="89"/>
        <v/>
      </c>
      <c r="O769" s="49" t="str">
        <f t="shared" si="90"/>
        <v/>
      </c>
      <c r="P769" s="50" t="str">
        <f t="shared" si="91"/>
        <v/>
      </c>
      <c r="Q769" s="51" t="str">
        <f t="shared" si="92"/>
        <v/>
      </c>
      <c r="R769" s="169" t="str">
        <f t="shared" si="93"/>
        <v/>
      </c>
      <c r="S769" s="248" t="str">
        <f t="shared" si="94"/>
        <v/>
      </c>
      <c r="T769" s="250" t="str">
        <f t="shared" si="95"/>
        <v/>
      </c>
    </row>
    <row r="770" spans="2:20" x14ac:dyDescent="0.25">
      <c r="B770" s="142"/>
      <c r="C770" s="23"/>
      <c r="D770" s="23"/>
      <c r="E770" s="23"/>
      <c r="F770" s="21"/>
      <c r="G770" s="21"/>
      <c r="H770" s="178"/>
      <c r="I770" s="178"/>
      <c r="J770" s="23"/>
      <c r="K770" s="27"/>
      <c r="L770" s="23"/>
      <c r="M770" s="166" t="str">
        <f t="shared" si="88"/>
        <v/>
      </c>
      <c r="N770" s="48" t="str">
        <f t="shared" si="89"/>
        <v/>
      </c>
      <c r="O770" s="49" t="str">
        <f t="shared" si="90"/>
        <v/>
      </c>
      <c r="P770" s="50" t="str">
        <f t="shared" si="91"/>
        <v/>
      </c>
      <c r="Q770" s="51" t="str">
        <f t="shared" si="92"/>
        <v/>
      </c>
      <c r="R770" s="169" t="str">
        <f t="shared" si="93"/>
        <v/>
      </c>
      <c r="S770" s="248" t="str">
        <f t="shared" si="94"/>
        <v/>
      </c>
      <c r="T770" s="250" t="str">
        <f t="shared" si="95"/>
        <v/>
      </c>
    </row>
    <row r="771" spans="2:20" x14ac:dyDescent="0.25">
      <c r="B771" s="142"/>
      <c r="C771" s="23"/>
      <c r="D771" s="23"/>
      <c r="E771" s="23"/>
      <c r="F771" s="21"/>
      <c r="G771" s="21"/>
      <c r="H771" s="178"/>
      <c r="I771" s="178"/>
      <c r="J771" s="23"/>
      <c r="K771" s="27"/>
      <c r="L771" s="23"/>
      <c r="M771" s="166" t="str">
        <f t="shared" si="88"/>
        <v/>
      </c>
      <c r="N771" s="48" t="str">
        <f t="shared" si="89"/>
        <v/>
      </c>
      <c r="O771" s="49" t="str">
        <f t="shared" si="90"/>
        <v/>
      </c>
      <c r="P771" s="50" t="str">
        <f t="shared" si="91"/>
        <v/>
      </c>
      <c r="Q771" s="51" t="str">
        <f t="shared" si="92"/>
        <v/>
      </c>
      <c r="R771" s="169" t="str">
        <f t="shared" si="93"/>
        <v/>
      </c>
      <c r="S771" s="248" t="str">
        <f t="shared" si="94"/>
        <v/>
      </c>
      <c r="T771" s="250" t="str">
        <f t="shared" si="95"/>
        <v/>
      </c>
    </row>
    <row r="772" spans="2:20" x14ac:dyDescent="0.25">
      <c r="B772" s="142"/>
      <c r="C772" s="23"/>
      <c r="D772" s="23"/>
      <c r="E772" s="23"/>
      <c r="F772" s="21"/>
      <c r="G772" s="21"/>
      <c r="H772" s="178"/>
      <c r="I772" s="178"/>
      <c r="J772" s="23"/>
      <c r="K772" s="27"/>
      <c r="L772" s="23"/>
      <c r="M772" s="166" t="str">
        <f t="shared" si="88"/>
        <v/>
      </c>
      <c r="N772" s="48" t="str">
        <f t="shared" si="89"/>
        <v/>
      </c>
      <c r="O772" s="49" t="str">
        <f t="shared" si="90"/>
        <v/>
      </c>
      <c r="P772" s="50" t="str">
        <f t="shared" si="91"/>
        <v/>
      </c>
      <c r="Q772" s="51" t="str">
        <f t="shared" si="92"/>
        <v/>
      </c>
      <c r="R772" s="169" t="str">
        <f t="shared" si="93"/>
        <v/>
      </c>
      <c r="S772" s="248" t="str">
        <f t="shared" si="94"/>
        <v/>
      </c>
      <c r="T772" s="250" t="str">
        <f t="shared" si="95"/>
        <v/>
      </c>
    </row>
    <row r="773" spans="2:20" x14ac:dyDescent="0.25">
      <c r="B773" s="142"/>
      <c r="C773" s="23"/>
      <c r="D773" s="23"/>
      <c r="E773" s="23"/>
      <c r="F773" s="21"/>
      <c r="G773" s="21"/>
      <c r="H773" s="178"/>
      <c r="I773" s="178"/>
      <c r="J773" s="23"/>
      <c r="K773" s="27"/>
      <c r="L773" s="23"/>
      <c r="M773" s="166" t="str">
        <f t="shared" si="88"/>
        <v/>
      </c>
      <c r="N773" s="48" t="str">
        <f t="shared" si="89"/>
        <v/>
      </c>
      <c r="O773" s="49" t="str">
        <f t="shared" si="90"/>
        <v/>
      </c>
      <c r="P773" s="50" t="str">
        <f t="shared" si="91"/>
        <v/>
      </c>
      <c r="Q773" s="51" t="str">
        <f t="shared" si="92"/>
        <v/>
      </c>
      <c r="R773" s="169" t="str">
        <f t="shared" si="93"/>
        <v/>
      </c>
      <c r="S773" s="248" t="str">
        <f t="shared" si="94"/>
        <v/>
      </c>
      <c r="T773" s="250" t="str">
        <f t="shared" si="95"/>
        <v/>
      </c>
    </row>
    <row r="774" spans="2:20" x14ac:dyDescent="0.25">
      <c r="B774" s="142"/>
      <c r="C774" s="23"/>
      <c r="D774" s="23"/>
      <c r="E774" s="23"/>
      <c r="F774" s="21"/>
      <c r="G774" s="21"/>
      <c r="H774" s="178"/>
      <c r="I774" s="178"/>
      <c r="J774" s="23"/>
      <c r="K774" s="27"/>
      <c r="L774" s="23"/>
      <c r="M774" s="166" t="str">
        <f t="shared" si="88"/>
        <v/>
      </c>
      <c r="N774" s="48" t="str">
        <f t="shared" si="89"/>
        <v/>
      </c>
      <c r="O774" s="49" t="str">
        <f t="shared" si="90"/>
        <v/>
      </c>
      <c r="P774" s="50" t="str">
        <f t="shared" si="91"/>
        <v/>
      </c>
      <c r="Q774" s="51" t="str">
        <f t="shared" si="92"/>
        <v/>
      </c>
      <c r="R774" s="169" t="str">
        <f t="shared" si="93"/>
        <v/>
      </c>
      <c r="S774" s="248" t="str">
        <f t="shared" si="94"/>
        <v/>
      </c>
      <c r="T774" s="250" t="str">
        <f t="shared" si="95"/>
        <v/>
      </c>
    </row>
    <row r="775" spans="2:20" x14ac:dyDescent="0.25">
      <c r="B775" s="142"/>
      <c r="C775" s="23"/>
      <c r="D775" s="23"/>
      <c r="E775" s="23"/>
      <c r="F775" s="21"/>
      <c r="G775" s="21"/>
      <c r="H775" s="178"/>
      <c r="I775" s="178"/>
      <c r="J775" s="23"/>
      <c r="K775" s="27"/>
      <c r="L775" s="23"/>
      <c r="M775" s="166" t="str">
        <f t="shared" si="88"/>
        <v/>
      </c>
      <c r="N775" s="48" t="str">
        <f t="shared" si="89"/>
        <v/>
      </c>
      <c r="O775" s="49" t="str">
        <f t="shared" si="90"/>
        <v/>
      </c>
      <c r="P775" s="50" t="str">
        <f t="shared" si="91"/>
        <v/>
      </c>
      <c r="Q775" s="51" t="str">
        <f t="shared" si="92"/>
        <v/>
      </c>
      <c r="R775" s="169" t="str">
        <f t="shared" si="93"/>
        <v/>
      </c>
      <c r="S775" s="248" t="str">
        <f t="shared" si="94"/>
        <v/>
      </c>
      <c r="T775" s="250" t="str">
        <f t="shared" si="95"/>
        <v/>
      </c>
    </row>
    <row r="776" spans="2:20" x14ac:dyDescent="0.25">
      <c r="B776" s="142"/>
      <c r="C776" s="23"/>
      <c r="D776" s="23"/>
      <c r="E776" s="23"/>
      <c r="F776" s="21"/>
      <c r="G776" s="21"/>
      <c r="H776" s="178"/>
      <c r="I776" s="178"/>
      <c r="J776" s="23"/>
      <c r="K776" s="27"/>
      <c r="L776" s="23"/>
      <c r="M776" s="166" t="str">
        <f t="shared" si="88"/>
        <v/>
      </c>
      <c r="N776" s="48" t="str">
        <f t="shared" si="89"/>
        <v/>
      </c>
      <c r="O776" s="49" t="str">
        <f t="shared" si="90"/>
        <v/>
      </c>
      <c r="P776" s="50" t="str">
        <f t="shared" si="91"/>
        <v/>
      </c>
      <c r="Q776" s="51" t="str">
        <f t="shared" si="92"/>
        <v/>
      </c>
      <c r="R776" s="169" t="str">
        <f t="shared" si="93"/>
        <v/>
      </c>
      <c r="S776" s="248" t="str">
        <f t="shared" si="94"/>
        <v/>
      </c>
      <c r="T776" s="250" t="str">
        <f t="shared" si="95"/>
        <v/>
      </c>
    </row>
    <row r="777" spans="2:20" x14ac:dyDescent="0.25">
      <c r="B777" s="142"/>
      <c r="C777" s="23"/>
      <c r="D777" s="23"/>
      <c r="E777" s="23"/>
      <c r="F777" s="21"/>
      <c r="G777" s="21"/>
      <c r="H777" s="178"/>
      <c r="I777" s="178"/>
      <c r="J777" s="23"/>
      <c r="K777" s="27"/>
      <c r="L777" s="23"/>
      <c r="M777" s="166" t="str">
        <f t="shared" si="88"/>
        <v/>
      </c>
      <c r="N777" s="48" t="str">
        <f t="shared" si="89"/>
        <v/>
      </c>
      <c r="O777" s="49" t="str">
        <f t="shared" si="90"/>
        <v/>
      </c>
      <c r="P777" s="50" t="str">
        <f t="shared" si="91"/>
        <v/>
      </c>
      <c r="Q777" s="51" t="str">
        <f t="shared" si="92"/>
        <v/>
      </c>
      <c r="R777" s="169" t="str">
        <f t="shared" si="93"/>
        <v/>
      </c>
      <c r="S777" s="248" t="str">
        <f t="shared" si="94"/>
        <v/>
      </c>
      <c r="T777" s="250" t="str">
        <f t="shared" si="95"/>
        <v/>
      </c>
    </row>
    <row r="778" spans="2:20" x14ac:dyDescent="0.25">
      <c r="B778" s="142"/>
      <c r="C778" s="23"/>
      <c r="D778" s="23"/>
      <c r="E778" s="23"/>
      <c r="F778" s="21"/>
      <c r="G778" s="21"/>
      <c r="H778" s="178"/>
      <c r="I778" s="178"/>
      <c r="J778" s="23"/>
      <c r="K778" s="27"/>
      <c r="L778" s="23"/>
      <c r="M778" s="166" t="str">
        <f t="shared" si="88"/>
        <v/>
      </c>
      <c r="N778" s="48" t="str">
        <f t="shared" si="89"/>
        <v/>
      </c>
      <c r="O778" s="49" t="str">
        <f t="shared" si="90"/>
        <v/>
      </c>
      <c r="P778" s="50" t="str">
        <f t="shared" si="91"/>
        <v/>
      </c>
      <c r="Q778" s="51" t="str">
        <f t="shared" si="92"/>
        <v/>
      </c>
      <c r="R778" s="169" t="str">
        <f t="shared" si="93"/>
        <v/>
      </c>
      <c r="S778" s="248" t="str">
        <f t="shared" si="94"/>
        <v/>
      </c>
      <c r="T778" s="250" t="str">
        <f t="shared" si="95"/>
        <v/>
      </c>
    </row>
    <row r="779" spans="2:20" x14ac:dyDescent="0.25">
      <c r="B779" s="142"/>
      <c r="C779" s="23"/>
      <c r="D779" s="23"/>
      <c r="E779" s="23"/>
      <c r="F779" s="21"/>
      <c r="G779" s="21"/>
      <c r="H779" s="178"/>
      <c r="I779" s="178"/>
      <c r="J779" s="23"/>
      <c r="K779" s="27"/>
      <c r="L779" s="23"/>
      <c r="M779" s="166" t="str">
        <f t="shared" ref="M779:M842" si="96">IF(B779="","",IF(I779&lt;&gt;"",I779,H779*(100-(100*K779))/100))</f>
        <v/>
      </c>
      <c r="N779" s="48" t="str">
        <f t="shared" ref="N779:N842" si="97">IF(B779="","",IF(J779&lt;&gt;0,B779+J779,B779+L779))</f>
        <v/>
      </c>
      <c r="O779" s="49" t="str">
        <f t="shared" ref="O779:O842" si="98">IF(B779="","",B779+L779)</f>
        <v/>
      </c>
      <c r="P779" s="50" t="str">
        <f t="shared" ref="P779:P842" si="99">IF(B779="","",O779-$D$3)</f>
        <v/>
      </c>
      <c r="Q779" s="51" t="str">
        <f t="shared" ref="Q779:Q842" si="100">IF(N779&lt;$D$3,IF(O779&lt;$D$3,$D$3,O779),N779)</f>
        <v/>
      </c>
      <c r="R779" s="169" t="str">
        <f t="shared" ref="R779:R842" si="101">IF(E779="bez","bezahlt",IF(I779&lt;&gt;"",I779,IF(N779&lt;$D$3,H779,M779)))</f>
        <v/>
      </c>
      <c r="S779" s="248" t="str">
        <f t="shared" si="94"/>
        <v/>
      </c>
      <c r="T779" s="250" t="str">
        <f t="shared" si="95"/>
        <v/>
      </c>
    </row>
    <row r="780" spans="2:20" x14ac:dyDescent="0.25">
      <c r="B780" s="142"/>
      <c r="C780" s="23"/>
      <c r="D780" s="23"/>
      <c r="E780" s="23"/>
      <c r="F780" s="21"/>
      <c r="G780" s="21"/>
      <c r="H780" s="178"/>
      <c r="I780" s="178"/>
      <c r="J780" s="23"/>
      <c r="K780" s="27"/>
      <c r="L780" s="23"/>
      <c r="M780" s="166" t="str">
        <f t="shared" si="96"/>
        <v/>
      </c>
      <c r="N780" s="48" t="str">
        <f t="shared" si="97"/>
        <v/>
      </c>
      <c r="O780" s="49" t="str">
        <f t="shared" si="98"/>
        <v/>
      </c>
      <c r="P780" s="50" t="str">
        <f t="shared" si="99"/>
        <v/>
      </c>
      <c r="Q780" s="51" t="str">
        <f t="shared" si="100"/>
        <v/>
      </c>
      <c r="R780" s="169" t="str">
        <f t="shared" si="101"/>
        <v/>
      </c>
      <c r="S780" s="248" t="str">
        <f t="shared" ref="S780:S843" si="102">IF(Q780="","",WEEKNUM(Q780,2))</f>
        <v/>
      </c>
      <c r="T780" s="250" t="str">
        <f t="shared" ref="T780:T843" si="103">R780</f>
        <v/>
      </c>
    </row>
    <row r="781" spans="2:20" x14ac:dyDescent="0.25">
      <c r="B781" s="142"/>
      <c r="C781" s="23"/>
      <c r="D781" s="23"/>
      <c r="E781" s="23"/>
      <c r="F781" s="21"/>
      <c r="G781" s="21"/>
      <c r="H781" s="178"/>
      <c r="I781" s="178"/>
      <c r="J781" s="23"/>
      <c r="K781" s="27"/>
      <c r="L781" s="23"/>
      <c r="M781" s="166" t="str">
        <f t="shared" si="96"/>
        <v/>
      </c>
      <c r="N781" s="48" t="str">
        <f t="shared" si="97"/>
        <v/>
      </c>
      <c r="O781" s="49" t="str">
        <f t="shared" si="98"/>
        <v/>
      </c>
      <c r="P781" s="50" t="str">
        <f t="shared" si="99"/>
        <v/>
      </c>
      <c r="Q781" s="51" t="str">
        <f t="shared" si="100"/>
        <v/>
      </c>
      <c r="R781" s="169" t="str">
        <f t="shared" si="101"/>
        <v/>
      </c>
      <c r="S781" s="248" t="str">
        <f t="shared" si="102"/>
        <v/>
      </c>
      <c r="T781" s="250" t="str">
        <f t="shared" si="103"/>
        <v/>
      </c>
    </row>
    <row r="782" spans="2:20" x14ac:dyDescent="0.25">
      <c r="B782" s="142"/>
      <c r="C782" s="23"/>
      <c r="D782" s="23"/>
      <c r="E782" s="23"/>
      <c r="F782" s="21"/>
      <c r="G782" s="21"/>
      <c r="H782" s="178"/>
      <c r="I782" s="178"/>
      <c r="J782" s="23"/>
      <c r="K782" s="27"/>
      <c r="L782" s="23"/>
      <c r="M782" s="166" t="str">
        <f t="shared" si="96"/>
        <v/>
      </c>
      <c r="N782" s="48" t="str">
        <f t="shared" si="97"/>
        <v/>
      </c>
      <c r="O782" s="49" t="str">
        <f t="shared" si="98"/>
        <v/>
      </c>
      <c r="P782" s="50" t="str">
        <f t="shared" si="99"/>
        <v/>
      </c>
      <c r="Q782" s="51" t="str">
        <f t="shared" si="100"/>
        <v/>
      </c>
      <c r="R782" s="169" t="str">
        <f t="shared" si="101"/>
        <v/>
      </c>
      <c r="S782" s="248" t="str">
        <f t="shared" si="102"/>
        <v/>
      </c>
      <c r="T782" s="250" t="str">
        <f t="shared" si="103"/>
        <v/>
      </c>
    </row>
    <row r="783" spans="2:20" x14ac:dyDescent="0.25">
      <c r="B783" s="142"/>
      <c r="C783" s="23"/>
      <c r="D783" s="23"/>
      <c r="E783" s="23"/>
      <c r="F783" s="21"/>
      <c r="G783" s="21"/>
      <c r="H783" s="178"/>
      <c r="I783" s="178"/>
      <c r="J783" s="23"/>
      <c r="K783" s="27"/>
      <c r="L783" s="23"/>
      <c r="M783" s="166" t="str">
        <f t="shared" si="96"/>
        <v/>
      </c>
      <c r="N783" s="48" t="str">
        <f t="shared" si="97"/>
        <v/>
      </c>
      <c r="O783" s="49" t="str">
        <f t="shared" si="98"/>
        <v/>
      </c>
      <c r="P783" s="50" t="str">
        <f t="shared" si="99"/>
        <v/>
      </c>
      <c r="Q783" s="51" t="str">
        <f t="shared" si="100"/>
        <v/>
      </c>
      <c r="R783" s="169" t="str">
        <f t="shared" si="101"/>
        <v/>
      </c>
      <c r="S783" s="248" t="str">
        <f t="shared" si="102"/>
        <v/>
      </c>
      <c r="T783" s="250" t="str">
        <f t="shared" si="103"/>
        <v/>
      </c>
    </row>
    <row r="784" spans="2:20" x14ac:dyDescent="0.25">
      <c r="B784" s="142"/>
      <c r="C784" s="23"/>
      <c r="D784" s="23"/>
      <c r="E784" s="23"/>
      <c r="F784" s="21"/>
      <c r="G784" s="21"/>
      <c r="H784" s="178"/>
      <c r="I784" s="178"/>
      <c r="J784" s="23"/>
      <c r="K784" s="27"/>
      <c r="L784" s="23"/>
      <c r="M784" s="166" t="str">
        <f t="shared" si="96"/>
        <v/>
      </c>
      <c r="N784" s="48" t="str">
        <f t="shared" si="97"/>
        <v/>
      </c>
      <c r="O784" s="49" t="str">
        <f t="shared" si="98"/>
        <v/>
      </c>
      <c r="P784" s="50" t="str">
        <f t="shared" si="99"/>
        <v/>
      </c>
      <c r="Q784" s="51" t="str">
        <f t="shared" si="100"/>
        <v/>
      </c>
      <c r="R784" s="169" t="str">
        <f t="shared" si="101"/>
        <v/>
      </c>
      <c r="S784" s="248" t="str">
        <f t="shared" si="102"/>
        <v/>
      </c>
      <c r="T784" s="250" t="str">
        <f t="shared" si="103"/>
        <v/>
      </c>
    </row>
    <row r="785" spans="2:20" x14ac:dyDescent="0.25">
      <c r="B785" s="142"/>
      <c r="C785" s="23"/>
      <c r="D785" s="23"/>
      <c r="E785" s="23"/>
      <c r="F785" s="21"/>
      <c r="G785" s="21"/>
      <c r="H785" s="178"/>
      <c r="I785" s="178"/>
      <c r="J785" s="23"/>
      <c r="K785" s="27"/>
      <c r="L785" s="23"/>
      <c r="M785" s="166" t="str">
        <f t="shared" si="96"/>
        <v/>
      </c>
      <c r="N785" s="48" t="str">
        <f t="shared" si="97"/>
        <v/>
      </c>
      <c r="O785" s="49" t="str">
        <f t="shared" si="98"/>
        <v/>
      </c>
      <c r="P785" s="50" t="str">
        <f t="shared" si="99"/>
        <v/>
      </c>
      <c r="Q785" s="51" t="str">
        <f t="shared" si="100"/>
        <v/>
      </c>
      <c r="R785" s="169" t="str">
        <f t="shared" si="101"/>
        <v/>
      </c>
      <c r="S785" s="248" t="str">
        <f t="shared" si="102"/>
        <v/>
      </c>
      <c r="T785" s="250" t="str">
        <f t="shared" si="103"/>
        <v/>
      </c>
    </row>
    <row r="786" spans="2:20" x14ac:dyDescent="0.25">
      <c r="B786" s="142"/>
      <c r="C786" s="23"/>
      <c r="D786" s="23"/>
      <c r="E786" s="23"/>
      <c r="F786" s="21"/>
      <c r="G786" s="21"/>
      <c r="H786" s="178"/>
      <c r="I786" s="178"/>
      <c r="J786" s="23"/>
      <c r="K786" s="27"/>
      <c r="L786" s="23"/>
      <c r="M786" s="166" t="str">
        <f t="shared" si="96"/>
        <v/>
      </c>
      <c r="N786" s="48" t="str">
        <f t="shared" si="97"/>
        <v/>
      </c>
      <c r="O786" s="49" t="str">
        <f t="shared" si="98"/>
        <v/>
      </c>
      <c r="P786" s="50" t="str">
        <f t="shared" si="99"/>
        <v/>
      </c>
      <c r="Q786" s="51" t="str">
        <f t="shared" si="100"/>
        <v/>
      </c>
      <c r="R786" s="169" t="str">
        <f t="shared" si="101"/>
        <v/>
      </c>
      <c r="S786" s="248" t="str">
        <f t="shared" si="102"/>
        <v/>
      </c>
      <c r="T786" s="250" t="str">
        <f t="shared" si="103"/>
        <v/>
      </c>
    </row>
    <row r="787" spans="2:20" x14ac:dyDescent="0.25">
      <c r="B787" s="142"/>
      <c r="C787" s="23"/>
      <c r="D787" s="23"/>
      <c r="E787" s="23"/>
      <c r="F787" s="21"/>
      <c r="G787" s="21"/>
      <c r="H787" s="178"/>
      <c r="I787" s="178"/>
      <c r="J787" s="23"/>
      <c r="K787" s="27"/>
      <c r="L787" s="23"/>
      <c r="M787" s="166" t="str">
        <f t="shared" si="96"/>
        <v/>
      </c>
      <c r="N787" s="48" t="str">
        <f t="shared" si="97"/>
        <v/>
      </c>
      <c r="O787" s="49" t="str">
        <f t="shared" si="98"/>
        <v/>
      </c>
      <c r="P787" s="50" t="str">
        <f t="shared" si="99"/>
        <v/>
      </c>
      <c r="Q787" s="51" t="str">
        <f t="shared" si="100"/>
        <v/>
      </c>
      <c r="R787" s="169" t="str">
        <f t="shared" si="101"/>
        <v/>
      </c>
      <c r="S787" s="248" t="str">
        <f t="shared" si="102"/>
        <v/>
      </c>
      <c r="T787" s="250" t="str">
        <f t="shared" si="103"/>
        <v/>
      </c>
    </row>
    <row r="788" spans="2:20" x14ac:dyDescent="0.25">
      <c r="B788" s="142"/>
      <c r="C788" s="23"/>
      <c r="D788" s="23"/>
      <c r="E788" s="23"/>
      <c r="F788" s="21"/>
      <c r="G788" s="21"/>
      <c r="H788" s="178"/>
      <c r="I788" s="178"/>
      <c r="J788" s="23"/>
      <c r="K788" s="27"/>
      <c r="L788" s="23"/>
      <c r="M788" s="166" t="str">
        <f t="shared" si="96"/>
        <v/>
      </c>
      <c r="N788" s="48" t="str">
        <f t="shared" si="97"/>
        <v/>
      </c>
      <c r="O788" s="49" t="str">
        <f t="shared" si="98"/>
        <v/>
      </c>
      <c r="P788" s="50" t="str">
        <f t="shared" si="99"/>
        <v/>
      </c>
      <c r="Q788" s="51" t="str">
        <f t="shared" si="100"/>
        <v/>
      </c>
      <c r="R788" s="169" t="str">
        <f t="shared" si="101"/>
        <v/>
      </c>
      <c r="S788" s="248" t="str">
        <f t="shared" si="102"/>
        <v/>
      </c>
      <c r="T788" s="250" t="str">
        <f t="shared" si="103"/>
        <v/>
      </c>
    </row>
    <row r="789" spans="2:20" x14ac:dyDescent="0.25">
      <c r="B789" s="142"/>
      <c r="C789" s="23"/>
      <c r="D789" s="23"/>
      <c r="E789" s="23"/>
      <c r="F789" s="21"/>
      <c r="G789" s="21"/>
      <c r="H789" s="178"/>
      <c r="I789" s="178"/>
      <c r="J789" s="23"/>
      <c r="K789" s="27"/>
      <c r="L789" s="23"/>
      <c r="M789" s="166" t="str">
        <f t="shared" si="96"/>
        <v/>
      </c>
      <c r="N789" s="48" t="str">
        <f t="shared" si="97"/>
        <v/>
      </c>
      <c r="O789" s="49" t="str">
        <f t="shared" si="98"/>
        <v/>
      </c>
      <c r="P789" s="50" t="str">
        <f t="shared" si="99"/>
        <v/>
      </c>
      <c r="Q789" s="51" t="str">
        <f t="shared" si="100"/>
        <v/>
      </c>
      <c r="R789" s="169" t="str">
        <f t="shared" si="101"/>
        <v/>
      </c>
      <c r="S789" s="248" t="str">
        <f t="shared" si="102"/>
        <v/>
      </c>
      <c r="T789" s="250" t="str">
        <f t="shared" si="103"/>
        <v/>
      </c>
    </row>
    <row r="790" spans="2:20" x14ac:dyDescent="0.25">
      <c r="B790" s="142"/>
      <c r="C790" s="23"/>
      <c r="D790" s="23"/>
      <c r="E790" s="23"/>
      <c r="F790" s="21"/>
      <c r="G790" s="21"/>
      <c r="H790" s="178"/>
      <c r="I790" s="178"/>
      <c r="J790" s="23"/>
      <c r="K790" s="27"/>
      <c r="L790" s="23"/>
      <c r="M790" s="166" t="str">
        <f t="shared" si="96"/>
        <v/>
      </c>
      <c r="N790" s="48" t="str">
        <f t="shared" si="97"/>
        <v/>
      </c>
      <c r="O790" s="49" t="str">
        <f t="shared" si="98"/>
        <v/>
      </c>
      <c r="P790" s="50" t="str">
        <f t="shared" si="99"/>
        <v/>
      </c>
      <c r="Q790" s="51" t="str">
        <f t="shared" si="100"/>
        <v/>
      </c>
      <c r="R790" s="169" t="str">
        <f t="shared" si="101"/>
        <v/>
      </c>
      <c r="S790" s="248" t="str">
        <f t="shared" si="102"/>
        <v/>
      </c>
      <c r="T790" s="250" t="str">
        <f t="shared" si="103"/>
        <v/>
      </c>
    </row>
    <row r="791" spans="2:20" x14ac:dyDescent="0.25">
      <c r="B791" s="142"/>
      <c r="C791" s="23"/>
      <c r="D791" s="23"/>
      <c r="E791" s="23"/>
      <c r="F791" s="21"/>
      <c r="G791" s="21"/>
      <c r="H791" s="178"/>
      <c r="I791" s="178"/>
      <c r="J791" s="23"/>
      <c r="K791" s="27"/>
      <c r="L791" s="23"/>
      <c r="M791" s="166" t="str">
        <f t="shared" si="96"/>
        <v/>
      </c>
      <c r="N791" s="48" t="str">
        <f t="shared" si="97"/>
        <v/>
      </c>
      <c r="O791" s="49" t="str">
        <f t="shared" si="98"/>
        <v/>
      </c>
      <c r="P791" s="50" t="str">
        <f t="shared" si="99"/>
        <v/>
      </c>
      <c r="Q791" s="51" t="str">
        <f t="shared" si="100"/>
        <v/>
      </c>
      <c r="R791" s="169" t="str">
        <f t="shared" si="101"/>
        <v/>
      </c>
      <c r="S791" s="248" t="str">
        <f t="shared" si="102"/>
        <v/>
      </c>
      <c r="T791" s="250" t="str">
        <f t="shared" si="103"/>
        <v/>
      </c>
    </row>
    <row r="792" spans="2:20" x14ac:dyDescent="0.25">
      <c r="B792" s="142"/>
      <c r="C792" s="23"/>
      <c r="D792" s="23"/>
      <c r="E792" s="23"/>
      <c r="F792" s="21"/>
      <c r="G792" s="21"/>
      <c r="H792" s="178"/>
      <c r="I792" s="178"/>
      <c r="J792" s="23"/>
      <c r="K792" s="27"/>
      <c r="L792" s="23"/>
      <c r="M792" s="166" t="str">
        <f t="shared" si="96"/>
        <v/>
      </c>
      <c r="N792" s="48" t="str">
        <f t="shared" si="97"/>
        <v/>
      </c>
      <c r="O792" s="49" t="str">
        <f t="shared" si="98"/>
        <v/>
      </c>
      <c r="P792" s="50" t="str">
        <f t="shared" si="99"/>
        <v/>
      </c>
      <c r="Q792" s="51" t="str">
        <f t="shared" si="100"/>
        <v/>
      </c>
      <c r="R792" s="169" t="str">
        <f t="shared" si="101"/>
        <v/>
      </c>
      <c r="S792" s="248" t="str">
        <f t="shared" si="102"/>
        <v/>
      </c>
      <c r="T792" s="250" t="str">
        <f t="shared" si="103"/>
        <v/>
      </c>
    </row>
    <row r="793" spans="2:20" x14ac:dyDescent="0.25">
      <c r="B793" s="142"/>
      <c r="C793" s="23"/>
      <c r="D793" s="23"/>
      <c r="E793" s="23"/>
      <c r="F793" s="21"/>
      <c r="G793" s="21"/>
      <c r="H793" s="178"/>
      <c r="I793" s="178"/>
      <c r="J793" s="23"/>
      <c r="K793" s="27"/>
      <c r="L793" s="23"/>
      <c r="M793" s="166" t="str">
        <f t="shared" si="96"/>
        <v/>
      </c>
      <c r="N793" s="48" t="str">
        <f t="shared" si="97"/>
        <v/>
      </c>
      <c r="O793" s="49" t="str">
        <f t="shared" si="98"/>
        <v/>
      </c>
      <c r="P793" s="50" t="str">
        <f t="shared" si="99"/>
        <v/>
      </c>
      <c r="Q793" s="51" t="str">
        <f t="shared" si="100"/>
        <v/>
      </c>
      <c r="R793" s="169" t="str">
        <f t="shared" si="101"/>
        <v/>
      </c>
      <c r="S793" s="248" t="str">
        <f t="shared" si="102"/>
        <v/>
      </c>
      <c r="T793" s="250" t="str">
        <f t="shared" si="103"/>
        <v/>
      </c>
    </row>
    <row r="794" spans="2:20" x14ac:dyDescent="0.25">
      <c r="B794" s="142"/>
      <c r="C794" s="23"/>
      <c r="D794" s="23"/>
      <c r="E794" s="23"/>
      <c r="F794" s="21"/>
      <c r="G794" s="21"/>
      <c r="H794" s="178"/>
      <c r="I794" s="178"/>
      <c r="J794" s="23"/>
      <c r="K794" s="27"/>
      <c r="L794" s="23"/>
      <c r="M794" s="166" t="str">
        <f t="shared" si="96"/>
        <v/>
      </c>
      <c r="N794" s="48" t="str">
        <f t="shared" si="97"/>
        <v/>
      </c>
      <c r="O794" s="49" t="str">
        <f t="shared" si="98"/>
        <v/>
      </c>
      <c r="P794" s="50" t="str">
        <f t="shared" si="99"/>
        <v/>
      </c>
      <c r="Q794" s="51" t="str">
        <f t="shared" si="100"/>
        <v/>
      </c>
      <c r="R794" s="169" t="str">
        <f t="shared" si="101"/>
        <v/>
      </c>
      <c r="S794" s="248" t="str">
        <f t="shared" si="102"/>
        <v/>
      </c>
      <c r="T794" s="250" t="str">
        <f t="shared" si="103"/>
        <v/>
      </c>
    </row>
    <row r="795" spans="2:20" x14ac:dyDescent="0.25">
      <c r="B795" s="142"/>
      <c r="C795" s="23"/>
      <c r="D795" s="23"/>
      <c r="E795" s="23"/>
      <c r="F795" s="21"/>
      <c r="G795" s="21"/>
      <c r="H795" s="178"/>
      <c r="I795" s="178"/>
      <c r="J795" s="23"/>
      <c r="K795" s="27"/>
      <c r="L795" s="23"/>
      <c r="M795" s="166" t="str">
        <f t="shared" si="96"/>
        <v/>
      </c>
      <c r="N795" s="48" t="str">
        <f t="shared" si="97"/>
        <v/>
      </c>
      <c r="O795" s="49" t="str">
        <f t="shared" si="98"/>
        <v/>
      </c>
      <c r="P795" s="50" t="str">
        <f t="shared" si="99"/>
        <v/>
      </c>
      <c r="Q795" s="51" t="str">
        <f t="shared" si="100"/>
        <v/>
      </c>
      <c r="R795" s="169" t="str">
        <f t="shared" si="101"/>
        <v/>
      </c>
      <c r="S795" s="248" t="str">
        <f t="shared" si="102"/>
        <v/>
      </c>
      <c r="T795" s="250" t="str">
        <f t="shared" si="103"/>
        <v/>
      </c>
    </row>
    <row r="796" spans="2:20" x14ac:dyDescent="0.25">
      <c r="B796" s="142"/>
      <c r="C796" s="23"/>
      <c r="D796" s="23"/>
      <c r="E796" s="23"/>
      <c r="F796" s="21"/>
      <c r="G796" s="21"/>
      <c r="H796" s="178"/>
      <c r="I796" s="178"/>
      <c r="J796" s="23"/>
      <c r="K796" s="27"/>
      <c r="L796" s="23"/>
      <c r="M796" s="166" t="str">
        <f t="shared" si="96"/>
        <v/>
      </c>
      <c r="N796" s="48" t="str">
        <f t="shared" si="97"/>
        <v/>
      </c>
      <c r="O796" s="49" t="str">
        <f t="shared" si="98"/>
        <v/>
      </c>
      <c r="P796" s="50" t="str">
        <f t="shared" si="99"/>
        <v/>
      </c>
      <c r="Q796" s="51" t="str">
        <f t="shared" si="100"/>
        <v/>
      </c>
      <c r="R796" s="169" t="str">
        <f t="shared" si="101"/>
        <v/>
      </c>
      <c r="S796" s="248" t="str">
        <f t="shared" si="102"/>
        <v/>
      </c>
      <c r="T796" s="250" t="str">
        <f t="shared" si="103"/>
        <v/>
      </c>
    </row>
    <row r="797" spans="2:20" x14ac:dyDescent="0.25">
      <c r="B797" s="142"/>
      <c r="C797" s="23"/>
      <c r="D797" s="23"/>
      <c r="E797" s="23"/>
      <c r="F797" s="21"/>
      <c r="G797" s="21"/>
      <c r="H797" s="178"/>
      <c r="I797" s="178"/>
      <c r="J797" s="23"/>
      <c r="K797" s="27"/>
      <c r="L797" s="23"/>
      <c r="M797" s="166" t="str">
        <f t="shared" si="96"/>
        <v/>
      </c>
      <c r="N797" s="48" t="str">
        <f t="shared" si="97"/>
        <v/>
      </c>
      <c r="O797" s="49" t="str">
        <f t="shared" si="98"/>
        <v/>
      </c>
      <c r="P797" s="50" t="str">
        <f t="shared" si="99"/>
        <v/>
      </c>
      <c r="Q797" s="51" t="str">
        <f t="shared" si="100"/>
        <v/>
      </c>
      <c r="R797" s="169" t="str">
        <f t="shared" si="101"/>
        <v/>
      </c>
      <c r="S797" s="248" t="str">
        <f t="shared" si="102"/>
        <v/>
      </c>
      <c r="T797" s="250" t="str">
        <f t="shared" si="103"/>
        <v/>
      </c>
    </row>
    <row r="798" spans="2:20" x14ac:dyDescent="0.25">
      <c r="B798" s="142"/>
      <c r="C798" s="23"/>
      <c r="D798" s="23"/>
      <c r="E798" s="23"/>
      <c r="F798" s="21"/>
      <c r="G798" s="21"/>
      <c r="H798" s="178"/>
      <c r="I798" s="178"/>
      <c r="J798" s="23"/>
      <c r="K798" s="27"/>
      <c r="L798" s="23"/>
      <c r="M798" s="166" t="str">
        <f t="shared" si="96"/>
        <v/>
      </c>
      <c r="N798" s="48" t="str">
        <f t="shared" si="97"/>
        <v/>
      </c>
      <c r="O798" s="49" t="str">
        <f t="shared" si="98"/>
        <v/>
      </c>
      <c r="P798" s="50" t="str">
        <f t="shared" si="99"/>
        <v/>
      </c>
      <c r="Q798" s="51" t="str">
        <f t="shared" si="100"/>
        <v/>
      </c>
      <c r="R798" s="169" t="str">
        <f t="shared" si="101"/>
        <v/>
      </c>
      <c r="S798" s="248" t="str">
        <f t="shared" si="102"/>
        <v/>
      </c>
      <c r="T798" s="250" t="str">
        <f t="shared" si="103"/>
        <v/>
      </c>
    </row>
    <row r="799" spans="2:20" x14ac:dyDescent="0.25">
      <c r="B799" s="142"/>
      <c r="C799" s="23"/>
      <c r="D799" s="23"/>
      <c r="E799" s="23"/>
      <c r="F799" s="21"/>
      <c r="G799" s="21"/>
      <c r="H799" s="178"/>
      <c r="I799" s="178"/>
      <c r="J799" s="23"/>
      <c r="K799" s="27"/>
      <c r="L799" s="23"/>
      <c r="M799" s="166" t="str">
        <f t="shared" si="96"/>
        <v/>
      </c>
      <c r="N799" s="48" t="str">
        <f t="shared" si="97"/>
        <v/>
      </c>
      <c r="O799" s="49" t="str">
        <f t="shared" si="98"/>
        <v/>
      </c>
      <c r="P799" s="50" t="str">
        <f t="shared" si="99"/>
        <v/>
      </c>
      <c r="Q799" s="51" t="str">
        <f t="shared" si="100"/>
        <v/>
      </c>
      <c r="R799" s="169" t="str">
        <f t="shared" si="101"/>
        <v/>
      </c>
      <c r="S799" s="248" t="str">
        <f t="shared" si="102"/>
        <v/>
      </c>
      <c r="T799" s="250" t="str">
        <f t="shared" si="103"/>
        <v/>
      </c>
    </row>
    <row r="800" spans="2:20" x14ac:dyDescent="0.25">
      <c r="B800" s="142"/>
      <c r="C800" s="23"/>
      <c r="D800" s="23"/>
      <c r="E800" s="23"/>
      <c r="F800" s="21"/>
      <c r="G800" s="21"/>
      <c r="H800" s="178"/>
      <c r="I800" s="178"/>
      <c r="J800" s="23"/>
      <c r="K800" s="27"/>
      <c r="L800" s="23"/>
      <c r="M800" s="166" t="str">
        <f t="shared" si="96"/>
        <v/>
      </c>
      <c r="N800" s="48" t="str">
        <f t="shared" si="97"/>
        <v/>
      </c>
      <c r="O800" s="49" t="str">
        <f t="shared" si="98"/>
        <v/>
      </c>
      <c r="P800" s="50" t="str">
        <f t="shared" si="99"/>
        <v/>
      </c>
      <c r="Q800" s="51" t="str">
        <f t="shared" si="100"/>
        <v/>
      </c>
      <c r="R800" s="169" t="str">
        <f t="shared" si="101"/>
        <v/>
      </c>
      <c r="S800" s="248" t="str">
        <f t="shared" si="102"/>
        <v/>
      </c>
      <c r="T800" s="250" t="str">
        <f t="shared" si="103"/>
        <v/>
      </c>
    </row>
    <row r="801" spans="2:20" x14ac:dyDescent="0.25">
      <c r="B801" s="142"/>
      <c r="C801" s="23"/>
      <c r="D801" s="23"/>
      <c r="E801" s="23"/>
      <c r="F801" s="21"/>
      <c r="G801" s="21"/>
      <c r="H801" s="178"/>
      <c r="I801" s="178"/>
      <c r="J801" s="23"/>
      <c r="K801" s="27"/>
      <c r="L801" s="23"/>
      <c r="M801" s="166" t="str">
        <f t="shared" si="96"/>
        <v/>
      </c>
      <c r="N801" s="48" t="str">
        <f t="shared" si="97"/>
        <v/>
      </c>
      <c r="O801" s="49" t="str">
        <f t="shared" si="98"/>
        <v/>
      </c>
      <c r="P801" s="50" t="str">
        <f t="shared" si="99"/>
        <v/>
      </c>
      <c r="Q801" s="51" t="str">
        <f t="shared" si="100"/>
        <v/>
      </c>
      <c r="R801" s="169" t="str">
        <f t="shared" si="101"/>
        <v/>
      </c>
      <c r="S801" s="248" t="str">
        <f t="shared" si="102"/>
        <v/>
      </c>
      <c r="T801" s="250" t="str">
        <f t="shared" si="103"/>
        <v/>
      </c>
    </row>
    <row r="802" spans="2:20" x14ac:dyDescent="0.25">
      <c r="B802" s="142"/>
      <c r="C802" s="23"/>
      <c r="D802" s="23"/>
      <c r="E802" s="23"/>
      <c r="F802" s="21"/>
      <c r="G802" s="21"/>
      <c r="H802" s="178"/>
      <c r="I802" s="178"/>
      <c r="J802" s="23"/>
      <c r="K802" s="27"/>
      <c r="L802" s="23"/>
      <c r="M802" s="166" t="str">
        <f t="shared" si="96"/>
        <v/>
      </c>
      <c r="N802" s="48" t="str">
        <f t="shared" si="97"/>
        <v/>
      </c>
      <c r="O802" s="49" t="str">
        <f t="shared" si="98"/>
        <v/>
      </c>
      <c r="P802" s="50" t="str">
        <f t="shared" si="99"/>
        <v/>
      </c>
      <c r="Q802" s="51" t="str">
        <f t="shared" si="100"/>
        <v/>
      </c>
      <c r="R802" s="169" t="str">
        <f t="shared" si="101"/>
        <v/>
      </c>
      <c r="S802" s="248" t="str">
        <f t="shared" si="102"/>
        <v/>
      </c>
      <c r="T802" s="250" t="str">
        <f t="shared" si="103"/>
        <v/>
      </c>
    </row>
    <row r="803" spans="2:20" x14ac:dyDescent="0.25">
      <c r="B803" s="142"/>
      <c r="C803" s="23"/>
      <c r="D803" s="23"/>
      <c r="E803" s="23"/>
      <c r="F803" s="21"/>
      <c r="G803" s="21"/>
      <c r="H803" s="178"/>
      <c r="I803" s="178"/>
      <c r="J803" s="23"/>
      <c r="K803" s="27"/>
      <c r="L803" s="23"/>
      <c r="M803" s="166" t="str">
        <f t="shared" si="96"/>
        <v/>
      </c>
      <c r="N803" s="48" t="str">
        <f t="shared" si="97"/>
        <v/>
      </c>
      <c r="O803" s="49" t="str">
        <f t="shared" si="98"/>
        <v/>
      </c>
      <c r="P803" s="50" t="str">
        <f t="shared" si="99"/>
        <v/>
      </c>
      <c r="Q803" s="51" t="str">
        <f t="shared" si="100"/>
        <v/>
      </c>
      <c r="R803" s="169" t="str">
        <f t="shared" si="101"/>
        <v/>
      </c>
      <c r="S803" s="248" t="str">
        <f t="shared" si="102"/>
        <v/>
      </c>
      <c r="T803" s="250" t="str">
        <f t="shared" si="103"/>
        <v/>
      </c>
    </row>
    <row r="804" spans="2:20" x14ac:dyDescent="0.25">
      <c r="B804" s="142"/>
      <c r="C804" s="23"/>
      <c r="D804" s="23"/>
      <c r="E804" s="23"/>
      <c r="F804" s="21"/>
      <c r="G804" s="21"/>
      <c r="H804" s="178"/>
      <c r="I804" s="178"/>
      <c r="J804" s="23"/>
      <c r="K804" s="27"/>
      <c r="L804" s="23"/>
      <c r="M804" s="166" t="str">
        <f t="shared" si="96"/>
        <v/>
      </c>
      <c r="N804" s="48" t="str">
        <f t="shared" si="97"/>
        <v/>
      </c>
      <c r="O804" s="49" t="str">
        <f t="shared" si="98"/>
        <v/>
      </c>
      <c r="P804" s="50" t="str">
        <f t="shared" si="99"/>
        <v/>
      </c>
      <c r="Q804" s="51" t="str">
        <f t="shared" si="100"/>
        <v/>
      </c>
      <c r="R804" s="169" t="str">
        <f t="shared" si="101"/>
        <v/>
      </c>
      <c r="S804" s="248" t="str">
        <f t="shared" si="102"/>
        <v/>
      </c>
      <c r="T804" s="250" t="str">
        <f t="shared" si="103"/>
        <v/>
      </c>
    </row>
    <row r="805" spans="2:20" x14ac:dyDescent="0.25">
      <c r="B805" s="142"/>
      <c r="C805" s="23"/>
      <c r="D805" s="23"/>
      <c r="E805" s="23"/>
      <c r="F805" s="21"/>
      <c r="G805" s="21"/>
      <c r="H805" s="178"/>
      <c r="I805" s="178"/>
      <c r="J805" s="23"/>
      <c r="K805" s="27"/>
      <c r="L805" s="23"/>
      <c r="M805" s="166" t="str">
        <f t="shared" si="96"/>
        <v/>
      </c>
      <c r="N805" s="48" t="str">
        <f t="shared" si="97"/>
        <v/>
      </c>
      <c r="O805" s="49" t="str">
        <f t="shared" si="98"/>
        <v/>
      </c>
      <c r="P805" s="50" t="str">
        <f t="shared" si="99"/>
        <v/>
      </c>
      <c r="Q805" s="51" t="str">
        <f t="shared" si="100"/>
        <v/>
      </c>
      <c r="R805" s="169" t="str">
        <f t="shared" si="101"/>
        <v/>
      </c>
      <c r="S805" s="248" t="str">
        <f t="shared" si="102"/>
        <v/>
      </c>
      <c r="T805" s="250" t="str">
        <f t="shared" si="103"/>
        <v/>
      </c>
    </row>
    <row r="806" spans="2:20" x14ac:dyDescent="0.25">
      <c r="B806" s="142"/>
      <c r="C806" s="23"/>
      <c r="D806" s="23"/>
      <c r="E806" s="23"/>
      <c r="F806" s="21"/>
      <c r="G806" s="21"/>
      <c r="H806" s="178"/>
      <c r="I806" s="178"/>
      <c r="J806" s="23"/>
      <c r="K806" s="27"/>
      <c r="L806" s="23"/>
      <c r="M806" s="166" t="str">
        <f t="shared" si="96"/>
        <v/>
      </c>
      <c r="N806" s="48" t="str">
        <f t="shared" si="97"/>
        <v/>
      </c>
      <c r="O806" s="49" t="str">
        <f t="shared" si="98"/>
        <v/>
      </c>
      <c r="P806" s="50" t="str">
        <f t="shared" si="99"/>
        <v/>
      </c>
      <c r="Q806" s="51" t="str">
        <f t="shared" si="100"/>
        <v/>
      </c>
      <c r="R806" s="169" t="str">
        <f t="shared" si="101"/>
        <v/>
      </c>
      <c r="S806" s="248" t="str">
        <f t="shared" si="102"/>
        <v/>
      </c>
      <c r="T806" s="250" t="str">
        <f t="shared" si="103"/>
        <v/>
      </c>
    </row>
    <row r="807" spans="2:20" x14ac:dyDescent="0.25">
      <c r="B807" s="142"/>
      <c r="C807" s="23"/>
      <c r="D807" s="23"/>
      <c r="E807" s="23"/>
      <c r="F807" s="21"/>
      <c r="G807" s="21"/>
      <c r="H807" s="178"/>
      <c r="I807" s="178"/>
      <c r="J807" s="23"/>
      <c r="K807" s="27"/>
      <c r="L807" s="23"/>
      <c r="M807" s="166" t="str">
        <f t="shared" si="96"/>
        <v/>
      </c>
      <c r="N807" s="48" t="str">
        <f t="shared" si="97"/>
        <v/>
      </c>
      <c r="O807" s="49" t="str">
        <f t="shared" si="98"/>
        <v/>
      </c>
      <c r="P807" s="50" t="str">
        <f t="shared" si="99"/>
        <v/>
      </c>
      <c r="Q807" s="51" t="str">
        <f t="shared" si="100"/>
        <v/>
      </c>
      <c r="R807" s="169" t="str">
        <f t="shared" si="101"/>
        <v/>
      </c>
      <c r="S807" s="248" t="str">
        <f t="shared" si="102"/>
        <v/>
      </c>
      <c r="T807" s="250" t="str">
        <f t="shared" si="103"/>
        <v/>
      </c>
    </row>
    <row r="808" spans="2:20" x14ac:dyDescent="0.25">
      <c r="B808" s="142"/>
      <c r="C808" s="23"/>
      <c r="D808" s="23"/>
      <c r="E808" s="23"/>
      <c r="F808" s="21"/>
      <c r="G808" s="21"/>
      <c r="H808" s="178"/>
      <c r="I808" s="178"/>
      <c r="J808" s="23"/>
      <c r="K808" s="27"/>
      <c r="L808" s="23"/>
      <c r="M808" s="166" t="str">
        <f t="shared" si="96"/>
        <v/>
      </c>
      <c r="N808" s="48" t="str">
        <f t="shared" si="97"/>
        <v/>
      </c>
      <c r="O808" s="49" t="str">
        <f t="shared" si="98"/>
        <v/>
      </c>
      <c r="P808" s="50" t="str">
        <f t="shared" si="99"/>
        <v/>
      </c>
      <c r="Q808" s="51" t="str">
        <f t="shared" si="100"/>
        <v/>
      </c>
      <c r="R808" s="169" t="str">
        <f t="shared" si="101"/>
        <v/>
      </c>
      <c r="S808" s="248" t="str">
        <f t="shared" si="102"/>
        <v/>
      </c>
      <c r="T808" s="250" t="str">
        <f t="shared" si="103"/>
        <v/>
      </c>
    </row>
    <row r="809" spans="2:20" x14ac:dyDescent="0.25">
      <c r="B809" s="142"/>
      <c r="C809" s="23"/>
      <c r="D809" s="23"/>
      <c r="E809" s="23"/>
      <c r="F809" s="21"/>
      <c r="G809" s="21"/>
      <c r="H809" s="178"/>
      <c r="I809" s="178"/>
      <c r="J809" s="23"/>
      <c r="K809" s="27"/>
      <c r="L809" s="23"/>
      <c r="M809" s="166" t="str">
        <f t="shared" si="96"/>
        <v/>
      </c>
      <c r="N809" s="48" t="str">
        <f t="shared" si="97"/>
        <v/>
      </c>
      <c r="O809" s="49" t="str">
        <f t="shared" si="98"/>
        <v/>
      </c>
      <c r="P809" s="50" t="str">
        <f t="shared" si="99"/>
        <v/>
      </c>
      <c r="Q809" s="51" t="str">
        <f t="shared" si="100"/>
        <v/>
      </c>
      <c r="R809" s="169" t="str">
        <f t="shared" si="101"/>
        <v/>
      </c>
      <c r="S809" s="248" t="str">
        <f t="shared" si="102"/>
        <v/>
      </c>
      <c r="T809" s="250" t="str">
        <f t="shared" si="103"/>
        <v/>
      </c>
    </row>
    <row r="810" spans="2:20" x14ac:dyDescent="0.25">
      <c r="B810" s="142"/>
      <c r="C810" s="23"/>
      <c r="D810" s="23"/>
      <c r="E810" s="23"/>
      <c r="F810" s="21"/>
      <c r="G810" s="21"/>
      <c r="H810" s="178"/>
      <c r="I810" s="178"/>
      <c r="J810" s="23"/>
      <c r="K810" s="27"/>
      <c r="L810" s="23"/>
      <c r="M810" s="166" t="str">
        <f t="shared" si="96"/>
        <v/>
      </c>
      <c r="N810" s="48" t="str">
        <f t="shared" si="97"/>
        <v/>
      </c>
      <c r="O810" s="49" t="str">
        <f t="shared" si="98"/>
        <v/>
      </c>
      <c r="P810" s="50" t="str">
        <f t="shared" si="99"/>
        <v/>
      </c>
      <c r="Q810" s="51" t="str">
        <f t="shared" si="100"/>
        <v/>
      </c>
      <c r="R810" s="169" t="str">
        <f t="shared" si="101"/>
        <v/>
      </c>
      <c r="S810" s="248" t="str">
        <f t="shared" si="102"/>
        <v/>
      </c>
      <c r="T810" s="250" t="str">
        <f t="shared" si="103"/>
        <v/>
      </c>
    </row>
    <row r="811" spans="2:20" x14ac:dyDescent="0.25">
      <c r="B811" s="142"/>
      <c r="C811" s="23"/>
      <c r="D811" s="23"/>
      <c r="E811" s="23"/>
      <c r="F811" s="21"/>
      <c r="G811" s="21"/>
      <c r="H811" s="178"/>
      <c r="I811" s="178"/>
      <c r="J811" s="23"/>
      <c r="K811" s="27"/>
      <c r="L811" s="23"/>
      <c r="M811" s="166" t="str">
        <f t="shared" si="96"/>
        <v/>
      </c>
      <c r="N811" s="48" t="str">
        <f t="shared" si="97"/>
        <v/>
      </c>
      <c r="O811" s="49" t="str">
        <f t="shared" si="98"/>
        <v/>
      </c>
      <c r="P811" s="50" t="str">
        <f t="shared" si="99"/>
        <v/>
      </c>
      <c r="Q811" s="51" t="str">
        <f t="shared" si="100"/>
        <v/>
      </c>
      <c r="R811" s="169" t="str">
        <f t="shared" si="101"/>
        <v/>
      </c>
      <c r="S811" s="248" t="str">
        <f t="shared" si="102"/>
        <v/>
      </c>
      <c r="T811" s="250" t="str">
        <f t="shared" si="103"/>
        <v/>
      </c>
    </row>
    <row r="812" spans="2:20" x14ac:dyDescent="0.25">
      <c r="B812" s="142"/>
      <c r="C812" s="23"/>
      <c r="D812" s="23"/>
      <c r="E812" s="23"/>
      <c r="F812" s="21"/>
      <c r="G812" s="21"/>
      <c r="H812" s="178"/>
      <c r="I812" s="178"/>
      <c r="J812" s="23"/>
      <c r="K812" s="27"/>
      <c r="L812" s="23"/>
      <c r="M812" s="166" t="str">
        <f t="shared" si="96"/>
        <v/>
      </c>
      <c r="N812" s="48" t="str">
        <f t="shared" si="97"/>
        <v/>
      </c>
      <c r="O812" s="49" t="str">
        <f t="shared" si="98"/>
        <v/>
      </c>
      <c r="P812" s="50" t="str">
        <f t="shared" si="99"/>
        <v/>
      </c>
      <c r="Q812" s="51" t="str">
        <f t="shared" si="100"/>
        <v/>
      </c>
      <c r="R812" s="169" t="str">
        <f t="shared" si="101"/>
        <v/>
      </c>
      <c r="S812" s="248" t="str">
        <f t="shared" si="102"/>
        <v/>
      </c>
      <c r="T812" s="250" t="str">
        <f t="shared" si="103"/>
        <v/>
      </c>
    </row>
    <row r="813" spans="2:20" x14ac:dyDescent="0.25">
      <c r="B813" s="142"/>
      <c r="C813" s="23"/>
      <c r="D813" s="23"/>
      <c r="E813" s="23"/>
      <c r="F813" s="21"/>
      <c r="G813" s="21"/>
      <c r="H813" s="178"/>
      <c r="I813" s="178"/>
      <c r="J813" s="23"/>
      <c r="K813" s="27"/>
      <c r="L813" s="23"/>
      <c r="M813" s="166" t="str">
        <f t="shared" si="96"/>
        <v/>
      </c>
      <c r="N813" s="48" t="str">
        <f t="shared" si="97"/>
        <v/>
      </c>
      <c r="O813" s="49" t="str">
        <f t="shared" si="98"/>
        <v/>
      </c>
      <c r="P813" s="50" t="str">
        <f t="shared" si="99"/>
        <v/>
      </c>
      <c r="Q813" s="51" t="str">
        <f t="shared" si="100"/>
        <v/>
      </c>
      <c r="R813" s="169" t="str">
        <f t="shared" si="101"/>
        <v/>
      </c>
      <c r="S813" s="248" t="str">
        <f t="shared" si="102"/>
        <v/>
      </c>
      <c r="T813" s="250" t="str">
        <f t="shared" si="103"/>
        <v/>
      </c>
    </row>
    <row r="814" spans="2:20" x14ac:dyDescent="0.25">
      <c r="B814" s="142"/>
      <c r="C814" s="23"/>
      <c r="D814" s="23"/>
      <c r="E814" s="23"/>
      <c r="F814" s="21"/>
      <c r="G814" s="21"/>
      <c r="H814" s="178"/>
      <c r="I814" s="178"/>
      <c r="J814" s="23"/>
      <c r="K814" s="27"/>
      <c r="L814" s="23"/>
      <c r="M814" s="166" t="str">
        <f t="shared" si="96"/>
        <v/>
      </c>
      <c r="N814" s="48" t="str">
        <f t="shared" si="97"/>
        <v/>
      </c>
      <c r="O814" s="49" t="str">
        <f t="shared" si="98"/>
        <v/>
      </c>
      <c r="P814" s="50" t="str">
        <f t="shared" si="99"/>
        <v/>
      </c>
      <c r="Q814" s="51" t="str">
        <f t="shared" si="100"/>
        <v/>
      </c>
      <c r="R814" s="169" t="str">
        <f t="shared" si="101"/>
        <v/>
      </c>
      <c r="S814" s="248" t="str">
        <f t="shared" si="102"/>
        <v/>
      </c>
      <c r="T814" s="250" t="str">
        <f t="shared" si="103"/>
        <v/>
      </c>
    </row>
    <row r="815" spans="2:20" x14ac:dyDescent="0.25">
      <c r="B815" s="142"/>
      <c r="C815" s="23"/>
      <c r="D815" s="23"/>
      <c r="E815" s="23"/>
      <c r="F815" s="21"/>
      <c r="G815" s="21"/>
      <c r="H815" s="178"/>
      <c r="I815" s="178"/>
      <c r="J815" s="23"/>
      <c r="K815" s="27"/>
      <c r="L815" s="23"/>
      <c r="M815" s="166" t="str">
        <f t="shared" si="96"/>
        <v/>
      </c>
      <c r="N815" s="48" t="str">
        <f t="shared" si="97"/>
        <v/>
      </c>
      <c r="O815" s="49" t="str">
        <f t="shared" si="98"/>
        <v/>
      </c>
      <c r="P815" s="50" t="str">
        <f t="shared" si="99"/>
        <v/>
      </c>
      <c r="Q815" s="51" t="str">
        <f t="shared" si="100"/>
        <v/>
      </c>
      <c r="R815" s="169" t="str">
        <f t="shared" si="101"/>
        <v/>
      </c>
      <c r="S815" s="248" t="str">
        <f t="shared" si="102"/>
        <v/>
      </c>
      <c r="T815" s="250" t="str">
        <f t="shared" si="103"/>
        <v/>
      </c>
    </row>
    <row r="816" spans="2:20" x14ac:dyDescent="0.25">
      <c r="B816" s="142"/>
      <c r="C816" s="23"/>
      <c r="D816" s="23"/>
      <c r="E816" s="23"/>
      <c r="F816" s="21"/>
      <c r="G816" s="21"/>
      <c r="H816" s="178"/>
      <c r="I816" s="178"/>
      <c r="J816" s="23"/>
      <c r="K816" s="27"/>
      <c r="L816" s="23"/>
      <c r="M816" s="166" t="str">
        <f t="shared" si="96"/>
        <v/>
      </c>
      <c r="N816" s="48" t="str">
        <f t="shared" si="97"/>
        <v/>
      </c>
      <c r="O816" s="49" t="str">
        <f t="shared" si="98"/>
        <v/>
      </c>
      <c r="P816" s="50" t="str">
        <f t="shared" si="99"/>
        <v/>
      </c>
      <c r="Q816" s="51" t="str">
        <f t="shared" si="100"/>
        <v/>
      </c>
      <c r="R816" s="169" t="str">
        <f t="shared" si="101"/>
        <v/>
      </c>
      <c r="S816" s="248" t="str">
        <f t="shared" si="102"/>
        <v/>
      </c>
      <c r="T816" s="250" t="str">
        <f t="shared" si="103"/>
        <v/>
      </c>
    </row>
    <row r="817" spans="2:20" x14ac:dyDescent="0.25">
      <c r="B817" s="142"/>
      <c r="C817" s="23"/>
      <c r="D817" s="23"/>
      <c r="E817" s="23"/>
      <c r="F817" s="21"/>
      <c r="G817" s="21"/>
      <c r="H817" s="178"/>
      <c r="I817" s="178"/>
      <c r="J817" s="23"/>
      <c r="K817" s="27"/>
      <c r="L817" s="23"/>
      <c r="M817" s="166" t="str">
        <f t="shared" si="96"/>
        <v/>
      </c>
      <c r="N817" s="48" t="str">
        <f t="shared" si="97"/>
        <v/>
      </c>
      <c r="O817" s="49" t="str">
        <f t="shared" si="98"/>
        <v/>
      </c>
      <c r="P817" s="50" t="str">
        <f t="shared" si="99"/>
        <v/>
      </c>
      <c r="Q817" s="51" t="str">
        <f t="shared" si="100"/>
        <v/>
      </c>
      <c r="R817" s="169" t="str">
        <f t="shared" si="101"/>
        <v/>
      </c>
      <c r="S817" s="248" t="str">
        <f t="shared" si="102"/>
        <v/>
      </c>
      <c r="T817" s="250" t="str">
        <f t="shared" si="103"/>
        <v/>
      </c>
    </row>
    <row r="818" spans="2:20" x14ac:dyDescent="0.25">
      <c r="B818" s="142"/>
      <c r="C818" s="23"/>
      <c r="D818" s="23"/>
      <c r="E818" s="23"/>
      <c r="F818" s="21"/>
      <c r="G818" s="21"/>
      <c r="H818" s="178"/>
      <c r="I818" s="178"/>
      <c r="J818" s="23"/>
      <c r="K818" s="27"/>
      <c r="L818" s="23"/>
      <c r="M818" s="166" t="str">
        <f t="shared" si="96"/>
        <v/>
      </c>
      <c r="N818" s="48" t="str">
        <f t="shared" si="97"/>
        <v/>
      </c>
      <c r="O818" s="49" t="str">
        <f t="shared" si="98"/>
        <v/>
      </c>
      <c r="P818" s="50" t="str">
        <f t="shared" si="99"/>
        <v/>
      </c>
      <c r="Q818" s="51" t="str">
        <f t="shared" si="100"/>
        <v/>
      </c>
      <c r="R818" s="169" t="str">
        <f t="shared" si="101"/>
        <v/>
      </c>
      <c r="S818" s="248" t="str">
        <f t="shared" si="102"/>
        <v/>
      </c>
      <c r="T818" s="250" t="str">
        <f t="shared" si="103"/>
        <v/>
      </c>
    </row>
    <row r="819" spans="2:20" x14ac:dyDescent="0.25">
      <c r="B819" s="142"/>
      <c r="C819" s="23"/>
      <c r="D819" s="23"/>
      <c r="E819" s="23"/>
      <c r="F819" s="21"/>
      <c r="G819" s="21"/>
      <c r="H819" s="178"/>
      <c r="I819" s="178"/>
      <c r="J819" s="23"/>
      <c r="K819" s="27"/>
      <c r="L819" s="23"/>
      <c r="M819" s="166" t="str">
        <f t="shared" si="96"/>
        <v/>
      </c>
      <c r="N819" s="48" t="str">
        <f t="shared" si="97"/>
        <v/>
      </c>
      <c r="O819" s="49" t="str">
        <f t="shared" si="98"/>
        <v/>
      </c>
      <c r="P819" s="50" t="str">
        <f t="shared" si="99"/>
        <v/>
      </c>
      <c r="Q819" s="51" t="str">
        <f t="shared" si="100"/>
        <v/>
      </c>
      <c r="R819" s="169" t="str">
        <f t="shared" si="101"/>
        <v/>
      </c>
      <c r="S819" s="248" t="str">
        <f t="shared" si="102"/>
        <v/>
      </c>
      <c r="T819" s="250" t="str">
        <f t="shared" si="103"/>
        <v/>
      </c>
    </row>
    <row r="820" spans="2:20" x14ac:dyDescent="0.25">
      <c r="B820" s="142"/>
      <c r="C820" s="23"/>
      <c r="D820" s="23"/>
      <c r="E820" s="23"/>
      <c r="F820" s="21"/>
      <c r="G820" s="21"/>
      <c r="H820" s="178"/>
      <c r="I820" s="178"/>
      <c r="J820" s="23"/>
      <c r="K820" s="27"/>
      <c r="L820" s="23"/>
      <c r="M820" s="166" t="str">
        <f t="shared" si="96"/>
        <v/>
      </c>
      <c r="N820" s="48" t="str">
        <f t="shared" si="97"/>
        <v/>
      </c>
      <c r="O820" s="49" t="str">
        <f t="shared" si="98"/>
        <v/>
      </c>
      <c r="P820" s="50" t="str">
        <f t="shared" si="99"/>
        <v/>
      </c>
      <c r="Q820" s="51" t="str">
        <f t="shared" si="100"/>
        <v/>
      </c>
      <c r="R820" s="169" t="str">
        <f t="shared" si="101"/>
        <v/>
      </c>
      <c r="S820" s="248" t="str">
        <f t="shared" si="102"/>
        <v/>
      </c>
      <c r="T820" s="250" t="str">
        <f t="shared" si="103"/>
        <v/>
      </c>
    </row>
    <row r="821" spans="2:20" x14ac:dyDescent="0.25">
      <c r="B821" s="142"/>
      <c r="C821" s="23"/>
      <c r="D821" s="23"/>
      <c r="E821" s="23"/>
      <c r="F821" s="21"/>
      <c r="G821" s="21"/>
      <c r="H821" s="178"/>
      <c r="I821" s="178"/>
      <c r="J821" s="23"/>
      <c r="K821" s="27"/>
      <c r="L821" s="23"/>
      <c r="M821" s="166" t="str">
        <f t="shared" si="96"/>
        <v/>
      </c>
      <c r="N821" s="48" t="str">
        <f t="shared" si="97"/>
        <v/>
      </c>
      <c r="O821" s="49" t="str">
        <f t="shared" si="98"/>
        <v/>
      </c>
      <c r="P821" s="50" t="str">
        <f t="shared" si="99"/>
        <v/>
      </c>
      <c r="Q821" s="51" t="str">
        <f t="shared" si="100"/>
        <v/>
      </c>
      <c r="R821" s="169" t="str">
        <f t="shared" si="101"/>
        <v/>
      </c>
      <c r="S821" s="248" t="str">
        <f t="shared" si="102"/>
        <v/>
      </c>
      <c r="T821" s="250" t="str">
        <f t="shared" si="103"/>
        <v/>
      </c>
    </row>
    <row r="822" spans="2:20" x14ac:dyDescent="0.25">
      <c r="B822" s="142"/>
      <c r="C822" s="23"/>
      <c r="D822" s="23"/>
      <c r="E822" s="23"/>
      <c r="F822" s="21"/>
      <c r="G822" s="21"/>
      <c r="H822" s="178"/>
      <c r="I822" s="178"/>
      <c r="J822" s="23"/>
      <c r="K822" s="27"/>
      <c r="L822" s="23"/>
      <c r="M822" s="166" t="str">
        <f t="shared" si="96"/>
        <v/>
      </c>
      <c r="N822" s="48" t="str">
        <f t="shared" si="97"/>
        <v/>
      </c>
      <c r="O822" s="49" t="str">
        <f t="shared" si="98"/>
        <v/>
      </c>
      <c r="P822" s="50" t="str">
        <f t="shared" si="99"/>
        <v/>
      </c>
      <c r="Q822" s="51" t="str">
        <f t="shared" si="100"/>
        <v/>
      </c>
      <c r="R822" s="169" t="str">
        <f t="shared" si="101"/>
        <v/>
      </c>
      <c r="S822" s="248" t="str">
        <f t="shared" si="102"/>
        <v/>
      </c>
      <c r="T822" s="250" t="str">
        <f t="shared" si="103"/>
        <v/>
      </c>
    </row>
    <row r="823" spans="2:20" x14ac:dyDescent="0.25">
      <c r="B823" s="142"/>
      <c r="C823" s="23"/>
      <c r="D823" s="23"/>
      <c r="E823" s="23"/>
      <c r="F823" s="21"/>
      <c r="G823" s="21"/>
      <c r="H823" s="178"/>
      <c r="I823" s="178"/>
      <c r="J823" s="23"/>
      <c r="K823" s="27"/>
      <c r="L823" s="23"/>
      <c r="M823" s="166" t="str">
        <f t="shared" si="96"/>
        <v/>
      </c>
      <c r="N823" s="48" t="str">
        <f t="shared" si="97"/>
        <v/>
      </c>
      <c r="O823" s="49" t="str">
        <f t="shared" si="98"/>
        <v/>
      </c>
      <c r="P823" s="50" t="str">
        <f t="shared" si="99"/>
        <v/>
      </c>
      <c r="Q823" s="51" t="str">
        <f t="shared" si="100"/>
        <v/>
      </c>
      <c r="R823" s="169" t="str">
        <f t="shared" si="101"/>
        <v/>
      </c>
      <c r="S823" s="248" t="str">
        <f t="shared" si="102"/>
        <v/>
      </c>
      <c r="T823" s="250" t="str">
        <f t="shared" si="103"/>
        <v/>
      </c>
    </row>
    <row r="824" spans="2:20" x14ac:dyDescent="0.25">
      <c r="B824" s="142"/>
      <c r="C824" s="23"/>
      <c r="D824" s="23"/>
      <c r="E824" s="23"/>
      <c r="F824" s="21"/>
      <c r="G824" s="21"/>
      <c r="H824" s="178"/>
      <c r="I824" s="178"/>
      <c r="J824" s="23"/>
      <c r="K824" s="27"/>
      <c r="L824" s="23"/>
      <c r="M824" s="166" t="str">
        <f t="shared" si="96"/>
        <v/>
      </c>
      <c r="N824" s="48" t="str">
        <f t="shared" si="97"/>
        <v/>
      </c>
      <c r="O824" s="49" t="str">
        <f t="shared" si="98"/>
        <v/>
      </c>
      <c r="P824" s="50" t="str">
        <f t="shared" si="99"/>
        <v/>
      </c>
      <c r="Q824" s="51" t="str">
        <f t="shared" si="100"/>
        <v/>
      </c>
      <c r="R824" s="169" t="str">
        <f t="shared" si="101"/>
        <v/>
      </c>
      <c r="S824" s="248" t="str">
        <f t="shared" si="102"/>
        <v/>
      </c>
      <c r="T824" s="250" t="str">
        <f t="shared" si="103"/>
        <v/>
      </c>
    </row>
    <row r="825" spans="2:20" x14ac:dyDescent="0.25">
      <c r="B825" s="142"/>
      <c r="C825" s="23"/>
      <c r="D825" s="23"/>
      <c r="E825" s="23"/>
      <c r="F825" s="21"/>
      <c r="G825" s="21"/>
      <c r="H825" s="178"/>
      <c r="I825" s="178"/>
      <c r="J825" s="23"/>
      <c r="K825" s="27"/>
      <c r="L825" s="23"/>
      <c r="M825" s="166" t="str">
        <f t="shared" si="96"/>
        <v/>
      </c>
      <c r="N825" s="48" t="str">
        <f t="shared" si="97"/>
        <v/>
      </c>
      <c r="O825" s="49" t="str">
        <f t="shared" si="98"/>
        <v/>
      </c>
      <c r="P825" s="50" t="str">
        <f t="shared" si="99"/>
        <v/>
      </c>
      <c r="Q825" s="51" t="str">
        <f t="shared" si="100"/>
        <v/>
      </c>
      <c r="R825" s="169" t="str">
        <f t="shared" si="101"/>
        <v/>
      </c>
      <c r="S825" s="248" t="str">
        <f t="shared" si="102"/>
        <v/>
      </c>
      <c r="T825" s="250" t="str">
        <f t="shared" si="103"/>
        <v/>
      </c>
    </row>
    <row r="826" spans="2:20" x14ac:dyDescent="0.25">
      <c r="B826" s="142"/>
      <c r="C826" s="23"/>
      <c r="D826" s="23"/>
      <c r="E826" s="23"/>
      <c r="F826" s="21"/>
      <c r="G826" s="21"/>
      <c r="H826" s="178"/>
      <c r="I826" s="178"/>
      <c r="J826" s="23"/>
      <c r="K826" s="27"/>
      <c r="L826" s="23"/>
      <c r="M826" s="166" t="str">
        <f t="shared" si="96"/>
        <v/>
      </c>
      <c r="N826" s="48" t="str">
        <f t="shared" si="97"/>
        <v/>
      </c>
      <c r="O826" s="49" t="str">
        <f t="shared" si="98"/>
        <v/>
      </c>
      <c r="P826" s="50" t="str">
        <f t="shared" si="99"/>
        <v/>
      </c>
      <c r="Q826" s="51" t="str">
        <f t="shared" si="100"/>
        <v/>
      </c>
      <c r="R826" s="169" t="str">
        <f t="shared" si="101"/>
        <v/>
      </c>
      <c r="S826" s="248" t="str">
        <f t="shared" si="102"/>
        <v/>
      </c>
      <c r="T826" s="250" t="str">
        <f t="shared" si="103"/>
        <v/>
      </c>
    </row>
    <row r="827" spans="2:20" x14ac:dyDescent="0.25">
      <c r="B827" s="142"/>
      <c r="C827" s="23"/>
      <c r="D827" s="23"/>
      <c r="E827" s="23"/>
      <c r="F827" s="21"/>
      <c r="G827" s="21"/>
      <c r="H827" s="178"/>
      <c r="I827" s="178"/>
      <c r="J827" s="23"/>
      <c r="K827" s="27"/>
      <c r="L827" s="23"/>
      <c r="M827" s="166" t="str">
        <f t="shared" si="96"/>
        <v/>
      </c>
      <c r="N827" s="48" t="str">
        <f t="shared" si="97"/>
        <v/>
      </c>
      <c r="O827" s="49" t="str">
        <f t="shared" si="98"/>
        <v/>
      </c>
      <c r="P827" s="50" t="str">
        <f t="shared" si="99"/>
        <v/>
      </c>
      <c r="Q827" s="51" t="str">
        <f t="shared" si="100"/>
        <v/>
      </c>
      <c r="R827" s="169" t="str">
        <f t="shared" si="101"/>
        <v/>
      </c>
      <c r="S827" s="248" t="str">
        <f t="shared" si="102"/>
        <v/>
      </c>
      <c r="T827" s="250" t="str">
        <f t="shared" si="103"/>
        <v/>
      </c>
    </row>
    <row r="828" spans="2:20" x14ac:dyDescent="0.25">
      <c r="B828" s="142"/>
      <c r="C828" s="23"/>
      <c r="D828" s="23"/>
      <c r="E828" s="23"/>
      <c r="F828" s="21"/>
      <c r="G828" s="21"/>
      <c r="H828" s="178"/>
      <c r="I828" s="178"/>
      <c r="J828" s="23"/>
      <c r="K828" s="27"/>
      <c r="L828" s="23"/>
      <c r="M828" s="166" t="str">
        <f t="shared" si="96"/>
        <v/>
      </c>
      <c r="N828" s="48" t="str">
        <f t="shared" si="97"/>
        <v/>
      </c>
      <c r="O828" s="49" t="str">
        <f t="shared" si="98"/>
        <v/>
      </c>
      <c r="P828" s="50" t="str">
        <f t="shared" si="99"/>
        <v/>
      </c>
      <c r="Q828" s="51" t="str">
        <f t="shared" si="100"/>
        <v/>
      </c>
      <c r="R828" s="169" t="str">
        <f t="shared" si="101"/>
        <v/>
      </c>
      <c r="S828" s="248" t="str">
        <f t="shared" si="102"/>
        <v/>
      </c>
      <c r="T828" s="250" t="str">
        <f t="shared" si="103"/>
        <v/>
      </c>
    </row>
    <row r="829" spans="2:20" x14ac:dyDescent="0.25">
      <c r="B829" s="142"/>
      <c r="C829" s="23"/>
      <c r="D829" s="23"/>
      <c r="E829" s="23"/>
      <c r="F829" s="21"/>
      <c r="G829" s="21"/>
      <c r="H829" s="178"/>
      <c r="I829" s="178"/>
      <c r="J829" s="23"/>
      <c r="K829" s="27"/>
      <c r="L829" s="23"/>
      <c r="M829" s="166" t="str">
        <f t="shared" si="96"/>
        <v/>
      </c>
      <c r="N829" s="48" t="str">
        <f t="shared" si="97"/>
        <v/>
      </c>
      <c r="O829" s="49" t="str">
        <f t="shared" si="98"/>
        <v/>
      </c>
      <c r="P829" s="50" t="str">
        <f t="shared" si="99"/>
        <v/>
      </c>
      <c r="Q829" s="51" t="str">
        <f t="shared" si="100"/>
        <v/>
      </c>
      <c r="R829" s="169" t="str">
        <f t="shared" si="101"/>
        <v/>
      </c>
      <c r="S829" s="248" t="str">
        <f t="shared" si="102"/>
        <v/>
      </c>
      <c r="T829" s="250" t="str">
        <f t="shared" si="103"/>
        <v/>
      </c>
    </row>
    <row r="830" spans="2:20" x14ac:dyDescent="0.25">
      <c r="B830" s="142"/>
      <c r="C830" s="23"/>
      <c r="D830" s="23"/>
      <c r="E830" s="23"/>
      <c r="F830" s="21"/>
      <c r="G830" s="21"/>
      <c r="H830" s="178"/>
      <c r="I830" s="178"/>
      <c r="J830" s="23"/>
      <c r="K830" s="27"/>
      <c r="L830" s="23"/>
      <c r="M830" s="166" t="str">
        <f t="shared" si="96"/>
        <v/>
      </c>
      <c r="N830" s="48" t="str">
        <f t="shared" si="97"/>
        <v/>
      </c>
      <c r="O830" s="49" t="str">
        <f t="shared" si="98"/>
        <v/>
      </c>
      <c r="P830" s="50" t="str">
        <f t="shared" si="99"/>
        <v/>
      </c>
      <c r="Q830" s="51" t="str">
        <f t="shared" si="100"/>
        <v/>
      </c>
      <c r="R830" s="169" t="str">
        <f t="shared" si="101"/>
        <v/>
      </c>
      <c r="S830" s="248" t="str">
        <f t="shared" si="102"/>
        <v/>
      </c>
      <c r="T830" s="250" t="str">
        <f t="shared" si="103"/>
        <v/>
      </c>
    </row>
    <row r="831" spans="2:20" x14ac:dyDescent="0.25">
      <c r="B831" s="142"/>
      <c r="C831" s="23"/>
      <c r="D831" s="23"/>
      <c r="E831" s="23"/>
      <c r="F831" s="21"/>
      <c r="G831" s="21"/>
      <c r="H831" s="178"/>
      <c r="I831" s="178"/>
      <c r="J831" s="23"/>
      <c r="K831" s="27"/>
      <c r="L831" s="23"/>
      <c r="M831" s="166" t="str">
        <f t="shared" si="96"/>
        <v/>
      </c>
      <c r="N831" s="48" t="str">
        <f t="shared" si="97"/>
        <v/>
      </c>
      <c r="O831" s="49" t="str">
        <f t="shared" si="98"/>
        <v/>
      </c>
      <c r="P831" s="50" t="str">
        <f t="shared" si="99"/>
        <v/>
      </c>
      <c r="Q831" s="51" t="str">
        <f t="shared" si="100"/>
        <v/>
      </c>
      <c r="R831" s="169" t="str">
        <f t="shared" si="101"/>
        <v/>
      </c>
      <c r="S831" s="248" t="str">
        <f t="shared" si="102"/>
        <v/>
      </c>
      <c r="T831" s="250" t="str">
        <f t="shared" si="103"/>
        <v/>
      </c>
    </row>
    <row r="832" spans="2:20" x14ac:dyDescent="0.25">
      <c r="B832" s="142"/>
      <c r="C832" s="23"/>
      <c r="D832" s="23"/>
      <c r="E832" s="23"/>
      <c r="F832" s="21"/>
      <c r="G832" s="21"/>
      <c r="H832" s="178"/>
      <c r="I832" s="178"/>
      <c r="J832" s="23"/>
      <c r="K832" s="27"/>
      <c r="L832" s="23"/>
      <c r="M832" s="166" t="str">
        <f t="shared" si="96"/>
        <v/>
      </c>
      <c r="N832" s="48" t="str">
        <f t="shared" si="97"/>
        <v/>
      </c>
      <c r="O832" s="49" t="str">
        <f t="shared" si="98"/>
        <v/>
      </c>
      <c r="P832" s="50" t="str">
        <f t="shared" si="99"/>
        <v/>
      </c>
      <c r="Q832" s="51" t="str">
        <f t="shared" si="100"/>
        <v/>
      </c>
      <c r="R832" s="169" t="str">
        <f t="shared" si="101"/>
        <v/>
      </c>
      <c r="S832" s="248" t="str">
        <f t="shared" si="102"/>
        <v/>
      </c>
      <c r="T832" s="250" t="str">
        <f t="shared" si="103"/>
        <v/>
      </c>
    </row>
    <row r="833" spans="2:20" x14ac:dyDescent="0.25">
      <c r="B833" s="142"/>
      <c r="C833" s="23"/>
      <c r="D833" s="23"/>
      <c r="E833" s="23"/>
      <c r="F833" s="21"/>
      <c r="G833" s="21"/>
      <c r="H833" s="178"/>
      <c r="I833" s="178"/>
      <c r="J833" s="23"/>
      <c r="K833" s="27"/>
      <c r="L833" s="23"/>
      <c r="M833" s="166" t="str">
        <f t="shared" si="96"/>
        <v/>
      </c>
      <c r="N833" s="48" t="str">
        <f t="shared" si="97"/>
        <v/>
      </c>
      <c r="O833" s="49" t="str">
        <f t="shared" si="98"/>
        <v/>
      </c>
      <c r="P833" s="50" t="str">
        <f t="shared" si="99"/>
        <v/>
      </c>
      <c r="Q833" s="51" t="str">
        <f t="shared" si="100"/>
        <v/>
      </c>
      <c r="R833" s="169" t="str">
        <f t="shared" si="101"/>
        <v/>
      </c>
      <c r="S833" s="248" t="str">
        <f t="shared" si="102"/>
        <v/>
      </c>
      <c r="T833" s="250" t="str">
        <f t="shared" si="103"/>
        <v/>
      </c>
    </row>
    <row r="834" spans="2:20" x14ac:dyDescent="0.25">
      <c r="B834" s="142"/>
      <c r="C834" s="23"/>
      <c r="D834" s="23"/>
      <c r="E834" s="23"/>
      <c r="F834" s="21"/>
      <c r="G834" s="21"/>
      <c r="H834" s="178"/>
      <c r="I834" s="178"/>
      <c r="J834" s="23"/>
      <c r="K834" s="27"/>
      <c r="L834" s="23"/>
      <c r="M834" s="166" t="str">
        <f t="shared" si="96"/>
        <v/>
      </c>
      <c r="N834" s="48" t="str">
        <f t="shared" si="97"/>
        <v/>
      </c>
      <c r="O834" s="49" t="str">
        <f t="shared" si="98"/>
        <v/>
      </c>
      <c r="P834" s="50" t="str">
        <f t="shared" si="99"/>
        <v/>
      </c>
      <c r="Q834" s="51" t="str">
        <f t="shared" si="100"/>
        <v/>
      </c>
      <c r="R834" s="169" t="str">
        <f t="shared" si="101"/>
        <v/>
      </c>
      <c r="S834" s="248" t="str">
        <f t="shared" si="102"/>
        <v/>
      </c>
      <c r="T834" s="250" t="str">
        <f t="shared" si="103"/>
        <v/>
      </c>
    </row>
    <row r="835" spans="2:20" x14ac:dyDescent="0.25">
      <c r="B835" s="142"/>
      <c r="C835" s="23"/>
      <c r="D835" s="23"/>
      <c r="E835" s="23"/>
      <c r="F835" s="21"/>
      <c r="G835" s="21"/>
      <c r="H835" s="178"/>
      <c r="I835" s="178"/>
      <c r="J835" s="23"/>
      <c r="K835" s="27"/>
      <c r="L835" s="23"/>
      <c r="M835" s="166" t="str">
        <f t="shared" si="96"/>
        <v/>
      </c>
      <c r="N835" s="48" t="str">
        <f t="shared" si="97"/>
        <v/>
      </c>
      <c r="O835" s="49" t="str">
        <f t="shared" si="98"/>
        <v/>
      </c>
      <c r="P835" s="50" t="str">
        <f t="shared" si="99"/>
        <v/>
      </c>
      <c r="Q835" s="51" t="str">
        <f t="shared" si="100"/>
        <v/>
      </c>
      <c r="R835" s="169" t="str">
        <f t="shared" si="101"/>
        <v/>
      </c>
      <c r="S835" s="248" t="str">
        <f t="shared" si="102"/>
        <v/>
      </c>
      <c r="T835" s="250" t="str">
        <f t="shared" si="103"/>
        <v/>
      </c>
    </row>
    <row r="836" spans="2:20" x14ac:dyDescent="0.25">
      <c r="B836" s="142"/>
      <c r="C836" s="23"/>
      <c r="D836" s="23"/>
      <c r="E836" s="23"/>
      <c r="F836" s="21"/>
      <c r="G836" s="21"/>
      <c r="H836" s="178"/>
      <c r="I836" s="178"/>
      <c r="J836" s="23"/>
      <c r="K836" s="27"/>
      <c r="L836" s="23"/>
      <c r="M836" s="166" t="str">
        <f t="shared" si="96"/>
        <v/>
      </c>
      <c r="N836" s="48" t="str">
        <f t="shared" si="97"/>
        <v/>
      </c>
      <c r="O836" s="49" t="str">
        <f t="shared" si="98"/>
        <v/>
      </c>
      <c r="P836" s="50" t="str">
        <f t="shared" si="99"/>
        <v/>
      </c>
      <c r="Q836" s="51" t="str">
        <f t="shared" si="100"/>
        <v/>
      </c>
      <c r="R836" s="169" t="str">
        <f t="shared" si="101"/>
        <v/>
      </c>
      <c r="S836" s="248" t="str">
        <f t="shared" si="102"/>
        <v/>
      </c>
      <c r="T836" s="250" t="str">
        <f t="shared" si="103"/>
        <v/>
      </c>
    </row>
    <row r="837" spans="2:20" x14ac:dyDescent="0.25">
      <c r="B837" s="142"/>
      <c r="C837" s="23"/>
      <c r="D837" s="23"/>
      <c r="E837" s="23"/>
      <c r="F837" s="21"/>
      <c r="G837" s="21"/>
      <c r="H837" s="178"/>
      <c r="I837" s="178"/>
      <c r="J837" s="23"/>
      <c r="K837" s="27"/>
      <c r="L837" s="23"/>
      <c r="M837" s="166" t="str">
        <f t="shared" si="96"/>
        <v/>
      </c>
      <c r="N837" s="48" t="str">
        <f t="shared" si="97"/>
        <v/>
      </c>
      <c r="O837" s="49" t="str">
        <f t="shared" si="98"/>
        <v/>
      </c>
      <c r="P837" s="50" t="str">
        <f t="shared" si="99"/>
        <v/>
      </c>
      <c r="Q837" s="51" t="str">
        <f t="shared" si="100"/>
        <v/>
      </c>
      <c r="R837" s="169" t="str">
        <f t="shared" si="101"/>
        <v/>
      </c>
      <c r="S837" s="248" t="str">
        <f t="shared" si="102"/>
        <v/>
      </c>
      <c r="T837" s="250" t="str">
        <f t="shared" si="103"/>
        <v/>
      </c>
    </row>
    <row r="838" spans="2:20" x14ac:dyDescent="0.25">
      <c r="B838" s="142"/>
      <c r="C838" s="23"/>
      <c r="D838" s="23"/>
      <c r="E838" s="23"/>
      <c r="F838" s="21"/>
      <c r="G838" s="21"/>
      <c r="H838" s="178"/>
      <c r="I838" s="178"/>
      <c r="J838" s="23"/>
      <c r="K838" s="27"/>
      <c r="L838" s="23"/>
      <c r="M838" s="166" t="str">
        <f t="shared" si="96"/>
        <v/>
      </c>
      <c r="N838" s="48" t="str">
        <f t="shared" si="97"/>
        <v/>
      </c>
      <c r="O838" s="49" t="str">
        <f t="shared" si="98"/>
        <v/>
      </c>
      <c r="P838" s="50" t="str">
        <f t="shared" si="99"/>
        <v/>
      </c>
      <c r="Q838" s="51" t="str">
        <f t="shared" si="100"/>
        <v/>
      </c>
      <c r="R838" s="169" t="str">
        <f t="shared" si="101"/>
        <v/>
      </c>
      <c r="S838" s="248" t="str">
        <f t="shared" si="102"/>
        <v/>
      </c>
      <c r="T838" s="250" t="str">
        <f t="shared" si="103"/>
        <v/>
      </c>
    </row>
    <row r="839" spans="2:20" x14ac:dyDescent="0.25">
      <c r="B839" s="142"/>
      <c r="C839" s="23"/>
      <c r="D839" s="23"/>
      <c r="E839" s="23"/>
      <c r="F839" s="21"/>
      <c r="G839" s="21"/>
      <c r="H839" s="178"/>
      <c r="I839" s="178"/>
      <c r="J839" s="23"/>
      <c r="K839" s="27"/>
      <c r="L839" s="23"/>
      <c r="M839" s="166" t="str">
        <f t="shared" si="96"/>
        <v/>
      </c>
      <c r="N839" s="48" t="str">
        <f t="shared" si="97"/>
        <v/>
      </c>
      <c r="O839" s="49" t="str">
        <f t="shared" si="98"/>
        <v/>
      </c>
      <c r="P839" s="50" t="str">
        <f t="shared" si="99"/>
        <v/>
      </c>
      <c r="Q839" s="51" t="str">
        <f t="shared" si="100"/>
        <v/>
      </c>
      <c r="R839" s="169" t="str">
        <f t="shared" si="101"/>
        <v/>
      </c>
      <c r="S839" s="248" t="str">
        <f t="shared" si="102"/>
        <v/>
      </c>
      <c r="T839" s="250" t="str">
        <f t="shared" si="103"/>
        <v/>
      </c>
    </row>
    <row r="840" spans="2:20" x14ac:dyDescent="0.25">
      <c r="B840" s="142"/>
      <c r="C840" s="23"/>
      <c r="D840" s="23"/>
      <c r="E840" s="23"/>
      <c r="F840" s="21"/>
      <c r="G840" s="21"/>
      <c r="H840" s="178"/>
      <c r="I840" s="178"/>
      <c r="J840" s="23"/>
      <c r="K840" s="27"/>
      <c r="L840" s="23"/>
      <c r="M840" s="166" t="str">
        <f t="shared" si="96"/>
        <v/>
      </c>
      <c r="N840" s="48" t="str">
        <f t="shared" si="97"/>
        <v/>
      </c>
      <c r="O840" s="49" t="str">
        <f t="shared" si="98"/>
        <v/>
      </c>
      <c r="P840" s="50" t="str">
        <f t="shared" si="99"/>
        <v/>
      </c>
      <c r="Q840" s="51" t="str">
        <f t="shared" si="100"/>
        <v/>
      </c>
      <c r="R840" s="169" t="str">
        <f t="shared" si="101"/>
        <v/>
      </c>
      <c r="S840" s="248" t="str">
        <f t="shared" si="102"/>
        <v/>
      </c>
      <c r="T840" s="250" t="str">
        <f t="shared" si="103"/>
        <v/>
      </c>
    </row>
    <row r="841" spans="2:20" x14ac:dyDescent="0.25">
      <c r="B841" s="142"/>
      <c r="C841" s="23"/>
      <c r="D841" s="23"/>
      <c r="E841" s="23"/>
      <c r="F841" s="21"/>
      <c r="G841" s="21"/>
      <c r="H841" s="178"/>
      <c r="I841" s="178"/>
      <c r="J841" s="23"/>
      <c r="K841" s="27"/>
      <c r="L841" s="23"/>
      <c r="M841" s="166" t="str">
        <f t="shared" si="96"/>
        <v/>
      </c>
      <c r="N841" s="48" t="str">
        <f t="shared" si="97"/>
        <v/>
      </c>
      <c r="O841" s="49" t="str">
        <f t="shared" si="98"/>
        <v/>
      </c>
      <c r="P841" s="50" t="str">
        <f t="shared" si="99"/>
        <v/>
      </c>
      <c r="Q841" s="51" t="str">
        <f t="shared" si="100"/>
        <v/>
      </c>
      <c r="R841" s="169" t="str">
        <f t="shared" si="101"/>
        <v/>
      </c>
      <c r="S841" s="248" t="str">
        <f t="shared" si="102"/>
        <v/>
      </c>
      <c r="T841" s="250" t="str">
        <f t="shared" si="103"/>
        <v/>
      </c>
    </row>
    <row r="842" spans="2:20" x14ac:dyDescent="0.25">
      <c r="B842" s="142"/>
      <c r="C842" s="23"/>
      <c r="D842" s="23"/>
      <c r="E842" s="23"/>
      <c r="F842" s="21"/>
      <c r="G842" s="21"/>
      <c r="H842" s="178"/>
      <c r="I842" s="178"/>
      <c r="J842" s="23"/>
      <c r="K842" s="27"/>
      <c r="L842" s="23"/>
      <c r="M842" s="166" t="str">
        <f t="shared" si="96"/>
        <v/>
      </c>
      <c r="N842" s="48" t="str">
        <f t="shared" si="97"/>
        <v/>
      </c>
      <c r="O842" s="49" t="str">
        <f t="shared" si="98"/>
        <v/>
      </c>
      <c r="P842" s="50" t="str">
        <f t="shared" si="99"/>
        <v/>
      </c>
      <c r="Q842" s="51" t="str">
        <f t="shared" si="100"/>
        <v/>
      </c>
      <c r="R842" s="169" t="str">
        <f t="shared" si="101"/>
        <v/>
      </c>
      <c r="S842" s="248" t="str">
        <f t="shared" si="102"/>
        <v/>
      </c>
      <c r="T842" s="250" t="str">
        <f t="shared" si="103"/>
        <v/>
      </c>
    </row>
    <row r="843" spans="2:20" x14ac:dyDescent="0.25">
      <c r="B843" s="142"/>
      <c r="C843" s="23"/>
      <c r="D843" s="23"/>
      <c r="E843" s="23"/>
      <c r="F843" s="21"/>
      <c r="G843" s="21"/>
      <c r="H843" s="178"/>
      <c r="I843" s="178"/>
      <c r="J843" s="23"/>
      <c r="K843" s="27"/>
      <c r="L843" s="23"/>
      <c r="M843" s="166" t="str">
        <f t="shared" ref="M843:M906" si="104">IF(B843="","",IF(I843&lt;&gt;"",I843,H843*(100-(100*K843))/100))</f>
        <v/>
      </c>
      <c r="N843" s="48" t="str">
        <f t="shared" ref="N843:N906" si="105">IF(B843="","",IF(J843&lt;&gt;0,B843+J843,B843+L843))</f>
        <v/>
      </c>
      <c r="O843" s="49" t="str">
        <f t="shared" ref="O843:O906" si="106">IF(B843="","",B843+L843)</f>
        <v/>
      </c>
      <c r="P843" s="50" t="str">
        <f t="shared" ref="P843:P906" si="107">IF(B843="","",O843-$D$3)</f>
        <v/>
      </c>
      <c r="Q843" s="51" t="str">
        <f t="shared" ref="Q843:Q906" si="108">IF(N843&lt;$D$3,IF(O843&lt;$D$3,$D$3,O843),N843)</f>
        <v/>
      </c>
      <c r="R843" s="169" t="str">
        <f t="shared" ref="R843:R906" si="109">IF(E843="bez","bezahlt",IF(I843&lt;&gt;"",I843,IF(N843&lt;$D$3,H843,M843)))</f>
        <v/>
      </c>
      <c r="S843" s="248" t="str">
        <f t="shared" si="102"/>
        <v/>
      </c>
      <c r="T843" s="250" t="str">
        <f t="shared" si="103"/>
        <v/>
      </c>
    </row>
    <row r="844" spans="2:20" x14ac:dyDescent="0.25">
      <c r="B844" s="142"/>
      <c r="C844" s="23"/>
      <c r="D844" s="23"/>
      <c r="E844" s="23"/>
      <c r="F844" s="21"/>
      <c r="G844" s="21"/>
      <c r="H844" s="178"/>
      <c r="I844" s="178"/>
      <c r="J844" s="23"/>
      <c r="K844" s="27"/>
      <c r="L844" s="23"/>
      <c r="M844" s="166" t="str">
        <f t="shared" si="104"/>
        <v/>
      </c>
      <c r="N844" s="48" t="str">
        <f t="shared" si="105"/>
        <v/>
      </c>
      <c r="O844" s="49" t="str">
        <f t="shared" si="106"/>
        <v/>
      </c>
      <c r="P844" s="50" t="str">
        <f t="shared" si="107"/>
        <v/>
      </c>
      <c r="Q844" s="51" t="str">
        <f t="shared" si="108"/>
        <v/>
      </c>
      <c r="R844" s="169" t="str">
        <f t="shared" si="109"/>
        <v/>
      </c>
      <c r="S844" s="248" t="str">
        <f t="shared" ref="S844:S907" si="110">IF(Q844="","",WEEKNUM(Q844,2))</f>
        <v/>
      </c>
      <c r="T844" s="250" t="str">
        <f t="shared" ref="T844:T907" si="111">R844</f>
        <v/>
      </c>
    </row>
    <row r="845" spans="2:20" x14ac:dyDescent="0.25">
      <c r="B845" s="142"/>
      <c r="C845" s="23"/>
      <c r="D845" s="23"/>
      <c r="E845" s="23"/>
      <c r="F845" s="21"/>
      <c r="G845" s="21"/>
      <c r="H845" s="178"/>
      <c r="I845" s="178"/>
      <c r="J845" s="23"/>
      <c r="K845" s="27"/>
      <c r="L845" s="23"/>
      <c r="M845" s="166" t="str">
        <f t="shared" si="104"/>
        <v/>
      </c>
      <c r="N845" s="48" t="str">
        <f t="shared" si="105"/>
        <v/>
      </c>
      <c r="O845" s="49" t="str">
        <f t="shared" si="106"/>
        <v/>
      </c>
      <c r="P845" s="50" t="str">
        <f t="shared" si="107"/>
        <v/>
      </c>
      <c r="Q845" s="51" t="str">
        <f t="shared" si="108"/>
        <v/>
      </c>
      <c r="R845" s="169" t="str">
        <f t="shared" si="109"/>
        <v/>
      </c>
      <c r="S845" s="248" t="str">
        <f t="shared" si="110"/>
        <v/>
      </c>
      <c r="T845" s="250" t="str">
        <f t="shared" si="111"/>
        <v/>
      </c>
    </row>
    <row r="846" spans="2:20" x14ac:dyDescent="0.25">
      <c r="B846" s="142"/>
      <c r="C846" s="23"/>
      <c r="D846" s="23"/>
      <c r="E846" s="23"/>
      <c r="F846" s="21"/>
      <c r="G846" s="21"/>
      <c r="H846" s="178"/>
      <c r="I846" s="178"/>
      <c r="J846" s="23"/>
      <c r="K846" s="27"/>
      <c r="L846" s="23"/>
      <c r="M846" s="166" t="str">
        <f t="shared" si="104"/>
        <v/>
      </c>
      <c r="N846" s="48" t="str">
        <f t="shared" si="105"/>
        <v/>
      </c>
      <c r="O846" s="49" t="str">
        <f t="shared" si="106"/>
        <v/>
      </c>
      <c r="P846" s="50" t="str">
        <f t="shared" si="107"/>
        <v/>
      </c>
      <c r="Q846" s="51" t="str">
        <f t="shared" si="108"/>
        <v/>
      </c>
      <c r="R846" s="169" t="str">
        <f t="shared" si="109"/>
        <v/>
      </c>
      <c r="S846" s="248" t="str">
        <f t="shared" si="110"/>
        <v/>
      </c>
      <c r="T846" s="250" t="str">
        <f t="shared" si="111"/>
        <v/>
      </c>
    </row>
    <row r="847" spans="2:20" x14ac:dyDescent="0.25">
      <c r="B847" s="142"/>
      <c r="C847" s="23"/>
      <c r="D847" s="23"/>
      <c r="E847" s="23"/>
      <c r="F847" s="21"/>
      <c r="G847" s="21"/>
      <c r="H847" s="178"/>
      <c r="I847" s="178"/>
      <c r="J847" s="23"/>
      <c r="K847" s="27"/>
      <c r="L847" s="23"/>
      <c r="M847" s="166" t="str">
        <f t="shared" si="104"/>
        <v/>
      </c>
      <c r="N847" s="48" t="str">
        <f t="shared" si="105"/>
        <v/>
      </c>
      <c r="O847" s="49" t="str">
        <f t="shared" si="106"/>
        <v/>
      </c>
      <c r="P847" s="50" t="str">
        <f t="shared" si="107"/>
        <v/>
      </c>
      <c r="Q847" s="51" t="str">
        <f t="shared" si="108"/>
        <v/>
      </c>
      <c r="R847" s="169" t="str">
        <f t="shared" si="109"/>
        <v/>
      </c>
      <c r="S847" s="248" t="str">
        <f t="shared" si="110"/>
        <v/>
      </c>
      <c r="T847" s="250" t="str">
        <f t="shared" si="111"/>
        <v/>
      </c>
    </row>
    <row r="848" spans="2:20" x14ac:dyDescent="0.25">
      <c r="B848" s="142"/>
      <c r="C848" s="23"/>
      <c r="D848" s="23"/>
      <c r="E848" s="23"/>
      <c r="F848" s="21"/>
      <c r="G848" s="21"/>
      <c r="H848" s="178"/>
      <c r="I848" s="178"/>
      <c r="J848" s="23"/>
      <c r="K848" s="27"/>
      <c r="L848" s="23"/>
      <c r="M848" s="166" t="str">
        <f t="shared" si="104"/>
        <v/>
      </c>
      <c r="N848" s="48" t="str">
        <f t="shared" si="105"/>
        <v/>
      </c>
      <c r="O848" s="49" t="str">
        <f t="shared" si="106"/>
        <v/>
      </c>
      <c r="P848" s="50" t="str">
        <f t="shared" si="107"/>
        <v/>
      </c>
      <c r="Q848" s="51" t="str">
        <f t="shared" si="108"/>
        <v/>
      </c>
      <c r="R848" s="169" t="str">
        <f t="shared" si="109"/>
        <v/>
      </c>
      <c r="S848" s="248" t="str">
        <f t="shared" si="110"/>
        <v/>
      </c>
      <c r="T848" s="250" t="str">
        <f t="shared" si="111"/>
        <v/>
      </c>
    </row>
    <row r="849" spans="2:20" x14ac:dyDescent="0.25">
      <c r="B849" s="142"/>
      <c r="C849" s="23"/>
      <c r="D849" s="23"/>
      <c r="E849" s="23"/>
      <c r="F849" s="21"/>
      <c r="G849" s="21"/>
      <c r="H849" s="178"/>
      <c r="I849" s="178"/>
      <c r="J849" s="23"/>
      <c r="K849" s="27"/>
      <c r="L849" s="23"/>
      <c r="M849" s="166" t="str">
        <f t="shared" si="104"/>
        <v/>
      </c>
      <c r="N849" s="48" t="str">
        <f t="shared" si="105"/>
        <v/>
      </c>
      <c r="O849" s="49" t="str">
        <f t="shared" si="106"/>
        <v/>
      </c>
      <c r="P849" s="50" t="str">
        <f t="shared" si="107"/>
        <v/>
      </c>
      <c r="Q849" s="51" t="str">
        <f t="shared" si="108"/>
        <v/>
      </c>
      <c r="R849" s="169" t="str">
        <f t="shared" si="109"/>
        <v/>
      </c>
      <c r="S849" s="248" t="str">
        <f t="shared" si="110"/>
        <v/>
      </c>
      <c r="T849" s="250" t="str">
        <f t="shared" si="111"/>
        <v/>
      </c>
    </row>
    <row r="850" spans="2:20" x14ac:dyDescent="0.25">
      <c r="B850" s="142"/>
      <c r="C850" s="23"/>
      <c r="D850" s="23"/>
      <c r="E850" s="23"/>
      <c r="F850" s="21"/>
      <c r="G850" s="21"/>
      <c r="H850" s="178"/>
      <c r="I850" s="178"/>
      <c r="J850" s="23"/>
      <c r="K850" s="27"/>
      <c r="L850" s="23"/>
      <c r="M850" s="166" t="str">
        <f t="shared" si="104"/>
        <v/>
      </c>
      <c r="N850" s="48" t="str">
        <f t="shared" si="105"/>
        <v/>
      </c>
      <c r="O850" s="49" t="str">
        <f t="shared" si="106"/>
        <v/>
      </c>
      <c r="P850" s="50" t="str">
        <f t="shared" si="107"/>
        <v/>
      </c>
      <c r="Q850" s="51" t="str">
        <f t="shared" si="108"/>
        <v/>
      </c>
      <c r="R850" s="169" t="str">
        <f t="shared" si="109"/>
        <v/>
      </c>
      <c r="S850" s="248" t="str">
        <f t="shared" si="110"/>
        <v/>
      </c>
      <c r="T850" s="250" t="str">
        <f t="shared" si="111"/>
        <v/>
      </c>
    </row>
    <row r="851" spans="2:20" x14ac:dyDescent="0.25">
      <c r="B851" s="142"/>
      <c r="C851" s="23"/>
      <c r="D851" s="23"/>
      <c r="E851" s="23"/>
      <c r="F851" s="21"/>
      <c r="G851" s="21"/>
      <c r="H851" s="178"/>
      <c r="I851" s="178"/>
      <c r="J851" s="23"/>
      <c r="K851" s="27"/>
      <c r="L851" s="23"/>
      <c r="M851" s="166" t="str">
        <f t="shared" si="104"/>
        <v/>
      </c>
      <c r="N851" s="48" t="str">
        <f t="shared" si="105"/>
        <v/>
      </c>
      <c r="O851" s="49" t="str">
        <f t="shared" si="106"/>
        <v/>
      </c>
      <c r="P851" s="50" t="str">
        <f t="shared" si="107"/>
        <v/>
      </c>
      <c r="Q851" s="51" t="str">
        <f t="shared" si="108"/>
        <v/>
      </c>
      <c r="R851" s="169" t="str">
        <f t="shared" si="109"/>
        <v/>
      </c>
      <c r="S851" s="248" t="str">
        <f t="shared" si="110"/>
        <v/>
      </c>
      <c r="T851" s="250" t="str">
        <f t="shared" si="111"/>
        <v/>
      </c>
    </row>
    <row r="852" spans="2:20" x14ac:dyDescent="0.25">
      <c r="B852" s="142"/>
      <c r="C852" s="23"/>
      <c r="D852" s="23"/>
      <c r="E852" s="23"/>
      <c r="F852" s="21"/>
      <c r="G852" s="21"/>
      <c r="H852" s="178"/>
      <c r="I852" s="178"/>
      <c r="J852" s="23"/>
      <c r="K852" s="27"/>
      <c r="L852" s="23"/>
      <c r="M852" s="166" t="str">
        <f t="shared" si="104"/>
        <v/>
      </c>
      <c r="N852" s="48" t="str">
        <f t="shared" si="105"/>
        <v/>
      </c>
      <c r="O852" s="49" t="str">
        <f t="shared" si="106"/>
        <v/>
      </c>
      <c r="P852" s="50" t="str">
        <f t="shared" si="107"/>
        <v/>
      </c>
      <c r="Q852" s="51" t="str">
        <f t="shared" si="108"/>
        <v/>
      </c>
      <c r="R852" s="169" t="str">
        <f t="shared" si="109"/>
        <v/>
      </c>
      <c r="S852" s="248" t="str">
        <f t="shared" si="110"/>
        <v/>
      </c>
      <c r="T852" s="250" t="str">
        <f t="shared" si="111"/>
        <v/>
      </c>
    </row>
    <row r="853" spans="2:20" x14ac:dyDescent="0.25">
      <c r="B853" s="142"/>
      <c r="C853" s="23"/>
      <c r="D853" s="23"/>
      <c r="E853" s="23"/>
      <c r="F853" s="21"/>
      <c r="G853" s="21"/>
      <c r="H853" s="178"/>
      <c r="I853" s="178"/>
      <c r="J853" s="23"/>
      <c r="K853" s="27"/>
      <c r="L853" s="23"/>
      <c r="M853" s="166" t="str">
        <f t="shared" si="104"/>
        <v/>
      </c>
      <c r="N853" s="48" t="str">
        <f t="shared" si="105"/>
        <v/>
      </c>
      <c r="O853" s="49" t="str">
        <f t="shared" si="106"/>
        <v/>
      </c>
      <c r="P853" s="50" t="str">
        <f t="shared" si="107"/>
        <v/>
      </c>
      <c r="Q853" s="51" t="str">
        <f t="shared" si="108"/>
        <v/>
      </c>
      <c r="R853" s="169" t="str">
        <f t="shared" si="109"/>
        <v/>
      </c>
      <c r="S853" s="248" t="str">
        <f t="shared" si="110"/>
        <v/>
      </c>
      <c r="T853" s="250" t="str">
        <f t="shared" si="111"/>
        <v/>
      </c>
    </row>
    <row r="854" spans="2:20" x14ac:dyDescent="0.25">
      <c r="B854" s="142"/>
      <c r="C854" s="23"/>
      <c r="D854" s="23"/>
      <c r="E854" s="23"/>
      <c r="F854" s="21"/>
      <c r="G854" s="21"/>
      <c r="H854" s="178"/>
      <c r="I854" s="178"/>
      <c r="J854" s="23"/>
      <c r="K854" s="27"/>
      <c r="L854" s="23"/>
      <c r="M854" s="166" t="str">
        <f t="shared" si="104"/>
        <v/>
      </c>
      <c r="N854" s="48" t="str">
        <f t="shared" si="105"/>
        <v/>
      </c>
      <c r="O854" s="49" t="str">
        <f t="shared" si="106"/>
        <v/>
      </c>
      <c r="P854" s="50" t="str">
        <f t="shared" si="107"/>
        <v/>
      </c>
      <c r="Q854" s="51" t="str">
        <f t="shared" si="108"/>
        <v/>
      </c>
      <c r="R854" s="169" t="str">
        <f t="shared" si="109"/>
        <v/>
      </c>
      <c r="S854" s="248" t="str">
        <f t="shared" si="110"/>
        <v/>
      </c>
      <c r="T854" s="250" t="str">
        <f t="shared" si="111"/>
        <v/>
      </c>
    </row>
    <row r="855" spans="2:20" x14ac:dyDescent="0.25">
      <c r="B855" s="142"/>
      <c r="C855" s="23"/>
      <c r="D855" s="23"/>
      <c r="E855" s="23"/>
      <c r="F855" s="21"/>
      <c r="G855" s="21"/>
      <c r="H855" s="178"/>
      <c r="I855" s="178"/>
      <c r="J855" s="23"/>
      <c r="K855" s="27"/>
      <c r="L855" s="23"/>
      <c r="M855" s="166" t="str">
        <f t="shared" si="104"/>
        <v/>
      </c>
      <c r="N855" s="48" t="str">
        <f t="shared" si="105"/>
        <v/>
      </c>
      <c r="O855" s="49" t="str">
        <f t="shared" si="106"/>
        <v/>
      </c>
      <c r="P855" s="50" t="str">
        <f t="shared" si="107"/>
        <v/>
      </c>
      <c r="Q855" s="51" t="str">
        <f t="shared" si="108"/>
        <v/>
      </c>
      <c r="R855" s="169" t="str">
        <f t="shared" si="109"/>
        <v/>
      </c>
      <c r="S855" s="248" t="str">
        <f t="shared" si="110"/>
        <v/>
      </c>
      <c r="T855" s="250" t="str">
        <f t="shared" si="111"/>
        <v/>
      </c>
    </row>
    <row r="856" spans="2:20" x14ac:dyDescent="0.25">
      <c r="B856" s="142"/>
      <c r="C856" s="23"/>
      <c r="D856" s="23"/>
      <c r="E856" s="23"/>
      <c r="F856" s="21"/>
      <c r="G856" s="21"/>
      <c r="H856" s="178"/>
      <c r="I856" s="178"/>
      <c r="J856" s="23"/>
      <c r="K856" s="27"/>
      <c r="L856" s="23"/>
      <c r="M856" s="166" t="str">
        <f t="shared" si="104"/>
        <v/>
      </c>
      <c r="N856" s="48" t="str">
        <f t="shared" si="105"/>
        <v/>
      </c>
      <c r="O856" s="49" t="str">
        <f t="shared" si="106"/>
        <v/>
      </c>
      <c r="P856" s="50" t="str">
        <f t="shared" si="107"/>
        <v/>
      </c>
      <c r="Q856" s="51" t="str">
        <f t="shared" si="108"/>
        <v/>
      </c>
      <c r="R856" s="169" t="str">
        <f t="shared" si="109"/>
        <v/>
      </c>
      <c r="S856" s="248" t="str">
        <f t="shared" si="110"/>
        <v/>
      </c>
      <c r="T856" s="250" t="str">
        <f t="shared" si="111"/>
        <v/>
      </c>
    </row>
    <row r="857" spans="2:20" x14ac:dyDescent="0.25">
      <c r="B857" s="142"/>
      <c r="C857" s="23"/>
      <c r="D857" s="23"/>
      <c r="E857" s="23"/>
      <c r="F857" s="21"/>
      <c r="G857" s="21"/>
      <c r="H857" s="178"/>
      <c r="I857" s="178"/>
      <c r="J857" s="23"/>
      <c r="K857" s="27"/>
      <c r="L857" s="23"/>
      <c r="M857" s="166" t="str">
        <f t="shared" si="104"/>
        <v/>
      </c>
      <c r="N857" s="48" t="str">
        <f t="shared" si="105"/>
        <v/>
      </c>
      <c r="O857" s="49" t="str">
        <f t="shared" si="106"/>
        <v/>
      </c>
      <c r="P857" s="50" t="str">
        <f t="shared" si="107"/>
        <v/>
      </c>
      <c r="Q857" s="51" t="str">
        <f t="shared" si="108"/>
        <v/>
      </c>
      <c r="R857" s="169" t="str">
        <f t="shared" si="109"/>
        <v/>
      </c>
      <c r="S857" s="248" t="str">
        <f t="shared" si="110"/>
        <v/>
      </c>
      <c r="T857" s="250" t="str">
        <f t="shared" si="111"/>
        <v/>
      </c>
    </row>
    <row r="858" spans="2:20" x14ac:dyDescent="0.25">
      <c r="B858" s="142"/>
      <c r="C858" s="23"/>
      <c r="D858" s="23"/>
      <c r="E858" s="23"/>
      <c r="F858" s="21"/>
      <c r="G858" s="21"/>
      <c r="H858" s="178"/>
      <c r="I858" s="178"/>
      <c r="J858" s="23"/>
      <c r="K858" s="27"/>
      <c r="L858" s="23"/>
      <c r="M858" s="166" t="str">
        <f t="shared" si="104"/>
        <v/>
      </c>
      <c r="N858" s="48" t="str">
        <f t="shared" si="105"/>
        <v/>
      </c>
      <c r="O858" s="49" t="str">
        <f t="shared" si="106"/>
        <v/>
      </c>
      <c r="P858" s="50" t="str">
        <f t="shared" si="107"/>
        <v/>
      </c>
      <c r="Q858" s="51" t="str">
        <f t="shared" si="108"/>
        <v/>
      </c>
      <c r="R858" s="169" t="str">
        <f t="shared" si="109"/>
        <v/>
      </c>
      <c r="S858" s="248" t="str">
        <f t="shared" si="110"/>
        <v/>
      </c>
      <c r="T858" s="250" t="str">
        <f t="shared" si="111"/>
        <v/>
      </c>
    </row>
    <row r="859" spans="2:20" x14ac:dyDescent="0.25">
      <c r="B859" s="142"/>
      <c r="C859" s="23"/>
      <c r="D859" s="23"/>
      <c r="E859" s="23"/>
      <c r="F859" s="21"/>
      <c r="G859" s="21"/>
      <c r="H859" s="178"/>
      <c r="I859" s="178"/>
      <c r="J859" s="23"/>
      <c r="K859" s="27"/>
      <c r="L859" s="23"/>
      <c r="M859" s="166" t="str">
        <f t="shared" si="104"/>
        <v/>
      </c>
      <c r="N859" s="48" t="str">
        <f t="shared" si="105"/>
        <v/>
      </c>
      <c r="O859" s="49" t="str">
        <f t="shared" si="106"/>
        <v/>
      </c>
      <c r="P859" s="50" t="str">
        <f t="shared" si="107"/>
        <v/>
      </c>
      <c r="Q859" s="51" t="str">
        <f t="shared" si="108"/>
        <v/>
      </c>
      <c r="R859" s="169" t="str">
        <f t="shared" si="109"/>
        <v/>
      </c>
      <c r="S859" s="248" t="str">
        <f t="shared" si="110"/>
        <v/>
      </c>
      <c r="T859" s="250" t="str">
        <f t="shared" si="111"/>
        <v/>
      </c>
    </row>
    <row r="860" spans="2:20" x14ac:dyDescent="0.25">
      <c r="B860" s="142"/>
      <c r="C860" s="23"/>
      <c r="D860" s="23"/>
      <c r="E860" s="23"/>
      <c r="F860" s="21"/>
      <c r="G860" s="21"/>
      <c r="H860" s="178"/>
      <c r="I860" s="178"/>
      <c r="J860" s="23"/>
      <c r="K860" s="27"/>
      <c r="L860" s="23"/>
      <c r="M860" s="166" t="str">
        <f t="shared" si="104"/>
        <v/>
      </c>
      <c r="N860" s="48" t="str">
        <f t="shared" si="105"/>
        <v/>
      </c>
      <c r="O860" s="49" t="str">
        <f t="shared" si="106"/>
        <v/>
      </c>
      <c r="P860" s="50" t="str">
        <f t="shared" si="107"/>
        <v/>
      </c>
      <c r="Q860" s="51" t="str">
        <f t="shared" si="108"/>
        <v/>
      </c>
      <c r="R860" s="169" t="str">
        <f t="shared" si="109"/>
        <v/>
      </c>
      <c r="S860" s="248" t="str">
        <f t="shared" si="110"/>
        <v/>
      </c>
      <c r="T860" s="250" t="str">
        <f t="shared" si="111"/>
        <v/>
      </c>
    </row>
    <row r="861" spans="2:20" x14ac:dyDescent="0.25">
      <c r="B861" s="142"/>
      <c r="C861" s="23"/>
      <c r="D861" s="23"/>
      <c r="E861" s="23"/>
      <c r="F861" s="21"/>
      <c r="G861" s="21"/>
      <c r="H861" s="178"/>
      <c r="I861" s="178"/>
      <c r="J861" s="23"/>
      <c r="K861" s="27"/>
      <c r="L861" s="23"/>
      <c r="M861" s="166" t="str">
        <f t="shared" si="104"/>
        <v/>
      </c>
      <c r="N861" s="48" t="str">
        <f t="shared" si="105"/>
        <v/>
      </c>
      <c r="O861" s="49" t="str">
        <f t="shared" si="106"/>
        <v/>
      </c>
      <c r="P861" s="50" t="str">
        <f t="shared" si="107"/>
        <v/>
      </c>
      <c r="Q861" s="51" t="str">
        <f t="shared" si="108"/>
        <v/>
      </c>
      <c r="R861" s="169" t="str">
        <f t="shared" si="109"/>
        <v/>
      </c>
      <c r="S861" s="248" t="str">
        <f t="shared" si="110"/>
        <v/>
      </c>
      <c r="T861" s="250" t="str">
        <f t="shared" si="111"/>
        <v/>
      </c>
    </row>
    <row r="862" spans="2:20" x14ac:dyDescent="0.25">
      <c r="B862" s="142"/>
      <c r="C862" s="23"/>
      <c r="D862" s="23"/>
      <c r="E862" s="23"/>
      <c r="F862" s="21"/>
      <c r="G862" s="21"/>
      <c r="H862" s="178"/>
      <c r="I862" s="178"/>
      <c r="J862" s="23"/>
      <c r="K862" s="27"/>
      <c r="L862" s="23"/>
      <c r="M862" s="166" t="str">
        <f t="shared" si="104"/>
        <v/>
      </c>
      <c r="N862" s="48" t="str">
        <f t="shared" si="105"/>
        <v/>
      </c>
      <c r="O862" s="49" t="str">
        <f t="shared" si="106"/>
        <v/>
      </c>
      <c r="P862" s="50" t="str">
        <f t="shared" si="107"/>
        <v/>
      </c>
      <c r="Q862" s="51" t="str">
        <f t="shared" si="108"/>
        <v/>
      </c>
      <c r="R862" s="169" t="str">
        <f t="shared" si="109"/>
        <v/>
      </c>
      <c r="S862" s="248" t="str">
        <f t="shared" si="110"/>
        <v/>
      </c>
      <c r="T862" s="250" t="str">
        <f t="shared" si="111"/>
        <v/>
      </c>
    </row>
    <row r="863" spans="2:20" x14ac:dyDescent="0.25">
      <c r="B863" s="142"/>
      <c r="C863" s="23"/>
      <c r="D863" s="23"/>
      <c r="E863" s="23"/>
      <c r="F863" s="21"/>
      <c r="G863" s="21"/>
      <c r="H863" s="178"/>
      <c r="I863" s="178"/>
      <c r="J863" s="23"/>
      <c r="K863" s="27"/>
      <c r="L863" s="23"/>
      <c r="M863" s="166" t="str">
        <f t="shared" si="104"/>
        <v/>
      </c>
      <c r="N863" s="48" t="str">
        <f t="shared" si="105"/>
        <v/>
      </c>
      <c r="O863" s="49" t="str">
        <f t="shared" si="106"/>
        <v/>
      </c>
      <c r="P863" s="50" t="str">
        <f t="shared" si="107"/>
        <v/>
      </c>
      <c r="Q863" s="51" t="str">
        <f t="shared" si="108"/>
        <v/>
      </c>
      <c r="R863" s="169" t="str">
        <f t="shared" si="109"/>
        <v/>
      </c>
      <c r="S863" s="248" t="str">
        <f t="shared" si="110"/>
        <v/>
      </c>
      <c r="T863" s="250" t="str">
        <f t="shared" si="111"/>
        <v/>
      </c>
    </row>
    <row r="864" spans="2:20" x14ac:dyDescent="0.25">
      <c r="B864" s="142"/>
      <c r="C864" s="23"/>
      <c r="D864" s="23"/>
      <c r="E864" s="23"/>
      <c r="F864" s="21"/>
      <c r="G864" s="21"/>
      <c r="H864" s="178"/>
      <c r="I864" s="178"/>
      <c r="J864" s="23"/>
      <c r="K864" s="27"/>
      <c r="L864" s="23"/>
      <c r="M864" s="166" t="str">
        <f t="shared" si="104"/>
        <v/>
      </c>
      <c r="N864" s="48" t="str">
        <f t="shared" si="105"/>
        <v/>
      </c>
      <c r="O864" s="49" t="str">
        <f t="shared" si="106"/>
        <v/>
      </c>
      <c r="P864" s="50" t="str">
        <f t="shared" si="107"/>
        <v/>
      </c>
      <c r="Q864" s="51" t="str">
        <f t="shared" si="108"/>
        <v/>
      </c>
      <c r="R864" s="169" t="str">
        <f t="shared" si="109"/>
        <v/>
      </c>
      <c r="S864" s="248" t="str">
        <f t="shared" si="110"/>
        <v/>
      </c>
      <c r="T864" s="250" t="str">
        <f t="shared" si="111"/>
        <v/>
      </c>
    </row>
    <row r="865" spans="2:20" x14ac:dyDescent="0.25">
      <c r="B865" s="142"/>
      <c r="C865" s="23"/>
      <c r="D865" s="23"/>
      <c r="E865" s="23"/>
      <c r="F865" s="21"/>
      <c r="G865" s="21"/>
      <c r="H865" s="178"/>
      <c r="I865" s="178"/>
      <c r="J865" s="23"/>
      <c r="K865" s="27"/>
      <c r="L865" s="23"/>
      <c r="M865" s="166" t="str">
        <f t="shared" si="104"/>
        <v/>
      </c>
      <c r="N865" s="48" t="str">
        <f t="shared" si="105"/>
        <v/>
      </c>
      <c r="O865" s="49" t="str">
        <f t="shared" si="106"/>
        <v/>
      </c>
      <c r="P865" s="50" t="str">
        <f t="shared" si="107"/>
        <v/>
      </c>
      <c r="Q865" s="51" t="str">
        <f t="shared" si="108"/>
        <v/>
      </c>
      <c r="R865" s="169" t="str">
        <f t="shared" si="109"/>
        <v/>
      </c>
      <c r="S865" s="248" t="str">
        <f t="shared" si="110"/>
        <v/>
      </c>
      <c r="T865" s="250" t="str">
        <f t="shared" si="111"/>
        <v/>
      </c>
    </row>
    <row r="866" spans="2:20" x14ac:dyDescent="0.25">
      <c r="B866" s="142"/>
      <c r="C866" s="23"/>
      <c r="D866" s="23"/>
      <c r="E866" s="23"/>
      <c r="F866" s="21"/>
      <c r="G866" s="21"/>
      <c r="H866" s="178"/>
      <c r="I866" s="178"/>
      <c r="J866" s="23"/>
      <c r="K866" s="27"/>
      <c r="L866" s="23"/>
      <c r="M866" s="166" t="str">
        <f t="shared" si="104"/>
        <v/>
      </c>
      <c r="N866" s="48" t="str">
        <f t="shared" si="105"/>
        <v/>
      </c>
      <c r="O866" s="49" t="str">
        <f t="shared" si="106"/>
        <v/>
      </c>
      <c r="P866" s="50" t="str">
        <f t="shared" si="107"/>
        <v/>
      </c>
      <c r="Q866" s="51" t="str">
        <f t="shared" si="108"/>
        <v/>
      </c>
      <c r="R866" s="169" t="str">
        <f t="shared" si="109"/>
        <v/>
      </c>
      <c r="S866" s="248" t="str">
        <f t="shared" si="110"/>
        <v/>
      </c>
      <c r="T866" s="250" t="str">
        <f t="shared" si="111"/>
        <v/>
      </c>
    </row>
    <row r="867" spans="2:20" x14ac:dyDescent="0.25">
      <c r="B867" s="142"/>
      <c r="C867" s="23"/>
      <c r="D867" s="23"/>
      <c r="E867" s="23"/>
      <c r="F867" s="21"/>
      <c r="G867" s="21"/>
      <c r="H867" s="178"/>
      <c r="I867" s="178"/>
      <c r="J867" s="23"/>
      <c r="K867" s="27"/>
      <c r="L867" s="23"/>
      <c r="M867" s="166" t="str">
        <f t="shared" si="104"/>
        <v/>
      </c>
      <c r="N867" s="48" t="str">
        <f t="shared" si="105"/>
        <v/>
      </c>
      <c r="O867" s="49" t="str">
        <f t="shared" si="106"/>
        <v/>
      </c>
      <c r="P867" s="50" t="str">
        <f t="shared" si="107"/>
        <v/>
      </c>
      <c r="Q867" s="51" t="str">
        <f t="shared" si="108"/>
        <v/>
      </c>
      <c r="R867" s="169" t="str">
        <f t="shared" si="109"/>
        <v/>
      </c>
      <c r="S867" s="248" t="str">
        <f t="shared" si="110"/>
        <v/>
      </c>
      <c r="T867" s="250" t="str">
        <f t="shared" si="111"/>
        <v/>
      </c>
    </row>
    <row r="868" spans="2:20" x14ac:dyDescent="0.25">
      <c r="B868" s="142"/>
      <c r="C868" s="23"/>
      <c r="D868" s="23"/>
      <c r="E868" s="23"/>
      <c r="F868" s="21"/>
      <c r="G868" s="21"/>
      <c r="H868" s="178"/>
      <c r="I868" s="178"/>
      <c r="J868" s="23"/>
      <c r="K868" s="27"/>
      <c r="L868" s="23"/>
      <c r="M868" s="166" t="str">
        <f t="shared" si="104"/>
        <v/>
      </c>
      <c r="N868" s="48" t="str">
        <f t="shared" si="105"/>
        <v/>
      </c>
      <c r="O868" s="49" t="str">
        <f t="shared" si="106"/>
        <v/>
      </c>
      <c r="P868" s="50" t="str">
        <f t="shared" si="107"/>
        <v/>
      </c>
      <c r="Q868" s="51" t="str">
        <f t="shared" si="108"/>
        <v/>
      </c>
      <c r="R868" s="169" t="str">
        <f t="shared" si="109"/>
        <v/>
      </c>
      <c r="S868" s="248" t="str">
        <f t="shared" si="110"/>
        <v/>
      </c>
      <c r="T868" s="250" t="str">
        <f t="shared" si="111"/>
        <v/>
      </c>
    </row>
    <row r="869" spans="2:20" x14ac:dyDescent="0.25">
      <c r="B869" s="142"/>
      <c r="C869" s="23"/>
      <c r="D869" s="23"/>
      <c r="E869" s="23"/>
      <c r="F869" s="21"/>
      <c r="G869" s="21"/>
      <c r="H869" s="178"/>
      <c r="I869" s="178"/>
      <c r="J869" s="23"/>
      <c r="K869" s="27"/>
      <c r="L869" s="23"/>
      <c r="M869" s="166" t="str">
        <f t="shared" si="104"/>
        <v/>
      </c>
      <c r="N869" s="48" t="str">
        <f t="shared" si="105"/>
        <v/>
      </c>
      <c r="O869" s="49" t="str">
        <f t="shared" si="106"/>
        <v/>
      </c>
      <c r="P869" s="50" t="str">
        <f t="shared" si="107"/>
        <v/>
      </c>
      <c r="Q869" s="51" t="str">
        <f t="shared" si="108"/>
        <v/>
      </c>
      <c r="R869" s="169" t="str">
        <f t="shared" si="109"/>
        <v/>
      </c>
      <c r="S869" s="248" t="str">
        <f t="shared" si="110"/>
        <v/>
      </c>
      <c r="T869" s="250" t="str">
        <f t="shared" si="111"/>
        <v/>
      </c>
    </row>
    <row r="870" spans="2:20" x14ac:dyDescent="0.25">
      <c r="B870" s="142"/>
      <c r="C870" s="23"/>
      <c r="D870" s="23"/>
      <c r="E870" s="23"/>
      <c r="F870" s="21"/>
      <c r="G870" s="21"/>
      <c r="H870" s="178"/>
      <c r="I870" s="178"/>
      <c r="J870" s="23"/>
      <c r="K870" s="27"/>
      <c r="L870" s="23"/>
      <c r="M870" s="166" t="str">
        <f t="shared" si="104"/>
        <v/>
      </c>
      <c r="N870" s="48" t="str">
        <f t="shared" si="105"/>
        <v/>
      </c>
      <c r="O870" s="49" t="str">
        <f t="shared" si="106"/>
        <v/>
      </c>
      <c r="P870" s="50" t="str">
        <f t="shared" si="107"/>
        <v/>
      </c>
      <c r="Q870" s="51" t="str">
        <f t="shared" si="108"/>
        <v/>
      </c>
      <c r="R870" s="169" t="str">
        <f t="shared" si="109"/>
        <v/>
      </c>
      <c r="S870" s="248" t="str">
        <f t="shared" si="110"/>
        <v/>
      </c>
      <c r="T870" s="250" t="str">
        <f t="shared" si="111"/>
        <v/>
      </c>
    </row>
    <row r="871" spans="2:20" x14ac:dyDescent="0.25">
      <c r="B871" s="142"/>
      <c r="C871" s="23"/>
      <c r="D871" s="23"/>
      <c r="E871" s="23"/>
      <c r="F871" s="21"/>
      <c r="G871" s="21"/>
      <c r="H871" s="178"/>
      <c r="I871" s="178"/>
      <c r="J871" s="23"/>
      <c r="K871" s="27"/>
      <c r="L871" s="23"/>
      <c r="M871" s="166" t="str">
        <f t="shared" si="104"/>
        <v/>
      </c>
      <c r="N871" s="48" t="str">
        <f t="shared" si="105"/>
        <v/>
      </c>
      <c r="O871" s="49" t="str">
        <f t="shared" si="106"/>
        <v/>
      </c>
      <c r="P871" s="50" t="str">
        <f t="shared" si="107"/>
        <v/>
      </c>
      <c r="Q871" s="51" t="str">
        <f t="shared" si="108"/>
        <v/>
      </c>
      <c r="R871" s="169" t="str">
        <f t="shared" si="109"/>
        <v/>
      </c>
      <c r="S871" s="248" t="str">
        <f t="shared" si="110"/>
        <v/>
      </c>
      <c r="T871" s="250" t="str">
        <f t="shared" si="111"/>
        <v/>
      </c>
    </row>
    <row r="872" spans="2:20" x14ac:dyDescent="0.25">
      <c r="B872" s="142"/>
      <c r="C872" s="23"/>
      <c r="D872" s="23"/>
      <c r="E872" s="23"/>
      <c r="F872" s="21"/>
      <c r="G872" s="21"/>
      <c r="H872" s="178"/>
      <c r="I872" s="178"/>
      <c r="J872" s="23"/>
      <c r="K872" s="27"/>
      <c r="L872" s="23"/>
      <c r="M872" s="166" t="str">
        <f t="shared" si="104"/>
        <v/>
      </c>
      <c r="N872" s="48" t="str">
        <f t="shared" si="105"/>
        <v/>
      </c>
      <c r="O872" s="49" t="str">
        <f t="shared" si="106"/>
        <v/>
      </c>
      <c r="P872" s="50" t="str">
        <f t="shared" si="107"/>
        <v/>
      </c>
      <c r="Q872" s="51" t="str">
        <f t="shared" si="108"/>
        <v/>
      </c>
      <c r="R872" s="169" t="str">
        <f t="shared" si="109"/>
        <v/>
      </c>
      <c r="S872" s="248" t="str">
        <f t="shared" si="110"/>
        <v/>
      </c>
      <c r="T872" s="250" t="str">
        <f t="shared" si="111"/>
        <v/>
      </c>
    </row>
    <row r="873" spans="2:20" x14ac:dyDescent="0.25">
      <c r="B873" s="142"/>
      <c r="C873" s="23"/>
      <c r="D873" s="23"/>
      <c r="E873" s="23"/>
      <c r="F873" s="21"/>
      <c r="G873" s="21"/>
      <c r="H873" s="178"/>
      <c r="I873" s="178"/>
      <c r="J873" s="23"/>
      <c r="K873" s="27"/>
      <c r="L873" s="23"/>
      <c r="M873" s="166" t="str">
        <f t="shared" si="104"/>
        <v/>
      </c>
      <c r="N873" s="48" t="str">
        <f t="shared" si="105"/>
        <v/>
      </c>
      <c r="O873" s="49" t="str">
        <f t="shared" si="106"/>
        <v/>
      </c>
      <c r="P873" s="50" t="str">
        <f t="shared" si="107"/>
        <v/>
      </c>
      <c r="Q873" s="51" t="str">
        <f t="shared" si="108"/>
        <v/>
      </c>
      <c r="R873" s="169" t="str">
        <f t="shared" si="109"/>
        <v/>
      </c>
      <c r="S873" s="248" t="str">
        <f t="shared" si="110"/>
        <v/>
      </c>
      <c r="T873" s="250" t="str">
        <f t="shared" si="111"/>
        <v/>
      </c>
    </row>
    <row r="874" spans="2:20" x14ac:dyDescent="0.25">
      <c r="B874" s="142"/>
      <c r="C874" s="23"/>
      <c r="D874" s="23"/>
      <c r="E874" s="23"/>
      <c r="F874" s="21"/>
      <c r="G874" s="21"/>
      <c r="H874" s="178"/>
      <c r="I874" s="178"/>
      <c r="J874" s="23"/>
      <c r="K874" s="27"/>
      <c r="L874" s="23"/>
      <c r="M874" s="166" t="str">
        <f t="shared" si="104"/>
        <v/>
      </c>
      <c r="N874" s="48" t="str">
        <f t="shared" si="105"/>
        <v/>
      </c>
      <c r="O874" s="49" t="str">
        <f t="shared" si="106"/>
        <v/>
      </c>
      <c r="P874" s="50" t="str">
        <f t="shared" si="107"/>
        <v/>
      </c>
      <c r="Q874" s="51" t="str">
        <f t="shared" si="108"/>
        <v/>
      </c>
      <c r="R874" s="169" t="str">
        <f t="shared" si="109"/>
        <v/>
      </c>
      <c r="S874" s="248" t="str">
        <f t="shared" si="110"/>
        <v/>
      </c>
      <c r="T874" s="250" t="str">
        <f t="shared" si="111"/>
        <v/>
      </c>
    </row>
    <row r="875" spans="2:20" x14ac:dyDescent="0.25">
      <c r="B875" s="142"/>
      <c r="C875" s="23"/>
      <c r="D875" s="23"/>
      <c r="E875" s="23"/>
      <c r="F875" s="21"/>
      <c r="G875" s="21"/>
      <c r="H875" s="178"/>
      <c r="I875" s="178"/>
      <c r="J875" s="23"/>
      <c r="K875" s="27"/>
      <c r="L875" s="23"/>
      <c r="M875" s="166" t="str">
        <f t="shared" si="104"/>
        <v/>
      </c>
      <c r="N875" s="48" t="str">
        <f t="shared" si="105"/>
        <v/>
      </c>
      <c r="O875" s="49" t="str">
        <f t="shared" si="106"/>
        <v/>
      </c>
      <c r="P875" s="50" t="str">
        <f t="shared" si="107"/>
        <v/>
      </c>
      <c r="Q875" s="51" t="str">
        <f t="shared" si="108"/>
        <v/>
      </c>
      <c r="R875" s="169" t="str">
        <f t="shared" si="109"/>
        <v/>
      </c>
      <c r="S875" s="248" t="str">
        <f t="shared" si="110"/>
        <v/>
      </c>
      <c r="T875" s="250" t="str">
        <f t="shared" si="111"/>
        <v/>
      </c>
    </row>
    <row r="876" spans="2:20" x14ac:dyDescent="0.25">
      <c r="B876" s="142"/>
      <c r="C876" s="23"/>
      <c r="D876" s="23"/>
      <c r="E876" s="23"/>
      <c r="F876" s="21"/>
      <c r="G876" s="21"/>
      <c r="H876" s="178"/>
      <c r="I876" s="178"/>
      <c r="J876" s="23"/>
      <c r="K876" s="27"/>
      <c r="L876" s="23"/>
      <c r="M876" s="166" t="str">
        <f t="shared" si="104"/>
        <v/>
      </c>
      <c r="N876" s="48" t="str">
        <f t="shared" si="105"/>
        <v/>
      </c>
      <c r="O876" s="49" t="str">
        <f t="shared" si="106"/>
        <v/>
      </c>
      <c r="P876" s="50" t="str">
        <f t="shared" si="107"/>
        <v/>
      </c>
      <c r="Q876" s="51" t="str">
        <f t="shared" si="108"/>
        <v/>
      </c>
      <c r="R876" s="169" t="str">
        <f t="shared" si="109"/>
        <v/>
      </c>
      <c r="S876" s="248" t="str">
        <f t="shared" si="110"/>
        <v/>
      </c>
      <c r="T876" s="250" t="str">
        <f t="shared" si="111"/>
        <v/>
      </c>
    </row>
    <row r="877" spans="2:20" x14ac:dyDescent="0.25">
      <c r="B877" s="142"/>
      <c r="C877" s="23"/>
      <c r="D877" s="23"/>
      <c r="E877" s="23"/>
      <c r="F877" s="21"/>
      <c r="G877" s="21"/>
      <c r="H877" s="178"/>
      <c r="I877" s="178"/>
      <c r="J877" s="23"/>
      <c r="K877" s="27"/>
      <c r="L877" s="23"/>
      <c r="M877" s="166" t="str">
        <f t="shared" si="104"/>
        <v/>
      </c>
      <c r="N877" s="48" t="str">
        <f t="shared" si="105"/>
        <v/>
      </c>
      <c r="O877" s="49" t="str">
        <f t="shared" si="106"/>
        <v/>
      </c>
      <c r="P877" s="50" t="str">
        <f t="shared" si="107"/>
        <v/>
      </c>
      <c r="Q877" s="51" t="str">
        <f t="shared" si="108"/>
        <v/>
      </c>
      <c r="R877" s="169" t="str">
        <f t="shared" si="109"/>
        <v/>
      </c>
      <c r="S877" s="248" t="str">
        <f t="shared" si="110"/>
        <v/>
      </c>
      <c r="T877" s="250" t="str">
        <f t="shared" si="111"/>
        <v/>
      </c>
    </row>
    <row r="878" spans="2:20" x14ac:dyDescent="0.25">
      <c r="B878" s="142"/>
      <c r="C878" s="23"/>
      <c r="D878" s="23"/>
      <c r="E878" s="23"/>
      <c r="F878" s="21"/>
      <c r="G878" s="21"/>
      <c r="H878" s="178"/>
      <c r="I878" s="178"/>
      <c r="J878" s="23"/>
      <c r="K878" s="27"/>
      <c r="L878" s="23"/>
      <c r="M878" s="166" t="str">
        <f t="shared" si="104"/>
        <v/>
      </c>
      <c r="N878" s="48" t="str">
        <f t="shared" si="105"/>
        <v/>
      </c>
      <c r="O878" s="49" t="str">
        <f t="shared" si="106"/>
        <v/>
      </c>
      <c r="P878" s="50" t="str">
        <f t="shared" si="107"/>
        <v/>
      </c>
      <c r="Q878" s="51" t="str">
        <f t="shared" si="108"/>
        <v/>
      </c>
      <c r="R878" s="169" t="str">
        <f t="shared" si="109"/>
        <v/>
      </c>
      <c r="S878" s="248" t="str">
        <f t="shared" si="110"/>
        <v/>
      </c>
      <c r="T878" s="250" t="str">
        <f t="shared" si="111"/>
        <v/>
      </c>
    </row>
    <row r="879" spans="2:20" x14ac:dyDescent="0.25">
      <c r="B879" s="142"/>
      <c r="C879" s="23"/>
      <c r="D879" s="23"/>
      <c r="E879" s="23"/>
      <c r="F879" s="21"/>
      <c r="G879" s="21"/>
      <c r="H879" s="178"/>
      <c r="I879" s="178"/>
      <c r="J879" s="23"/>
      <c r="K879" s="27"/>
      <c r="L879" s="23"/>
      <c r="M879" s="166" t="str">
        <f t="shared" si="104"/>
        <v/>
      </c>
      <c r="N879" s="48" t="str">
        <f t="shared" si="105"/>
        <v/>
      </c>
      <c r="O879" s="49" t="str">
        <f t="shared" si="106"/>
        <v/>
      </c>
      <c r="P879" s="50" t="str">
        <f t="shared" si="107"/>
        <v/>
      </c>
      <c r="Q879" s="51" t="str">
        <f t="shared" si="108"/>
        <v/>
      </c>
      <c r="R879" s="169" t="str">
        <f t="shared" si="109"/>
        <v/>
      </c>
      <c r="S879" s="248" t="str">
        <f t="shared" si="110"/>
        <v/>
      </c>
      <c r="T879" s="250" t="str">
        <f t="shared" si="111"/>
        <v/>
      </c>
    </row>
    <row r="880" spans="2:20" x14ac:dyDescent="0.25">
      <c r="B880" s="142"/>
      <c r="C880" s="23"/>
      <c r="D880" s="23"/>
      <c r="E880" s="23"/>
      <c r="F880" s="21"/>
      <c r="G880" s="21"/>
      <c r="H880" s="178"/>
      <c r="I880" s="178"/>
      <c r="J880" s="23"/>
      <c r="K880" s="27"/>
      <c r="L880" s="23"/>
      <c r="M880" s="166" t="str">
        <f t="shared" si="104"/>
        <v/>
      </c>
      <c r="N880" s="48" t="str">
        <f t="shared" si="105"/>
        <v/>
      </c>
      <c r="O880" s="49" t="str">
        <f t="shared" si="106"/>
        <v/>
      </c>
      <c r="P880" s="50" t="str">
        <f t="shared" si="107"/>
        <v/>
      </c>
      <c r="Q880" s="51" t="str">
        <f t="shared" si="108"/>
        <v/>
      </c>
      <c r="R880" s="169" t="str">
        <f t="shared" si="109"/>
        <v/>
      </c>
      <c r="S880" s="248" t="str">
        <f t="shared" si="110"/>
        <v/>
      </c>
      <c r="T880" s="250" t="str">
        <f t="shared" si="111"/>
        <v/>
      </c>
    </row>
    <row r="881" spans="2:20" x14ac:dyDescent="0.25">
      <c r="B881" s="142"/>
      <c r="C881" s="23"/>
      <c r="D881" s="23"/>
      <c r="E881" s="23"/>
      <c r="F881" s="21"/>
      <c r="G881" s="21"/>
      <c r="H881" s="178"/>
      <c r="I881" s="178"/>
      <c r="J881" s="23"/>
      <c r="K881" s="27"/>
      <c r="L881" s="23"/>
      <c r="M881" s="166" t="str">
        <f t="shared" si="104"/>
        <v/>
      </c>
      <c r="N881" s="48" t="str">
        <f t="shared" si="105"/>
        <v/>
      </c>
      <c r="O881" s="49" t="str">
        <f t="shared" si="106"/>
        <v/>
      </c>
      <c r="P881" s="50" t="str">
        <f t="shared" si="107"/>
        <v/>
      </c>
      <c r="Q881" s="51" t="str">
        <f t="shared" si="108"/>
        <v/>
      </c>
      <c r="R881" s="169" t="str">
        <f t="shared" si="109"/>
        <v/>
      </c>
      <c r="S881" s="248" t="str">
        <f t="shared" si="110"/>
        <v/>
      </c>
      <c r="T881" s="250" t="str">
        <f t="shared" si="111"/>
        <v/>
      </c>
    </row>
    <row r="882" spans="2:20" x14ac:dyDescent="0.25">
      <c r="B882" s="142"/>
      <c r="C882" s="23"/>
      <c r="D882" s="23"/>
      <c r="E882" s="23"/>
      <c r="F882" s="21"/>
      <c r="G882" s="21"/>
      <c r="H882" s="178"/>
      <c r="I882" s="178"/>
      <c r="J882" s="23"/>
      <c r="K882" s="27"/>
      <c r="L882" s="23"/>
      <c r="M882" s="166" t="str">
        <f t="shared" si="104"/>
        <v/>
      </c>
      <c r="N882" s="48" t="str">
        <f t="shared" si="105"/>
        <v/>
      </c>
      <c r="O882" s="49" t="str">
        <f t="shared" si="106"/>
        <v/>
      </c>
      <c r="P882" s="50" t="str">
        <f t="shared" si="107"/>
        <v/>
      </c>
      <c r="Q882" s="51" t="str">
        <f t="shared" si="108"/>
        <v/>
      </c>
      <c r="R882" s="169" t="str">
        <f t="shared" si="109"/>
        <v/>
      </c>
      <c r="S882" s="248" t="str">
        <f t="shared" si="110"/>
        <v/>
      </c>
      <c r="T882" s="250" t="str">
        <f t="shared" si="111"/>
        <v/>
      </c>
    </row>
    <row r="883" spans="2:20" x14ac:dyDescent="0.25">
      <c r="B883" s="142"/>
      <c r="C883" s="23"/>
      <c r="D883" s="23"/>
      <c r="E883" s="23"/>
      <c r="F883" s="21"/>
      <c r="G883" s="21"/>
      <c r="H883" s="178"/>
      <c r="I883" s="178"/>
      <c r="J883" s="23"/>
      <c r="K883" s="27"/>
      <c r="L883" s="23"/>
      <c r="M883" s="166" t="str">
        <f t="shared" si="104"/>
        <v/>
      </c>
      <c r="N883" s="48" t="str">
        <f t="shared" si="105"/>
        <v/>
      </c>
      <c r="O883" s="49" t="str">
        <f t="shared" si="106"/>
        <v/>
      </c>
      <c r="P883" s="50" t="str">
        <f t="shared" si="107"/>
        <v/>
      </c>
      <c r="Q883" s="51" t="str">
        <f t="shared" si="108"/>
        <v/>
      </c>
      <c r="R883" s="169" t="str">
        <f t="shared" si="109"/>
        <v/>
      </c>
      <c r="S883" s="248" t="str">
        <f t="shared" si="110"/>
        <v/>
      </c>
      <c r="T883" s="250" t="str">
        <f t="shared" si="111"/>
        <v/>
      </c>
    </row>
    <row r="884" spans="2:20" x14ac:dyDescent="0.25">
      <c r="B884" s="142"/>
      <c r="C884" s="23"/>
      <c r="D884" s="23"/>
      <c r="E884" s="23"/>
      <c r="F884" s="21"/>
      <c r="G884" s="21"/>
      <c r="H884" s="178"/>
      <c r="I884" s="178"/>
      <c r="J884" s="23"/>
      <c r="K884" s="27"/>
      <c r="L884" s="23"/>
      <c r="M884" s="166" t="str">
        <f t="shared" si="104"/>
        <v/>
      </c>
      <c r="N884" s="48" t="str">
        <f t="shared" si="105"/>
        <v/>
      </c>
      <c r="O884" s="49" t="str">
        <f t="shared" si="106"/>
        <v/>
      </c>
      <c r="P884" s="50" t="str">
        <f t="shared" si="107"/>
        <v/>
      </c>
      <c r="Q884" s="51" t="str">
        <f t="shared" si="108"/>
        <v/>
      </c>
      <c r="R884" s="169" t="str">
        <f t="shared" si="109"/>
        <v/>
      </c>
      <c r="S884" s="248" t="str">
        <f t="shared" si="110"/>
        <v/>
      </c>
      <c r="T884" s="250" t="str">
        <f t="shared" si="111"/>
        <v/>
      </c>
    </row>
    <row r="885" spans="2:20" x14ac:dyDescent="0.25">
      <c r="B885" s="142"/>
      <c r="C885" s="23"/>
      <c r="D885" s="23"/>
      <c r="E885" s="23"/>
      <c r="F885" s="21"/>
      <c r="G885" s="21"/>
      <c r="H885" s="178"/>
      <c r="I885" s="178"/>
      <c r="J885" s="23"/>
      <c r="K885" s="27"/>
      <c r="L885" s="23"/>
      <c r="M885" s="166" t="str">
        <f t="shared" si="104"/>
        <v/>
      </c>
      <c r="N885" s="48" t="str">
        <f t="shared" si="105"/>
        <v/>
      </c>
      <c r="O885" s="49" t="str">
        <f t="shared" si="106"/>
        <v/>
      </c>
      <c r="P885" s="50" t="str">
        <f t="shared" si="107"/>
        <v/>
      </c>
      <c r="Q885" s="51" t="str">
        <f t="shared" si="108"/>
        <v/>
      </c>
      <c r="R885" s="169" t="str">
        <f t="shared" si="109"/>
        <v/>
      </c>
      <c r="S885" s="248" t="str">
        <f t="shared" si="110"/>
        <v/>
      </c>
      <c r="T885" s="250" t="str">
        <f t="shared" si="111"/>
        <v/>
      </c>
    </row>
    <row r="886" spans="2:20" x14ac:dyDescent="0.25">
      <c r="B886" s="142"/>
      <c r="C886" s="23"/>
      <c r="D886" s="23"/>
      <c r="E886" s="23"/>
      <c r="F886" s="21"/>
      <c r="G886" s="21"/>
      <c r="H886" s="178"/>
      <c r="I886" s="178"/>
      <c r="J886" s="23"/>
      <c r="K886" s="27"/>
      <c r="L886" s="23"/>
      <c r="M886" s="166" t="str">
        <f t="shared" si="104"/>
        <v/>
      </c>
      <c r="N886" s="48" t="str">
        <f t="shared" si="105"/>
        <v/>
      </c>
      <c r="O886" s="49" t="str">
        <f t="shared" si="106"/>
        <v/>
      </c>
      <c r="P886" s="50" t="str">
        <f t="shared" si="107"/>
        <v/>
      </c>
      <c r="Q886" s="51" t="str">
        <f t="shared" si="108"/>
        <v/>
      </c>
      <c r="R886" s="169" t="str">
        <f t="shared" si="109"/>
        <v/>
      </c>
      <c r="S886" s="248" t="str">
        <f t="shared" si="110"/>
        <v/>
      </c>
      <c r="T886" s="250" t="str">
        <f t="shared" si="111"/>
        <v/>
      </c>
    </row>
    <row r="887" spans="2:20" x14ac:dyDescent="0.25">
      <c r="B887" s="142"/>
      <c r="C887" s="23"/>
      <c r="D887" s="23"/>
      <c r="E887" s="23"/>
      <c r="F887" s="21"/>
      <c r="G887" s="21"/>
      <c r="H887" s="178"/>
      <c r="I887" s="178"/>
      <c r="J887" s="23"/>
      <c r="K887" s="27"/>
      <c r="L887" s="23"/>
      <c r="M887" s="166" t="str">
        <f t="shared" si="104"/>
        <v/>
      </c>
      <c r="N887" s="48" t="str">
        <f t="shared" si="105"/>
        <v/>
      </c>
      <c r="O887" s="49" t="str">
        <f t="shared" si="106"/>
        <v/>
      </c>
      <c r="P887" s="50" t="str">
        <f t="shared" si="107"/>
        <v/>
      </c>
      <c r="Q887" s="51" t="str">
        <f t="shared" si="108"/>
        <v/>
      </c>
      <c r="R887" s="169" t="str">
        <f t="shared" si="109"/>
        <v/>
      </c>
      <c r="S887" s="248" t="str">
        <f t="shared" si="110"/>
        <v/>
      </c>
      <c r="T887" s="250" t="str">
        <f t="shared" si="111"/>
        <v/>
      </c>
    </row>
    <row r="888" spans="2:20" x14ac:dyDescent="0.25">
      <c r="B888" s="142"/>
      <c r="C888" s="23"/>
      <c r="D888" s="23"/>
      <c r="E888" s="23"/>
      <c r="F888" s="21"/>
      <c r="G888" s="21"/>
      <c r="H888" s="178"/>
      <c r="I888" s="178"/>
      <c r="J888" s="23"/>
      <c r="K888" s="27"/>
      <c r="L888" s="23"/>
      <c r="M888" s="166" t="str">
        <f t="shared" si="104"/>
        <v/>
      </c>
      <c r="N888" s="48" t="str">
        <f t="shared" si="105"/>
        <v/>
      </c>
      <c r="O888" s="49" t="str">
        <f t="shared" si="106"/>
        <v/>
      </c>
      <c r="P888" s="50" t="str">
        <f t="shared" si="107"/>
        <v/>
      </c>
      <c r="Q888" s="51" t="str">
        <f t="shared" si="108"/>
        <v/>
      </c>
      <c r="R888" s="169" t="str">
        <f t="shared" si="109"/>
        <v/>
      </c>
      <c r="S888" s="248" t="str">
        <f t="shared" si="110"/>
        <v/>
      </c>
      <c r="T888" s="250" t="str">
        <f t="shared" si="111"/>
        <v/>
      </c>
    </row>
    <row r="889" spans="2:20" x14ac:dyDescent="0.25">
      <c r="B889" s="142"/>
      <c r="C889" s="23"/>
      <c r="D889" s="23"/>
      <c r="E889" s="23"/>
      <c r="F889" s="21"/>
      <c r="G889" s="21"/>
      <c r="H889" s="178"/>
      <c r="I889" s="178"/>
      <c r="J889" s="23"/>
      <c r="K889" s="27"/>
      <c r="L889" s="23"/>
      <c r="M889" s="166" t="str">
        <f t="shared" si="104"/>
        <v/>
      </c>
      <c r="N889" s="48" t="str">
        <f t="shared" si="105"/>
        <v/>
      </c>
      <c r="O889" s="49" t="str">
        <f t="shared" si="106"/>
        <v/>
      </c>
      <c r="P889" s="50" t="str">
        <f t="shared" si="107"/>
        <v/>
      </c>
      <c r="Q889" s="51" t="str">
        <f t="shared" si="108"/>
        <v/>
      </c>
      <c r="R889" s="169" t="str">
        <f t="shared" si="109"/>
        <v/>
      </c>
      <c r="S889" s="248" t="str">
        <f t="shared" si="110"/>
        <v/>
      </c>
      <c r="T889" s="250" t="str">
        <f t="shared" si="111"/>
        <v/>
      </c>
    </row>
    <row r="890" spans="2:20" x14ac:dyDescent="0.25">
      <c r="B890" s="142"/>
      <c r="C890" s="23"/>
      <c r="D890" s="23"/>
      <c r="E890" s="23"/>
      <c r="F890" s="21"/>
      <c r="G890" s="21"/>
      <c r="H890" s="178"/>
      <c r="I890" s="178"/>
      <c r="J890" s="23"/>
      <c r="K890" s="27"/>
      <c r="L890" s="23"/>
      <c r="M890" s="166" t="str">
        <f t="shared" si="104"/>
        <v/>
      </c>
      <c r="N890" s="48" t="str">
        <f t="shared" si="105"/>
        <v/>
      </c>
      <c r="O890" s="49" t="str">
        <f t="shared" si="106"/>
        <v/>
      </c>
      <c r="P890" s="50" t="str">
        <f t="shared" si="107"/>
        <v/>
      </c>
      <c r="Q890" s="51" t="str">
        <f t="shared" si="108"/>
        <v/>
      </c>
      <c r="R890" s="169" t="str">
        <f t="shared" si="109"/>
        <v/>
      </c>
      <c r="S890" s="248" t="str">
        <f t="shared" si="110"/>
        <v/>
      </c>
      <c r="T890" s="250" t="str">
        <f t="shared" si="111"/>
        <v/>
      </c>
    </row>
    <row r="891" spans="2:20" x14ac:dyDescent="0.25">
      <c r="B891" s="142"/>
      <c r="C891" s="23"/>
      <c r="D891" s="23"/>
      <c r="E891" s="23"/>
      <c r="F891" s="21"/>
      <c r="G891" s="21"/>
      <c r="H891" s="178"/>
      <c r="I891" s="178"/>
      <c r="J891" s="23"/>
      <c r="K891" s="27"/>
      <c r="L891" s="23"/>
      <c r="M891" s="166" t="str">
        <f t="shared" si="104"/>
        <v/>
      </c>
      <c r="N891" s="48" t="str">
        <f t="shared" si="105"/>
        <v/>
      </c>
      <c r="O891" s="49" t="str">
        <f t="shared" si="106"/>
        <v/>
      </c>
      <c r="P891" s="50" t="str">
        <f t="shared" si="107"/>
        <v/>
      </c>
      <c r="Q891" s="51" t="str">
        <f t="shared" si="108"/>
        <v/>
      </c>
      <c r="R891" s="169" t="str">
        <f t="shared" si="109"/>
        <v/>
      </c>
      <c r="S891" s="248" t="str">
        <f t="shared" si="110"/>
        <v/>
      </c>
      <c r="T891" s="250" t="str">
        <f t="shared" si="111"/>
        <v/>
      </c>
    </row>
    <row r="892" spans="2:20" x14ac:dyDescent="0.25">
      <c r="B892" s="142"/>
      <c r="C892" s="23"/>
      <c r="D892" s="23"/>
      <c r="E892" s="23"/>
      <c r="F892" s="21"/>
      <c r="G892" s="21"/>
      <c r="H892" s="178"/>
      <c r="I892" s="178"/>
      <c r="J892" s="23"/>
      <c r="K892" s="27"/>
      <c r="L892" s="23"/>
      <c r="M892" s="166" t="str">
        <f t="shared" si="104"/>
        <v/>
      </c>
      <c r="N892" s="48" t="str">
        <f t="shared" si="105"/>
        <v/>
      </c>
      <c r="O892" s="49" t="str">
        <f t="shared" si="106"/>
        <v/>
      </c>
      <c r="P892" s="50" t="str">
        <f t="shared" si="107"/>
        <v/>
      </c>
      <c r="Q892" s="51" t="str">
        <f t="shared" si="108"/>
        <v/>
      </c>
      <c r="R892" s="169" t="str">
        <f t="shared" si="109"/>
        <v/>
      </c>
      <c r="S892" s="248" t="str">
        <f t="shared" si="110"/>
        <v/>
      </c>
      <c r="T892" s="250" t="str">
        <f t="shared" si="111"/>
        <v/>
      </c>
    </row>
    <row r="893" spans="2:20" x14ac:dyDescent="0.25">
      <c r="B893" s="142"/>
      <c r="C893" s="23"/>
      <c r="D893" s="23"/>
      <c r="E893" s="23"/>
      <c r="F893" s="21"/>
      <c r="G893" s="21"/>
      <c r="H893" s="178"/>
      <c r="I893" s="178"/>
      <c r="J893" s="23"/>
      <c r="K893" s="27"/>
      <c r="L893" s="23"/>
      <c r="M893" s="166" t="str">
        <f t="shared" si="104"/>
        <v/>
      </c>
      <c r="N893" s="48" t="str">
        <f t="shared" si="105"/>
        <v/>
      </c>
      <c r="O893" s="49" t="str">
        <f t="shared" si="106"/>
        <v/>
      </c>
      <c r="P893" s="50" t="str">
        <f t="shared" si="107"/>
        <v/>
      </c>
      <c r="Q893" s="51" t="str">
        <f t="shared" si="108"/>
        <v/>
      </c>
      <c r="R893" s="169" t="str">
        <f t="shared" si="109"/>
        <v/>
      </c>
      <c r="S893" s="248" t="str">
        <f t="shared" si="110"/>
        <v/>
      </c>
      <c r="T893" s="250" t="str">
        <f t="shared" si="111"/>
        <v/>
      </c>
    </row>
    <row r="894" spans="2:20" x14ac:dyDescent="0.25">
      <c r="B894" s="142"/>
      <c r="C894" s="23"/>
      <c r="D894" s="23"/>
      <c r="E894" s="23"/>
      <c r="F894" s="21"/>
      <c r="G894" s="21"/>
      <c r="H894" s="178"/>
      <c r="I894" s="178"/>
      <c r="J894" s="23"/>
      <c r="K894" s="27"/>
      <c r="L894" s="23"/>
      <c r="M894" s="166" t="str">
        <f t="shared" si="104"/>
        <v/>
      </c>
      <c r="N894" s="48" t="str">
        <f t="shared" si="105"/>
        <v/>
      </c>
      <c r="O894" s="49" t="str">
        <f t="shared" si="106"/>
        <v/>
      </c>
      <c r="P894" s="50" t="str">
        <f t="shared" si="107"/>
        <v/>
      </c>
      <c r="Q894" s="51" t="str">
        <f t="shared" si="108"/>
        <v/>
      </c>
      <c r="R894" s="169" t="str">
        <f t="shared" si="109"/>
        <v/>
      </c>
      <c r="S894" s="248" t="str">
        <f t="shared" si="110"/>
        <v/>
      </c>
      <c r="T894" s="250" t="str">
        <f t="shared" si="111"/>
        <v/>
      </c>
    </row>
    <row r="895" spans="2:20" x14ac:dyDescent="0.25">
      <c r="B895" s="142"/>
      <c r="C895" s="23"/>
      <c r="D895" s="23"/>
      <c r="E895" s="23"/>
      <c r="F895" s="21"/>
      <c r="G895" s="21"/>
      <c r="H895" s="178"/>
      <c r="I895" s="178"/>
      <c r="J895" s="23"/>
      <c r="K895" s="27"/>
      <c r="L895" s="23"/>
      <c r="M895" s="166" t="str">
        <f t="shared" si="104"/>
        <v/>
      </c>
      <c r="N895" s="48" t="str">
        <f t="shared" si="105"/>
        <v/>
      </c>
      <c r="O895" s="49" t="str">
        <f t="shared" si="106"/>
        <v/>
      </c>
      <c r="P895" s="50" t="str">
        <f t="shared" si="107"/>
        <v/>
      </c>
      <c r="Q895" s="51" t="str">
        <f t="shared" si="108"/>
        <v/>
      </c>
      <c r="R895" s="169" t="str">
        <f t="shared" si="109"/>
        <v/>
      </c>
      <c r="S895" s="248" t="str">
        <f t="shared" si="110"/>
        <v/>
      </c>
      <c r="T895" s="250" t="str">
        <f t="shared" si="111"/>
        <v/>
      </c>
    </row>
    <row r="896" spans="2:20" x14ac:dyDescent="0.25">
      <c r="B896" s="142"/>
      <c r="C896" s="23"/>
      <c r="D896" s="23"/>
      <c r="E896" s="23"/>
      <c r="F896" s="21"/>
      <c r="G896" s="21"/>
      <c r="H896" s="178"/>
      <c r="I896" s="178"/>
      <c r="J896" s="23"/>
      <c r="K896" s="27"/>
      <c r="L896" s="23"/>
      <c r="M896" s="166" t="str">
        <f t="shared" si="104"/>
        <v/>
      </c>
      <c r="N896" s="48" t="str">
        <f t="shared" si="105"/>
        <v/>
      </c>
      <c r="O896" s="49" t="str">
        <f t="shared" si="106"/>
        <v/>
      </c>
      <c r="P896" s="50" t="str">
        <f t="shared" si="107"/>
        <v/>
      </c>
      <c r="Q896" s="51" t="str">
        <f t="shared" si="108"/>
        <v/>
      </c>
      <c r="R896" s="169" t="str">
        <f t="shared" si="109"/>
        <v/>
      </c>
      <c r="S896" s="248" t="str">
        <f t="shared" si="110"/>
        <v/>
      </c>
      <c r="T896" s="250" t="str">
        <f t="shared" si="111"/>
        <v/>
      </c>
    </row>
    <row r="897" spans="2:20" x14ac:dyDescent="0.25">
      <c r="B897" s="142"/>
      <c r="C897" s="23"/>
      <c r="D897" s="23"/>
      <c r="E897" s="23"/>
      <c r="F897" s="21"/>
      <c r="G897" s="21"/>
      <c r="H897" s="178"/>
      <c r="I897" s="178"/>
      <c r="J897" s="23"/>
      <c r="K897" s="27"/>
      <c r="L897" s="23"/>
      <c r="M897" s="166" t="str">
        <f t="shared" si="104"/>
        <v/>
      </c>
      <c r="N897" s="48" t="str">
        <f t="shared" si="105"/>
        <v/>
      </c>
      <c r="O897" s="49" t="str">
        <f t="shared" si="106"/>
        <v/>
      </c>
      <c r="P897" s="50" t="str">
        <f t="shared" si="107"/>
        <v/>
      </c>
      <c r="Q897" s="51" t="str">
        <f t="shared" si="108"/>
        <v/>
      </c>
      <c r="R897" s="169" t="str">
        <f t="shared" si="109"/>
        <v/>
      </c>
      <c r="S897" s="248" t="str">
        <f t="shared" si="110"/>
        <v/>
      </c>
      <c r="T897" s="250" t="str">
        <f t="shared" si="111"/>
        <v/>
      </c>
    </row>
    <row r="898" spans="2:20" x14ac:dyDescent="0.25">
      <c r="B898" s="142"/>
      <c r="C898" s="23"/>
      <c r="D898" s="23"/>
      <c r="E898" s="23"/>
      <c r="F898" s="21"/>
      <c r="G898" s="21"/>
      <c r="H898" s="178"/>
      <c r="I898" s="178"/>
      <c r="J898" s="23"/>
      <c r="K898" s="27"/>
      <c r="L898" s="23"/>
      <c r="M898" s="166" t="str">
        <f t="shared" si="104"/>
        <v/>
      </c>
      <c r="N898" s="48" t="str">
        <f t="shared" si="105"/>
        <v/>
      </c>
      <c r="O898" s="49" t="str">
        <f t="shared" si="106"/>
        <v/>
      </c>
      <c r="P898" s="50" t="str">
        <f t="shared" si="107"/>
        <v/>
      </c>
      <c r="Q898" s="51" t="str">
        <f t="shared" si="108"/>
        <v/>
      </c>
      <c r="R898" s="169" t="str">
        <f t="shared" si="109"/>
        <v/>
      </c>
      <c r="S898" s="248" t="str">
        <f t="shared" si="110"/>
        <v/>
      </c>
      <c r="T898" s="250" t="str">
        <f t="shared" si="111"/>
        <v/>
      </c>
    </row>
    <row r="899" spans="2:20" x14ac:dyDescent="0.25">
      <c r="B899" s="142"/>
      <c r="C899" s="23"/>
      <c r="D899" s="23"/>
      <c r="E899" s="23"/>
      <c r="F899" s="21"/>
      <c r="G899" s="21"/>
      <c r="H899" s="178"/>
      <c r="I899" s="178"/>
      <c r="J899" s="23"/>
      <c r="K899" s="27"/>
      <c r="L899" s="23"/>
      <c r="M899" s="166" t="str">
        <f t="shared" si="104"/>
        <v/>
      </c>
      <c r="N899" s="48" t="str">
        <f t="shared" si="105"/>
        <v/>
      </c>
      <c r="O899" s="49" t="str">
        <f t="shared" si="106"/>
        <v/>
      </c>
      <c r="P899" s="50" t="str">
        <f t="shared" si="107"/>
        <v/>
      </c>
      <c r="Q899" s="51" t="str">
        <f t="shared" si="108"/>
        <v/>
      </c>
      <c r="R899" s="169" t="str">
        <f t="shared" si="109"/>
        <v/>
      </c>
      <c r="S899" s="248" t="str">
        <f t="shared" si="110"/>
        <v/>
      </c>
      <c r="T899" s="250" t="str">
        <f t="shared" si="111"/>
        <v/>
      </c>
    </row>
    <row r="900" spans="2:20" x14ac:dyDescent="0.25">
      <c r="B900" s="142"/>
      <c r="C900" s="23"/>
      <c r="D900" s="23"/>
      <c r="E900" s="23"/>
      <c r="F900" s="21"/>
      <c r="G900" s="21"/>
      <c r="H900" s="178"/>
      <c r="I900" s="178"/>
      <c r="J900" s="23"/>
      <c r="K900" s="27"/>
      <c r="L900" s="23"/>
      <c r="M900" s="166" t="str">
        <f t="shared" si="104"/>
        <v/>
      </c>
      <c r="N900" s="48" t="str">
        <f t="shared" si="105"/>
        <v/>
      </c>
      <c r="O900" s="49" t="str">
        <f t="shared" si="106"/>
        <v/>
      </c>
      <c r="P900" s="50" t="str">
        <f t="shared" si="107"/>
        <v/>
      </c>
      <c r="Q900" s="51" t="str">
        <f t="shared" si="108"/>
        <v/>
      </c>
      <c r="R900" s="169" t="str">
        <f t="shared" si="109"/>
        <v/>
      </c>
      <c r="S900" s="248" t="str">
        <f t="shared" si="110"/>
        <v/>
      </c>
      <c r="T900" s="250" t="str">
        <f t="shared" si="111"/>
        <v/>
      </c>
    </row>
    <row r="901" spans="2:20" x14ac:dyDescent="0.25">
      <c r="B901" s="142"/>
      <c r="C901" s="23"/>
      <c r="D901" s="23"/>
      <c r="E901" s="23"/>
      <c r="F901" s="21"/>
      <c r="G901" s="21"/>
      <c r="H901" s="178"/>
      <c r="I901" s="178"/>
      <c r="J901" s="23"/>
      <c r="K901" s="27"/>
      <c r="L901" s="23"/>
      <c r="M901" s="166" t="str">
        <f t="shared" si="104"/>
        <v/>
      </c>
      <c r="N901" s="48" t="str">
        <f t="shared" si="105"/>
        <v/>
      </c>
      <c r="O901" s="49" t="str">
        <f t="shared" si="106"/>
        <v/>
      </c>
      <c r="P901" s="50" t="str">
        <f t="shared" si="107"/>
        <v/>
      </c>
      <c r="Q901" s="51" t="str">
        <f t="shared" si="108"/>
        <v/>
      </c>
      <c r="R901" s="169" t="str">
        <f t="shared" si="109"/>
        <v/>
      </c>
      <c r="S901" s="248" t="str">
        <f t="shared" si="110"/>
        <v/>
      </c>
      <c r="T901" s="250" t="str">
        <f t="shared" si="111"/>
        <v/>
      </c>
    </row>
    <row r="902" spans="2:20" x14ac:dyDescent="0.25">
      <c r="B902" s="142"/>
      <c r="C902" s="23"/>
      <c r="D902" s="23"/>
      <c r="E902" s="23"/>
      <c r="F902" s="21"/>
      <c r="G902" s="21"/>
      <c r="H902" s="178"/>
      <c r="I902" s="178"/>
      <c r="J902" s="23"/>
      <c r="K902" s="27"/>
      <c r="L902" s="23"/>
      <c r="M902" s="166" t="str">
        <f t="shared" si="104"/>
        <v/>
      </c>
      <c r="N902" s="48" t="str">
        <f t="shared" si="105"/>
        <v/>
      </c>
      <c r="O902" s="49" t="str">
        <f t="shared" si="106"/>
        <v/>
      </c>
      <c r="P902" s="50" t="str">
        <f t="shared" si="107"/>
        <v/>
      </c>
      <c r="Q902" s="51" t="str">
        <f t="shared" si="108"/>
        <v/>
      </c>
      <c r="R902" s="169" t="str">
        <f t="shared" si="109"/>
        <v/>
      </c>
      <c r="S902" s="248" t="str">
        <f t="shared" si="110"/>
        <v/>
      </c>
      <c r="T902" s="250" t="str">
        <f t="shared" si="111"/>
        <v/>
      </c>
    </row>
    <row r="903" spans="2:20" x14ac:dyDescent="0.25">
      <c r="B903" s="142"/>
      <c r="C903" s="23"/>
      <c r="D903" s="23"/>
      <c r="E903" s="23"/>
      <c r="F903" s="21"/>
      <c r="G903" s="21"/>
      <c r="H903" s="178"/>
      <c r="I903" s="178"/>
      <c r="J903" s="23"/>
      <c r="K903" s="27"/>
      <c r="L903" s="23"/>
      <c r="M903" s="166" t="str">
        <f t="shared" si="104"/>
        <v/>
      </c>
      <c r="N903" s="48" t="str">
        <f t="shared" si="105"/>
        <v/>
      </c>
      <c r="O903" s="49" t="str">
        <f t="shared" si="106"/>
        <v/>
      </c>
      <c r="P903" s="50" t="str">
        <f t="shared" si="107"/>
        <v/>
      </c>
      <c r="Q903" s="51" t="str">
        <f t="shared" si="108"/>
        <v/>
      </c>
      <c r="R903" s="169" t="str">
        <f t="shared" si="109"/>
        <v/>
      </c>
      <c r="S903" s="248" t="str">
        <f t="shared" si="110"/>
        <v/>
      </c>
      <c r="T903" s="250" t="str">
        <f t="shared" si="111"/>
        <v/>
      </c>
    </row>
    <row r="904" spans="2:20" x14ac:dyDescent="0.25">
      <c r="B904" s="142"/>
      <c r="C904" s="23"/>
      <c r="D904" s="23"/>
      <c r="E904" s="23"/>
      <c r="F904" s="21"/>
      <c r="G904" s="21"/>
      <c r="H904" s="178"/>
      <c r="I904" s="178"/>
      <c r="J904" s="23"/>
      <c r="K904" s="27"/>
      <c r="L904" s="23"/>
      <c r="M904" s="166" t="str">
        <f t="shared" si="104"/>
        <v/>
      </c>
      <c r="N904" s="48" t="str">
        <f t="shared" si="105"/>
        <v/>
      </c>
      <c r="O904" s="49" t="str">
        <f t="shared" si="106"/>
        <v/>
      </c>
      <c r="P904" s="50" t="str">
        <f t="shared" si="107"/>
        <v/>
      </c>
      <c r="Q904" s="51" t="str">
        <f t="shared" si="108"/>
        <v/>
      </c>
      <c r="R904" s="169" t="str">
        <f t="shared" si="109"/>
        <v/>
      </c>
      <c r="S904" s="248" t="str">
        <f t="shared" si="110"/>
        <v/>
      </c>
      <c r="T904" s="250" t="str">
        <f t="shared" si="111"/>
        <v/>
      </c>
    </row>
    <row r="905" spans="2:20" x14ac:dyDescent="0.25">
      <c r="B905" s="142"/>
      <c r="C905" s="23"/>
      <c r="D905" s="23"/>
      <c r="E905" s="23"/>
      <c r="F905" s="21"/>
      <c r="G905" s="21"/>
      <c r="H905" s="178"/>
      <c r="I905" s="178"/>
      <c r="J905" s="23"/>
      <c r="K905" s="27"/>
      <c r="L905" s="23"/>
      <c r="M905" s="166" t="str">
        <f t="shared" si="104"/>
        <v/>
      </c>
      <c r="N905" s="48" t="str">
        <f t="shared" si="105"/>
        <v/>
      </c>
      <c r="O905" s="49" t="str">
        <f t="shared" si="106"/>
        <v/>
      </c>
      <c r="P905" s="50" t="str">
        <f t="shared" si="107"/>
        <v/>
      </c>
      <c r="Q905" s="51" t="str">
        <f t="shared" si="108"/>
        <v/>
      </c>
      <c r="R905" s="169" t="str">
        <f t="shared" si="109"/>
        <v/>
      </c>
      <c r="S905" s="248" t="str">
        <f t="shared" si="110"/>
        <v/>
      </c>
      <c r="T905" s="250" t="str">
        <f t="shared" si="111"/>
        <v/>
      </c>
    </row>
    <row r="906" spans="2:20" x14ac:dyDescent="0.25">
      <c r="B906" s="142"/>
      <c r="C906" s="23"/>
      <c r="D906" s="23"/>
      <c r="E906" s="23"/>
      <c r="F906" s="21"/>
      <c r="G906" s="21"/>
      <c r="H906" s="178"/>
      <c r="I906" s="178"/>
      <c r="J906" s="23"/>
      <c r="K906" s="27"/>
      <c r="L906" s="23"/>
      <c r="M906" s="166" t="str">
        <f t="shared" si="104"/>
        <v/>
      </c>
      <c r="N906" s="48" t="str">
        <f t="shared" si="105"/>
        <v/>
      </c>
      <c r="O906" s="49" t="str">
        <f t="shared" si="106"/>
        <v/>
      </c>
      <c r="P906" s="50" t="str">
        <f t="shared" si="107"/>
        <v/>
      </c>
      <c r="Q906" s="51" t="str">
        <f t="shared" si="108"/>
        <v/>
      </c>
      <c r="R906" s="169" t="str">
        <f t="shared" si="109"/>
        <v/>
      </c>
      <c r="S906" s="248" t="str">
        <f t="shared" si="110"/>
        <v/>
      </c>
      <c r="T906" s="250" t="str">
        <f t="shared" si="111"/>
        <v/>
      </c>
    </row>
    <row r="907" spans="2:20" x14ac:dyDescent="0.25">
      <c r="B907" s="142"/>
      <c r="C907" s="23"/>
      <c r="D907" s="23"/>
      <c r="E907" s="23"/>
      <c r="F907" s="21"/>
      <c r="G907" s="21"/>
      <c r="H907" s="178"/>
      <c r="I907" s="178"/>
      <c r="J907" s="23"/>
      <c r="K907" s="27"/>
      <c r="L907" s="23"/>
      <c r="M907" s="166" t="str">
        <f t="shared" ref="M907:M970" si="112">IF(B907="","",IF(I907&lt;&gt;"",I907,H907*(100-(100*K907))/100))</f>
        <v/>
      </c>
      <c r="N907" s="48" t="str">
        <f t="shared" ref="N907:N970" si="113">IF(B907="","",IF(J907&lt;&gt;0,B907+J907,B907+L907))</f>
        <v/>
      </c>
      <c r="O907" s="49" t="str">
        <f t="shared" ref="O907:O970" si="114">IF(B907="","",B907+L907)</f>
        <v/>
      </c>
      <c r="P907" s="50" t="str">
        <f t="shared" ref="P907:P970" si="115">IF(B907="","",O907-$D$3)</f>
        <v/>
      </c>
      <c r="Q907" s="51" t="str">
        <f t="shared" ref="Q907:Q970" si="116">IF(N907&lt;$D$3,IF(O907&lt;$D$3,$D$3,O907),N907)</f>
        <v/>
      </c>
      <c r="R907" s="169" t="str">
        <f t="shared" ref="R907:R970" si="117">IF(E907="bez","bezahlt",IF(I907&lt;&gt;"",I907,IF(N907&lt;$D$3,H907,M907)))</f>
        <v/>
      </c>
      <c r="S907" s="248" t="str">
        <f t="shared" si="110"/>
        <v/>
      </c>
      <c r="T907" s="250" t="str">
        <f t="shared" si="111"/>
        <v/>
      </c>
    </row>
    <row r="908" spans="2:20" x14ac:dyDescent="0.25">
      <c r="B908" s="142"/>
      <c r="C908" s="23"/>
      <c r="D908" s="23"/>
      <c r="E908" s="23"/>
      <c r="F908" s="21"/>
      <c r="G908" s="21"/>
      <c r="H908" s="178"/>
      <c r="I908" s="178"/>
      <c r="J908" s="23"/>
      <c r="K908" s="27"/>
      <c r="L908" s="23"/>
      <c r="M908" s="166" t="str">
        <f t="shared" si="112"/>
        <v/>
      </c>
      <c r="N908" s="48" t="str">
        <f t="shared" si="113"/>
        <v/>
      </c>
      <c r="O908" s="49" t="str">
        <f t="shared" si="114"/>
        <v/>
      </c>
      <c r="P908" s="50" t="str">
        <f t="shared" si="115"/>
        <v/>
      </c>
      <c r="Q908" s="51" t="str">
        <f t="shared" si="116"/>
        <v/>
      </c>
      <c r="R908" s="169" t="str">
        <f t="shared" si="117"/>
        <v/>
      </c>
      <c r="S908" s="248" t="str">
        <f t="shared" ref="S908:S971" si="118">IF(Q908="","",WEEKNUM(Q908,2))</f>
        <v/>
      </c>
      <c r="T908" s="250" t="str">
        <f t="shared" ref="T908:T971" si="119">R908</f>
        <v/>
      </c>
    </row>
    <row r="909" spans="2:20" x14ac:dyDescent="0.25">
      <c r="B909" s="142"/>
      <c r="C909" s="23"/>
      <c r="D909" s="23"/>
      <c r="E909" s="23"/>
      <c r="F909" s="21"/>
      <c r="G909" s="21"/>
      <c r="H909" s="178"/>
      <c r="I909" s="178"/>
      <c r="J909" s="23"/>
      <c r="K909" s="27"/>
      <c r="L909" s="23"/>
      <c r="M909" s="166" t="str">
        <f t="shared" si="112"/>
        <v/>
      </c>
      <c r="N909" s="48" t="str">
        <f t="shared" si="113"/>
        <v/>
      </c>
      <c r="O909" s="49" t="str">
        <f t="shared" si="114"/>
        <v/>
      </c>
      <c r="P909" s="50" t="str">
        <f t="shared" si="115"/>
        <v/>
      </c>
      <c r="Q909" s="51" t="str">
        <f t="shared" si="116"/>
        <v/>
      </c>
      <c r="R909" s="169" t="str">
        <f t="shared" si="117"/>
        <v/>
      </c>
      <c r="S909" s="248" t="str">
        <f t="shared" si="118"/>
        <v/>
      </c>
      <c r="T909" s="250" t="str">
        <f t="shared" si="119"/>
        <v/>
      </c>
    </row>
    <row r="910" spans="2:20" x14ac:dyDescent="0.25">
      <c r="B910" s="142"/>
      <c r="C910" s="23"/>
      <c r="D910" s="23"/>
      <c r="E910" s="23"/>
      <c r="F910" s="21"/>
      <c r="G910" s="21"/>
      <c r="H910" s="178"/>
      <c r="I910" s="178"/>
      <c r="J910" s="23"/>
      <c r="K910" s="27"/>
      <c r="L910" s="23"/>
      <c r="M910" s="166" t="str">
        <f t="shared" si="112"/>
        <v/>
      </c>
      <c r="N910" s="48" t="str">
        <f t="shared" si="113"/>
        <v/>
      </c>
      <c r="O910" s="49" t="str">
        <f t="shared" si="114"/>
        <v/>
      </c>
      <c r="P910" s="50" t="str">
        <f t="shared" si="115"/>
        <v/>
      </c>
      <c r="Q910" s="51" t="str">
        <f t="shared" si="116"/>
        <v/>
      </c>
      <c r="R910" s="169" t="str">
        <f t="shared" si="117"/>
        <v/>
      </c>
      <c r="S910" s="248" t="str">
        <f t="shared" si="118"/>
        <v/>
      </c>
      <c r="T910" s="250" t="str">
        <f t="shared" si="119"/>
        <v/>
      </c>
    </row>
    <row r="911" spans="2:20" x14ac:dyDescent="0.25">
      <c r="B911" s="142"/>
      <c r="C911" s="23"/>
      <c r="D911" s="23"/>
      <c r="E911" s="23"/>
      <c r="F911" s="21"/>
      <c r="G911" s="21"/>
      <c r="H911" s="178"/>
      <c r="I911" s="178"/>
      <c r="J911" s="23"/>
      <c r="K911" s="27"/>
      <c r="L911" s="23"/>
      <c r="M911" s="166" t="str">
        <f t="shared" si="112"/>
        <v/>
      </c>
      <c r="N911" s="48" t="str">
        <f t="shared" si="113"/>
        <v/>
      </c>
      <c r="O911" s="49" t="str">
        <f t="shared" si="114"/>
        <v/>
      </c>
      <c r="P911" s="50" t="str">
        <f t="shared" si="115"/>
        <v/>
      </c>
      <c r="Q911" s="51" t="str">
        <f t="shared" si="116"/>
        <v/>
      </c>
      <c r="R911" s="169" t="str">
        <f t="shared" si="117"/>
        <v/>
      </c>
      <c r="S911" s="248" t="str">
        <f t="shared" si="118"/>
        <v/>
      </c>
      <c r="T911" s="250" t="str">
        <f t="shared" si="119"/>
        <v/>
      </c>
    </row>
    <row r="912" spans="2:20" x14ac:dyDescent="0.25">
      <c r="B912" s="142"/>
      <c r="C912" s="23"/>
      <c r="D912" s="23"/>
      <c r="E912" s="23"/>
      <c r="F912" s="21"/>
      <c r="G912" s="21"/>
      <c r="H912" s="178"/>
      <c r="I912" s="178"/>
      <c r="J912" s="23"/>
      <c r="K912" s="27"/>
      <c r="L912" s="23"/>
      <c r="M912" s="166" t="str">
        <f t="shared" si="112"/>
        <v/>
      </c>
      <c r="N912" s="48" t="str">
        <f t="shared" si="113"/>
        <v/>
      </c>
      <c r="O912" s="49" t="str">
        <f t="shared" si="114"/>
        <v/>
      </c>
      <c r="P912" s="50" t="str">
        <f t="shared" si="115"/>
        <v/>
      </c>
      <c r="Q912" s="51" t="str">
        <f t="shared" si="116"/>
        <v/>
      </c>
      <c r="R912" s="169" t="str">
        <f t="shared" si="117"/>
        <v/>
      </c>
      <c r="S912" s="248" t="str">
        <f t="shared" si="118"/>
        <v/>
      </c>
      <c r="T912" s="250" t="str">
        <f t="shared" si="119"/>
        <v/>
      </c>
    </row>
    <row r="913" spans="2:20" x14ac:dyDescent="0.25">
      <c r="B913" s="142"/>
      <c r="C913" s="23"/>
      <c r="D913" s="23"/>
      <c r="E913" s="23"/>
      <c r="F913" s="21"/>
      <c r="G913" s="21"/>
      <c r="H913" s="178"/>
      <c r="I913" s="178"/>
      <c r="J913" s="23"/>
      <c r="K913" s="27"/>
      <c r="L913" s="23"/>
      <c r="M913" s="166" t="str">
        <f t="shared" si="112"/>
        <v/>
      </c>
      <c r="N913" s="48" t="str">
        <f t="shared" si="113"/>
        <v/>
      </c>
      <c r="O913" s="49" t="str">
        <f t="shared" si="114"/>
        <v/>
      </c>
      <c r="P913" s="50" t="str">
        <f t="shared" si="115"/>
        <v/>
      </c>
      <c r="Q913" s="51" t="str">
        <f t="shared" si="116"/>
        <v/>
      </c>
      <c r="R913" s="169" t="str">
        <f t="shared" si="117"/>
        <v/>
      </c>
      <c r="S913" s="248" t="str">
        <f t="shared" si="118"/>
        <v/>
      </c>
      <c r="T913" s="250" t="str">
        <f t="shared" si="119"/>
        <v/>
      </c>
    </row>
    <row r="914" spans="2:20" x14ac:dyDescent="0.25">
      <c r="B914" s="142"/>
      <c r="C914" s="23"/>
      <c r="D914" s="23"/>
      <c r="E914" s="23"/>
      <c r="F914" s="21"/>
      <c r="G914" s="21"/>
      <c r="H914" s="178"/>
      <c r="I914" s="178"/>
      <c r="J914" s="23"/>
      <c r="K914" s="27"/>
      <c r="L914" s="23"/>
      <c r="M914" s="166" t="str">
        <f t="shared" si="112"/>
        <v/>
      </c>
      <c r="N914" s="48" t="str">
        <f t="shared" si="113"/>
        <v/>
      </c>
      <c r="O914" s="49" t="str">
        <f t="shared" si="114"/>
        <v/>
      </c>
      <c r="P914" s="50" t="str">
        <f t="shared" si="115"/>
        <v/>
      </c>
      <c r="Q914" s="51" t="str">
        <f t="shared" si="116"/>
        <v/>
      </c>
      <c r="R914" s="169" t="str">
        <f t="shared" si="117"/>
        <v/>
      </c>
      <c r="S914" s="248" t="str">
        <f t="shared" si="118"/>
        <v/>
      </c>
      <c r="T914" s="250" t="str">
        <f t="shared" si="119"/>
        <v/>
      </c>
    </row>
    <row r="915" spans="2:20" x14ac:dyDescent="0.25">
      <c r="B915" s="142"/>
      <c r="C915" s="23"/>
      <c r="D915" s="23"/>
      <c r="E915" s="23"/>
      <c r="F915" s="21"/>
      <c r="G915" s="21"/>
      <c r="H915" s="178"/>
      <c r="I915" s="178"/>
      <c r="J915" s="23"/>
      <c r="K915" s="27"/>
      <c r="L915" s="23"/>
      <c r="M915" s="166" t="str">
        <f t="shared" si="112"/>
        <v/>
      </c>
      <c r="N915" s="48" t="str">
        <f t="shared" si="113"/>
        <v/>
      </c>
      <c r="O915" s="49" t="str">
        <f t="shared" si="114"/>
        <v/>
      </c>
      <c r="P915" s="50" t="str">
        <f t="shared" si="115"/>
        <v/>
      </c>
      <c r="Q915" s="51" t="str">
        <f t="shared" si="116"/>
        <v/>
      </c>
      <c r="R915" s="169" t="str">
        <f t="shared" si="117"/>
        <v/>
      </c>
      <c r="S915" s="248" t="str">
        <f t="shared" si="118"/>
        <v/>
      </c>
      <c r="T915" s="250" t="str">
        <f t="shared" si="119"/>
        <v/>
      </c>
    </row>
    <row r="916" spans="2:20" x14ac:dyDescent="0.25">
      <c r="B916" s="142"/>
      <c r="C916" s="23"/>
      <c r="D916" s="23"/>
      <c r="E916" s="23"/>
      <c r="F916" s="21"/>
      <c r="G916" s="21"/>
      <c r="H916" s="178"/>
      <c r="I916" s="178"/>
      <c r="J916" s="23"/>
      <c r="K916" s="27"/>
      <c r="L916" s="23"/>
      <c r="M916" s="166" t="str">
        <f t="shared" si="112"/>
        <v/>
      </c>
      <c r="N916" s="48" t="str">
        <f t="shared" si="113"/>
        <v/>
      </c>
      <c r="O916" s="49" t="str">
        <f t="shared" si="114"/>
        <v/>
      </c>
      <c r="P916" s="50" t="str">
        <f t="shared" si="115"/>
        <v/>
      </c>
      <c r="Q916" s="51" t="str">
        <f t="shared" si="116"/>
        <v/>
      </c>
      <c r="R916" s="169" t="str">
        <f t="shared" si="117"/>
        <v/>
      </c>
      <c r="S916" s="248" t="str">
        <f t="shared" si="118"/>
        <v/>
      </c>
      <c r="T916" s="250" t="str">
        <f t="shared" si="119"/>
        <v/>
      </c>
    </row>
    <row r="917" spans="2:20" x14ac:dyDescent="0.25">
      <c r="B917" s="142"/>
      <c r="C917" s="23"/>
      <c r="D917" s="23"/>
      <c r="E917" s="23"/>
      <c r="F917" s="21"/>
      <c r="G917" s="21"/>
      <c r="H917" s="178"/>
      <c r="I917" s="178"/>
      <c r="J917" s="23"/>
      <c r="K917" s="27"/>
      <c r="L917" s="23"/>
      <c r="M917" s="166" t="str">
        <f t="shared" si="112"/>
        <v/>
      </c>
      <c r="N917" s="48" t="str">
        <f t="shared" si="113"/>
        <v/>
      </c>
      <c r="O917" s="49" t="str">
        <f t="shared" si="114"/>
        <v/>
      </c>
      <c r="P917" s="50" t="str">
        <f t="shared" si="115"/>
        <v/>
      </c>
      <c r="Q917" s="51" t="str">
        <f t="shared" si="116"/>
        <v/>
      </c>
      <c r="R917" s="169" t="str">
        <f t="shared" si="117"/>
        <v/>
      </c>
      <c r="S917" s="248" t="str">
        <f t="shared" si="118"/>
        <v/>
      </c>
      <c r="T917" s="250" t="str">
        <f t="shared" si="119"/>
        <v/>
      </c>
    </row>
    <row r="918" spans="2:20" x14ac:dyDescent="0.25">
      <c r="B918" s="142"/>
      <c r="C918" s="23"/>
      <c r="D918" s="23"/>
      <c r="E918" s="23"/>
      <c r="F918" s="21"/>
      <c r="G918" s="21"/>
      <c r="H918" s="178"/>
      <c r="I918" s="178"/>
      <c r="J918" s="23"/>
      <c r="K918" s="27"/>
      <c r="L918" s="23"/>
      <c r="M918" s="166" t="str">
        <f t="shared" si="112"/>
        <v/>
      </c>
      <c r="N918" s="48" t="str">
        <f t="shared" si="113"/>
        <v/>
      </c>
      <c r="O918" s="49" t="str">
        <f t="shared" si="114"/>
        <v/>
      </c>
      <c r="P918" s="50" t="str">
        <f t="shared" si="115"/>
        <v/>
      </c>
      <c r="Q918" s="51" t="str">
        <f t="shared" si="116"/>
        <v/>
      </c>
      <c r="R918" s="169" t="str">
        <f t="shared" si="117"/>
        <v/>
      </c>
      <c r="S918" s="248" t="str">
        <f t="shared" si="118"/>
        <v/>
      </c>
      <c r="T918" s="250" t="str">
        <f t="shared" si="119"/>
        <v/>
      </c>
    </row>
    <row r="919" spans="2:20" x14ac:dyDescent="0.25">
      <c r="B919" s="142"/>
      <c r="C919" s="23"/>
      <c r="D919" s="23"/>
      <c r="E919" s="23"/>
      <c r="F919" s="21"/>
      <c r="G919" s="21"/>
      <c r="H919" s="178"/>
      <c r="I919" s="178"/>
      <c r="J919" s="23"/>
      <c r="K919" s="27"/>
      <c r="L919" s="23"/>
      <c r="M919" s="166" t="str">
        <f t="shared" si="112"/>
        <v/>
      </c>
      <c r="N919" s="48" t="str">
        <f t="shared" si="113"/>
        <v/>
      </c>
      <c r="O919" s="49" t="str">
        <f t="shared" si="114"/>
        <v/>
      </c>
      <c r="P919" s="50" t="str">
        <f t="shared" si="115"/>
        <v/>
      </c>
      <c r="Q919" s="51" t="str">
        <f t="shared" si="116"/>
        <v/>
      </c>
      <c r="R919" s="169" t="str">
        <f t="shared" si="117"/>
        <v/>
      </c>
      <c r="S919" s="248" t="str">
        <f t="shared" si="118"/>
        <v/>
      </c>
      <c r="T919" s="250" t="str">
        <f t="shared" si="119"/>
        <v/>
      </c>
    </row>
    <row r="920" spans="2:20" x14ac:dyDescent="0.25">
      <c r="B920" s="142"/>
      <c r="C920" s="23"/>
      <c r="D920" s="23"/>
      <c r="E920" s="23"/>
      <c r="F920" s="21"/>
      <c r="G920" s="21"/>
      <c r="H920" s="178"/>
      <c r="I920" s="178"/>
      <c r="J920" s="23"/>
      <c r="K920" s="27"/>
      <c r="L920" s="23"/>
      <c r="M920" s="166" t="str">
        <f t="shared" si="112"/>
        <v/>
      </c>
      <c r="N920" s="48" t="str">
        <f t="shared" si="113"/>
        <v/>
      </c>
      <c r="O920" s="49" t="str">
        <f t="shared" si="114"/>
        <v/>
      </c>
      <c r="P920" s="50" t="str">
        <f t="shared" si="115"/>
        <v/>
      </c>
      <c r="Q920" s="51" t="str">
        <f t="shared" si="116"/>
        <v/>
      </c>
      <c r="R920" s="169" t="str">
        <f t="shared" si="117"/>
        <v/>
      </c>
      <c r="S920" s="248" t="str">
        <f t="shared" si="118"/>
        <v/>
      </c>
      <c r="T920" s="250" t="str">
        <f t="shared" si="119"/>
        <v/>
      </c>
    </row>
    <row r="921" spans="2:20" x14ac:dyDescent="0.25">
      <c r="B921" s="142"/>
      <c r="C921" s="23"/>
      <c r="D921" s="23"/>
      <c r="E921" s="23"/>
      <c r="F921" s="21"/>
      <c r="G921" s="21"/>
      <c r="H921" s="178"/>
      <c r="I921" s="178"/>
      <c r="J921" s="23"/>
      <c r="K921" s="27"/>
      <c r="L921" s="23"/>
      <c r="M921" s="166" t="str">
        <f t="shared" si="112"/>
        <v/>
      </c>
      <c r="N921" s="48" t="str">
        <f t="shared" si="113"/>
        <v/>
      </c>
      <c r="O921" s="49" t="str">
        <f t="shared" si="114"/>
        <v/>
      </c>
      <c r="P921" s="50" t="str">
        <f t="shared" si="115"/>
        <v/>
      </c>
      <c r="Q921" s="51" t="str">
        <f t="shared" si="116"/>
        <v/>
      </c>
      <c r="R921" s="169" t="str">
        <f t="shared" si="117"/>
        <v/>
      </c>
      <c r="S921" s="248" t="str">
        <f t="shared" si="118"/>
        <v/>
      </c>
      <c r="T921" s="250" t="str">
        <f t="shared" si="119"/>
        <v/>
      </c>
    </row>
    <row r="922" spans="2:20" x14ac:dyDescent="0.25">
      <c r="B922" s="142"/>
      <c r="C922" s="23"/>
      <c r="D922" s="23"/>
      <c r="E922" s="23"/>
      <c r="F922" s="21"/>
      <c r="G922" s="21"/>
      <c r="H922" s="178"/>
      <c r="I922" s="178"/>
      <c r="J922" s="23"/>
      <c r="K922" s="27"/>
      <c r="L922" s="23"/>
      <c r="M922" s="166" t="str">
        <f t="shared" si="112"/>
        <v/>
      </c>
      <c r="N922" s="48" t="str">
        <f t="shared" si="113"/>
        <v/>
      </c>
      <c r="O922" s="49" t="str">
        <f t="shared" si="114"/>
        <v/>
      </c>
      <c r="P922" s="50" t="str">
        <f t="shared" si="115"/>
        <v/>
      </c>
      <c r="Q922" s="51" t="str">
        <f t="shared" si="116"/>
        <v/>
      </c>
      <c r="R922" s="169" t="str">
        <f t="shared" si="117"/>
        <v/>
      </c>
      <c r="S922" s="248" t="str">
        <f t="shared" si="118"/>
        <v/>
      </c>
      <c r="T922" s="250" t="str">
        <f t="shared" si="119"/>
        <v/>
      </c>
    </row>
    <row r="923" spans="2:20" x14ac:dyDescent="0.25">
      <c r="B923" s="142"/>
      <c r="C923" s="23"/>
      <c r="D923" s="23"/>
      <c r="E923" s="23"/>
      <c r="F923" s="21"/>
      <c r="G923" s="21"/>
      <c r="H923" s="178"/>
      <c r="I923" s="178"/>
      <c r="J923" s="23"/>
      <c r="K923" s="27"/>
      <c r="L923" s="23"/>
      <c r="M923" s="166" t="str">
        <f t="shared" si="112"/>
        <v/>
      </c>
      <c r="N923" s="48" t="str">
        <f t="shared" si="113"/>
        <v/>
      </c>
      <c r="O923" s="49" t="str">
        <f t="shared" si="114"/>
        <v/>
      </c>
      <c r="P923" s="50" t="str">
        <f t="shared" si="115"/>
        <v/>
      </c>
      <c r="Q923" s="51" t="str">
        <f t="shared" si="116"/>
        <v/>
      </c>
      <c r="R923" s="169" t="str">
        <f t="shared" si="117"/>
        <v/>
      </c>
      <c r="S923" s="248" t="str">
        <f t="shared" si="118"/>
        <v/>
      </c>
      <c r="T923" s="250" t="str">
        <f t="shared" si="119"/>
        <v/>
      </c>
    </row>
    <row r="924" spans="2:20" x14ac:dyDescent="0.25">
      <c r="B924" s="142"/>
      <c r="C924" s="23"/>
      <c r="D924" s="23"/>
      <c r="E924" s="23"/>
      <c r="F924" s="21"/>
      <c r="G924" s="21"/>
      <c r="H924" s="178"/>
      <c r="I924" s="178"/>
      <c r="J924" s="23"/>
      <c r="K924" s="27"/>
      <c r="L924" s="23"/>
      <c r="M924" s="166" t="str">
        <f t="shared" si="112"/>
        <v/>
      </c>
      <c r="N924" s="48" t="str">
        <f t="shared" si="113"/>
        <v/>
      </c>
      <c r="O924" s="49" t="str">
        <f t="shared" si="114"/>
        <v/>
      </c>
      <c r="P924" s="50" t="str">
        <f t="shared" si="115"/>
        <v/>
      </c>
      <c r="Q924" s="51" t="str">
        <f t="shared" si="116"/>
        <v/>
      </c>
      <c r="R924" s="169" t="str">
        <f t="shared" si="117"/>
        <v/>
      </c>
      <c r="S924" s="248" t="str">
        <f t="shared" si="118"/>
        <v/>
      </c>
      <c r="T924" s="250" t="str">
        <f t="shared" si="119"/>
        <v/>
      </c>
    </row>
    <row r="925" spans="2:20" x14ac:dyDescent="0.25">
      <c r="B925" s="142"/>
      <c r="C925" s="23"/>
      <c r="D925" s="23"/>
      <c r="E925" s="23"/>
      <c r="F925" s="21"/>
      <c r="G925" s="21"/>
      <c r="H925" s="178"/>
      <c r="I925" s="178"/>
      <c r="J925" s="23"/>
      <c r="K925" s="27"/>
      <c r="L925" s="23"/>
      <c r="M925" s="166" t="str">
        <f t="shared" si="112"/>
        <v/>
      </c>
      <c r="N925" s="48" t="str">
        <f t="shared" si="113"/>
        <v/>
      </c>
      <c r="O925" s="49" t="str">
        <f t="shared" si="114"/>
        <v/>
      </c>
      <c r="P925" s="50" t="str">
        <f t="shared" si="115"/>
        <v/>
      </c>
      <c r="Q925" s="51" t="str">
        <f t="shared" si="116"/>
        <v/>
      </c>
      <c r="R925" s="169" t="str">
        <f t="shared" si="117"/>
        <v/>
      </c>
      <c r="S925" s="248" t="str">
        <f t="shared" si="118"/>
        <v/>
      </c>
      <c r="T925" s="250" t="str">
        <f t="shared" si="119"/>
        <v/>
      </c>
    </row>
    <row r="926" spans="2:20" x14ac:dyDescent="0.25">
      <c r="B926" s="142"/>
      <c r="C926" s="23"/>
      <c r="D926" s="23"/>
      <c r="E926" s="23"/>
      <c r="F926" s="21"/>
      <c r="G926" s="21"/>
      <c r="H926" s="178"/>
      <c r="I926" s="178"/>
      <c r="J926" s="23"/>
      <c r="K926" s="27"/>
      <c r="L926" s="23"/>
      <c r="M926" s="166" t="str">
        <f t="shared" si="112"/>
        <v/>
      </c>
      <c r="N926" s="48" t="str">
        <f t="shared" si="113"/>
        <v/>
      </c>
      <c r="O926" s="49" t="str">
        <f t="shared" si="114"/>
        <v/>
      </c>
      <c r="P926" s="50" t="str">
        <f t="shared" si="115"/>
        <v/>
      </c>
      <c r="Q926" s="51" t="str">
        <f t="shared" si="116"/>
        <v/>
      </c>
      <c r="R926" s="169" t="str">
        <f t="shared" si="117"/>
        <v/>
      </c>
      <c r="S926" s="248" t="str">
        <f t="shared" si="118"/>
        <v/>
      </c>
      <c r="T926" s="250" t="str">
        <f t="shared" si="119"/>
        <v/>
      </c>
    </row>
    <row r="927" spans="2:20" x14ac:dyDescent="0.25">
      <c r="B927" s="142"/>
      <c r="C927" s="23"/>
      <c r="D927" s="23"/>
      <c r="E927" s="23"/>
      <c r="F927" s="21"/>
      <c r="G927" s="21"/>
      <c r="H927" s="178"/>
      <c r="I927" s="178"/>
      <c r="J927" s="23"/>
      <c r="K927" s="27"/>
      <c r="L927" s="23"/>
      <c r="M927" s="166" t="str">
        <f t="shared" si="112"/>
        <v/>
      </c>
      <c r="N927" s="48" t="str">
        <f t="shared" si="113"/>
        <v/>
      </c>
      <c r="O927" s="49" t="str">
        <f t="shared" si="114"/>
        <v/>
      </c>
      <c r="P927" s="50" t="str">
        <f t="shared" si="115"/>
        <v/>
      </c>
      <c r="Q927" s="51" t="str">
        <f t="shared" si="116"/>
        <v/>
      </c>
      <c r="R927" s="169" t="str">
        <f t="shared" si="117"/>
        <v/>
      </c>
      <c r="S927" s="248" t="str">
        <f t="shared" si="118"/>
        <v/>
      </c>
      <c r="T927" s="250" t="str">
        <f t="shared" si="119"/>
        <v/>
      </c>
    </row>
    <row r="928" spans="2:20" x14ac:dyDescent="0.25">
      <c r="B928" s="142"/>
      <c r="C928" s="23"/>
      <c r="D928" s="23"/>
      <c r="E928" s="23"/>
      <c r="F928" s="21"/>
      <c r="G928" s="21"/>
      <c r="H928" s="178"/>
      <c r="I928" s="178"/>
      <c r="J928" s="23"/>
      <c r="K928" s="27"/>
      <c r="L928" s="23"/>
      <c r="M928" s="166" t="str">
        <f t="shared" si="112"/>
        <v/>
      </c>
      <c r="N928" s="48" t="str">
        <f t="shared" si="113"/>
        <v/>
      </c>
      <c r="O928" s="49" t="str">
        <f t="shared" si="114"/>
        <v/>
      </c>
      <c r="P928" s="50" t="str">
        <f t="shared" si="115"/>
        <v/>
      </c>
      <c r="Q928" s="51" t="str">
        <f t="shared" si="116"/>
        <v/>
      </c>
      <c r="R928" s="169" t="str">
        <f t="shared" si="117"/>
        <v/>
      </c>
      <c r="S928" s="248" t="str">
        <f t="shared" si="118"/>
        <v/>
      </c>
      <c r="T928" s="250" t="str">
        <f t="shared" si="119"/>
        <v/>
      </c>
    </row>
    <row r="929" spans="2:20" x14ac:dyDescent="0.25">
      <c r="B929" s="142"/>
      <c r="C929" s="23"/>
      <c r="D929" s="23"/>
      <c r="E929" s="23"/>
      <c r="F929" s="21"/>
      <c r="G929" s="21"/>
      <c r="H929" s="178"/>
      <c r="I929" s="178"/>
      <c r="J929" s="23"/>
      <c r="K929" s="27"/>
      <c r="L929" s="23"/>
      <c r="M929" s="166" t="str">
        <f t="shared" si="112"/>
        <v/>
      </c>
      <c r="N929" s="48" t="str">
        <f t="shared" si="113"/>
        <v/>
      </c>
      <c r="O929" s="49" t="str">
        <f t="shared" si="114"/>
        <v/>
      </c>
      <c r="P929" s="50" t="str">
        <f t="shared" si="115"/>
        <v/>
      </c>
      <c r="Q929" s="51" t="str">
        <f t="shared" si="116"/>
        <v/>
      </c>
      <c r="R929" s="169" t="str">
        <f t="shared" si="117"/>
        <v/>
      </c>
      <c r="S929" s="248" t="str">
        <f t="shared" si="118"/>
        <v/>
      </c>
      <c r="T929" s="250" t="str">
        <f t="shared" si="119"/>
        <v/>
      </c>
    </row>
    <row r="930" spans="2:20" x14ac:dyDescent="0.25">
      <c r="B930" s="142"/>
      <c r="C930" s="23"/>
      <c r="D930" s="23"/>
      <c r="E930" s="23"/>
      <c r="F930" s="21"/>
      <c r="G930" s="21"/>
      <c r="H930" s="178"/>
      <c r="I930" s="178"/>
      <c r="J930" s="23"/>
      <c r="K930" s="27"/>
      <c r="L930" s="23"/>
      <c r="M930" s="166" t="str">
        <f t="shared" si="112"/>
        <v/>
      </c>
      <c r="N930" s="48" t="str">
        <f t="shared" si="113"/>
        <v/>
      </c>
      <c r="O930" s="49" t="str">
        <f t="shared" si="114"/>
        <v/>
      </c>
      <c r="P930" s="50" t="str">
        <f t="shared" si="115"/>
        <v/>
      </c>
      <c r="Q930" s="51" t="str">
        <f t="shared" si="116"/>
        <v/>
      </c>
      <c r="R930" s="169" t="str">
        <f t="shared" si="117"/>
        <v/>
      </c>
      <c r="S930" s="248" t="str">
        <f t="shared" si="118"/>
        <v/>
      </c>
      <c r="T930" s="250" t="str">
        <f t="shared" si="119"/>
        <v/>
      </c>
    </row>
    <row r="931" spans="2:20" x14ac:dyDescent="0.25">
      <c r="B931" s="142"/>
      <c r="C931" s="23"/>
      <c r="D931" s="23"/>
      <c r="E931" s="23"/>
      <c r="F931" s="21"/>
      <c r="G931" s="21"/>
      <c r="H931" s="178"/>
      <c r="I931" s="178"/>
      <c r="J931" s="23"/>
      <c r="K931" s="27"/>
      <c r="L931" s="23"/>
      <c r="M931" s="166" t="str">
        <f t="shared" si="112"/>
        <v/>
      </c>
      <c r="N931" s="48" t="str">
        <f t="shared" si="113"/>
        <v/>
      </c>
      <c r="O931" s="49" t="str">
        <f t="shared" si="114"/>
        <v/>
      </c>
      <c r="P931" s="50" t="str">
        <f t="shared" si="115"/>
        <v/>
      </c>
      <c r="Q931" s="51" t="str">
        <f t="shared" si="116"/>
        <v/>
      </c>
      <c r="R931" s="169" t="str">
        <f t="shared" si="117"/>
        <v/>
      </c>
      <c r="S931" s="248" t="str">
        <f t="shared" si="118"/>
        <v/>
      </c>
      <c r="T931" s="250" t="str">
        <f t="shared" si="119"/>
        <v/>
      </c>
    </row>
    <row r="932" spans="2:20" x14ac:dyDescent="0.25">
      <c r="B932" s="142"/>
      <c r="C932" s="23"/>
      <c r="D932" s="23"/>
      <c r="E932" s="23"/>
      <c r="F932" s="21"/>
      <c r="G932" s="21"/>
      <c r="H932" s="178"/>
      <c r="I932" s="178"/>
      <c r="J932" s="23"/>
      <c r="K932" s="27"/>
      <c r="L932" s="23"/>
      <c r="M932" s="166" t="str">
        <f t="shared" si="112"/>
        <v/>
      </c>
      <c r="N932" s="48" t="str">
        <f t="shared" si="113"/>
        <v/>
      </c>
      <c r="O932" s="49" t="str">
        <f t="shared" si="114"/>
        <v/>
      </c>
      <c r="P932" s="50" t="str">
        <f t="shared" si="115"/>
        <v/>
      </c>
      <c r="Q932" s="51" t="str">
        <f t="shared" si="116"/>
        <v/>
      </c>
      <c r="R932" s="169" t="str">
        <f t="shared" si="117"/>
        <v/>
      </c>
      <c r="S932" s="248" t="str">
        <f t="shared" si="118"/>
        <v/>
      </c>
      <c r="T932" s="250" t="str">
        <f t="shared" si="119"/>
        <v/>
      </c>
    </row>
    <row r="933" spans="2:20" x14ac:dyDescent="0.25">
      <c r="B933" s="142"/>
      <c r="C933" s="23"/>
      <c r="D933" s="23"/>
      <c r="E933" s="23"/>
      <c r="F933" s="21"/>
      <c r="G933" s="21"/>
      <c r="H933" s="178"/>
      <c r="I933" s="178"/>
      <c r="J933" s="23"/>
      <c r="K933" s="27"/>
      <c r="L933" s="23"/>
      <c r="M933" s="166" t="str">
        <f t="shared" si="112"/>
        <v/>
      </c>
      <c r="N933" s="48" t="str">
        <f t="shared" si="113"/>
        <v/>
      </c>
      <c r="O933" s="49" t="str">
        <f t="shared" si="114"/>
        <v/>
      </c>
      <c r="P933" s="50" t="str">
        <f t="shared" si="115"/>
        <v/>
      </c>
      <c r="Q933" s="51" t="str">
        <f t="shared" si="116"/>
        <v/>
      </c>
      <c r="R933" s="169" t="str">
        <f t="shared" si="117"/>
        <v/>
      </c>
      <c r="S933" s="248" t="str">
        <f t="shared" si="118"/>
        <v/>
      </c>
      <c r="T933" s="250" t="str">
        <f t="shared" si="119"/>
        <v/>
      </c>
    </row>
    <row r="934" spans="2:20" x14ac:dyDescent="0.25">
      <c r="B934" s="142"/>
      <c r="C934" s="23"/>
      <c r="D934" s="23"/>
      <c r="E934" s="23"/>
      <c r="F934" s="21"/>
      <c r="G934" s="21"/>
      <c r="H934" s="178"/>
      <c r="I934" s="178"/>
      <c r="J934" s="23"/>
      <c r="K934" s="27"/>
      <c r="L934" s="23"/>
      <c r="M934" s="166" t="str">
        <f t="shared" si="112"/>
        <v/>
      </c>
      <c r="N934" s="48" t="str">
        <f t="shared" si="113"/>
        <v/>
      </c>
      <c r="O934" s="49" t="str">
        <f t="shared" si="114"/>
        <v/>
      </c>
      <c r="P934" s="50" t="str">
        <f t="shared" si="115"/>
        <v/>
      </c>
      <c r="Q934" s="51" t="str">
        <f t="shared" si="116"/>
        <v/>
      </c>
      <c r="R934" s="169" t="str">
        <f t="shared" si="117"/>
        <v/>
      </c>
      <c r="S934" s="248" t="str">
        <f t="shared" si="118"/>
        <v/>
      </c>
      <c r="T934" s="250" t="str">
        <f t="shared" si="119"/>
        <v/>
      </c>
    </row>
    <row r="935" spans="2:20" x14ac:dyDescent="0.25">
      <c r="B935" s="142"/>
      <c r="C935" s="23"/>
      <c r="D935" s="23"/>
      <c r="E935" s="23"/>
      <c r="F935" s="21"/>
      <c r="G935" s="21"/>
      <c r="H935" s="178"/>
      <c r="I935" s="178"/>
      <c r="J935" s="23"/>
      <c r="K935" s="27"/>
      <c r="L935" s="23"/>
      <c r="M935" s="166" t="str">
        <f t="shared" si="112"/>
        <v/>
      </c>
      <c r="N935" s="48" t="str">
        <f t="shared" si="113"/>
        <v/>
      </c>
      <c r="O935" s="49" t="str">
        <f t="shared" si="114"/>
        <v/>
      </c>
      <c r="P935" s="50" t="str">
        <f t="shared" si="115"/>
        <v/>
      </c>
      <c r="Q935" s="51" t="str">
        <f t="shared" si="116"/>
        <v/>
      </c>
      <c r="R935" s="169" t="str">
        <f t="shared" si="117"/>
        <v/>
      </c>
      <c r="S935" s="248" t="str">
        <f t="shared" si="118"/>
        <v/>
      </c>
      <c r="T935" s="250" t="str">
        <f t="shared" si="119"/>
        <v/>
      </c>
    </row>
    <row r="936" spans="2:20" x14ac:dyDescent="0.25">
      <c r="B936" s="142"/>
      <c r="C936" s="23"/>
      <c r="D936" s="23"/>
      <c r="E936" s="23"/>
      <c r="F936" s="21"/>
      <c r="G936" s="21"/>
      <c r="H936" s="178"/>
      <c r="I936" s="178"/>
      <c r="J936" s="23"/>
      <c r="K936" s="27"/>
      <c r="L936" s="23"/>
      <c r="M936" s="166" t="str">
        <f t="shared" si="112"/>
        <v/>
      </c>
      <c r="N936" s="48" t="str">
        <f t="shared" si="113"/>
        <v/>
      </c>
      <c r="O936" s="49" t="str">
        <f t="shared" si="114"/>
        <v/>
      </c>
      <c r="P936" s="50" t="str">
        <f t="shared" si="115"/>
        <v/>
      </c>
      <c r="Q936" s="51" t="str">
        <f t="shared" si="116"/>
        <v/>
      </c>
      <c r="R936" s="169" t="str">
        <f t="shared" si="117"/>
        <v/>
      </c>
      <c r="S936" s="248" t="str">
        <f t="shared" si="118"/>
        <v/>
      </c>
      <c r="T936" s="250" t="str">
        <f t="shared" si="119"/>
        <v/>
      </c>
    </row>
    <row r="937" spans="2:20" x14ac:dyDescent="0.25">
      <c r="B937" s="142"/>
      <c r="C937" s="23"/>
      <c r="D937" s="23"/>
      <c r="E937" s="23"/>
      <c r="F937" s="21"/>
      <c r="G937" s="21"/>
      <c r="H937" s="178"/>
      <c r="I937" s="178"/>
      <c r="J937" s="23"/>
      <c r="K937" s="27"/>
      <c r="L937" s="23"/>
      <c r="M937" s="166" t="str">
        <f t="shared" si="112"/>
        <v/>
      </c>
      <c r="N937" s="48" t="str">
        <f t="shared" si="113"/>
        <v/>
      </c>
      <c r="O937" s="49" t="str">
        <f t="shared" si="114"/>
        <v/>
      </c>
      <c r="P937" s="50" t="str">
        <f t="shared" si="115"/>
        <v/>
      </c>
      <c r="Q937" s="51" t="str">
        <f t="shared" si="116"/>
        <v/>
      </c>
      <c r="R937" s="169" t="str">
        <f t="shared" si="117"/>
        <v/>
      </c>
      <c r="S937" s="248" t="str">
        <f t="shared" si="118"/>
        <v/>
      </c>
      <c r="T937" s="250" t="str">
        <f t="shared" si="119"/>
        <v/>
      </c>
    </row>
    <row r="938" spans="2:20" x14ac:dyDescent="0.25">
      <c r="B938" s="142"/>
      <c r="C938" s="23"/>
      <c r="D938" s="23"/>
      <c r="E938" s="23"/>
      <c r="F938" s="21"/>
      <c r="G938" s="21"/>
      <c r="H938" s="178"/>
      <c r="I938" s="178"/>
      <c r="J938" s="23"/>
      <c r="K938" s="27"/>
      <c r="L938" s="23"/>
      <c r="M938" s="166" t="str">
        <f t="shared" si="112"/>
        <v/>
      </c>
      <c r="N938" s="48" t="str">
        <f t="shared" si="113"/>
        <v/>
      </c>
      <c r="O938" s="49" t="str">
        <f t="shared" si="114"/>
        <v/>
      </c>
      <c r="P938" s="50" t="str">
        <f t="shared" si="115"/>
        <v/>
      </c>
      <c r="Q938" s="51" t="str">
        <f t="shared" si="116"/>
        <v/>
      </c>
      <c r="R938" s="169" t="str">
        <f t="shared" si="117"/>
        <v/>
      </c>
      <c r="S938" s="248" t="str">
        <f t="shared" si="118"/>
        <v/>
      </c>
      <c r="T938" s="250" t="str">
        <f t="shared" si="119"/>
        <v/>
      </c>
    </row>
    <row r="939" spans="2:20" x14ac:dyDescent="0.25">
      <c r="B939" s="142"/>
      <c r="C939" s="23"/>
      <c r="D939" s="23"/>
      <c r="E939" s="23"/>
      <c r="F939" s="21"/>
      <c r="G939" s="21"/>
      <c r="H939" s="178"/>
      <c r="I939" s="178"/>
      <c r="J939" s="23"/>
      <c r="K939" s="27"/>
      <c r="L939" s="23"/>
      <c r="M939" s="166" t="str">
        <f t="shared" si="112"/>
        <v/>
      </c>
      <c r="N939" s="48" t="str">
        <f t="shared" si="113"/>
        <v/>
      </c>
      <c r="O939" s="49" t="str">
        <f t="shared" si="114"/>
        <v/>
      </c>
      <c r="P939" s="50" t="str">
        <f t="shared" si="115"/>
        <v/>
      </c>
      <c r="Q939" s="51" t="str">
        <f t="shared" si="116"/>
        <v/>
      </c>
      <c r="R939" s="169" t="str">
        <f t="shared" si="117"/>
        <v/>
      </c>
      <c r="S939" s="248" t="str">
        <f t="shared" si="118"/>
        <v/>
      </c>
      <c r="T939" s="250" t="str">
        <f t="shared" si="119"/>
        <v/>
      </c>
    </row>
    <row r="940" spans="2:20" x14ac:dyDescent="0.25">
      <c r="B940" s="142"/>
      <c r="C940" s="23"/>
      <c r="D940" s="23"/>
      <c r="E940" s="23"/>
      <c r="F940" s="21"/>
      <c r="G940" s="21"/>
      <c r="H940" s="178"/>
      <c r="I940" s="178"/>
      <c r="J940" s="23"/>
      <c r="K940" s="27"/>
      <c r="L940" s="23"/>
      <c r="M940" s="166" t="str">
        <f t="shared" si="112"/>
        <v/>
      </c>
      <c r="N940" s="48" t="str">
        <f t="shared" si="113"/>
        <v/>
      </c>
      <c r="O940" s="49" t="str">
        <f t="shared" si="114"/>
        <v/>
      </c>
      <c r="P940" s="50" t="str">
        <f t="shared" si="115"/>
        <v/>
      </c>
      <c r="Q940" s="51" t="str">
        <f t="shared" si="116"/>
        <v/>
      </c>
      <c r="R940" s="169" t="str">
        <f t="shared" si="117"/>
        <v/>
      </c>
      <c r="S940" s="248" t="str">
        <f t="shared" si="118"/>
        <v/>
      </c>
      <c r="T940" s="250" t="str">
        <f t="shared" si="119"/>
        <v/>
      </c>
    </row>
    <row r="941" spans="2:20" x14ac:dyDescent="0.25">
      <c r="B941" s="142"/>
      <c r="C941" s="23"/>
      <c r="D941" s="23"/>
      <c r="E941" s="23"/>
      <c r="F941" s="21"/>
      <c r="G941" s="21"/>
      <c r="H941" s="178"/>
      <c r="I941" s="178"/>
      <c r="J941" s="23"/>
      <c r="K941" s="27"/>
      <c r="L941" s="23"/>
      <c r="M941" s="166" t="str">
        <f t="shared" si="112"/>
        <v/>
      </c>
      <c r="N941" s="48" t="str">
        <f t="shared" si="113"/>
        <v/>
      </c>
      <c r="O941" s="49" t="str">
        <f t="shared" si="114"/>
        <v/>
      </c>
      <c r="P941" s="50" t="str">
        <f t="shared" si="115"/>
        <v/>
      </c>
      <c r="Q941" s="51" t="str">
        <f t="shared" si="116"/>
        <v/>
      </c>
      <c r="R941" s="169" t="str">
        <f t="shared" si="117"/>
        <v/>
      </c>
      <c r="S941" s="248" t="str">
        <f t="shared" si="118"/>
        <v/>
      </c>
      <c r="T941" s="250" t="str">
        <f t="shared" si="119"/>
        <v/>
      </c>
    </row>
    <row r="942" spans="2:20" x14ac:dyDescent="0.25">
      <c r="B942" s="142"/>
      <c r="C942" s="23"/>
      <c r="D942" s="23"/>
      <c r="E942" s="23"/>
      <c r="F942" s="21"/>
      <c r="G942" s="21"/>
      <c r="H942" s="178"/>
      <c r="I942" s="178"/>
      <c r="J942" s="23"/>
      <c r="K942" s="27"/>
      <c r="L942" s="23"/>
      <c r="M942" s="166" t="str">
        <f t="shared" si="112"/>
        <v/>
      </c>
      <c r="N942" s="48" t="str">
        <f t="shared" si="113"/>
        <v/>
      </c>
      <c r="O942" s="49" t="str">
        <f t="shared" si="114"/>
        <v/>
      </c>
      <c r="P942" s="50" t="str">
        <f t="shared" si="115"/>
        <v/>
      </c>
      <c r="Q942" s="51" t="str">
        <f t="shared" si="116"/>
        <v/>
      </c>
      <c r="R942" s="169" t="str">
        <f t="shared" si="117"/>
        <v/>
      </c>
      <c r="S942" s="248" t="str">
        <f t="shared" si="118"/>
        <v/>
      </c>
      <c r="T942" s="250" t="str">
        <f t="shared" si="119"/>
        <v/>
      </c>
    </row>
    <row r="943" spans="2:20" x14ac:dyDescent="0.25">
      <c r="B943" s="142"/>
      <c r="C943" s="23"/>
      <c r="D943" s="23"/>
      <c r="E943" s="23"/>
      <c r="F943" s="21"/>
      <c r="G943" s="21"/>
      <c r="H943" s="178"/>
      <c r="I943" s="178"/>
      <c r="J943" s="23"/>
      <c r="K943" s="27"/>
      <c r="L943" s="23"/>
      <c r="M943" s="166" t="str">
        <f t="shared" si="112"/>
        <v/>
      </c>
      <c r="N943" s="48" t="str">
        <f t="shared" si="113"/>
        <v/>
      </c>
      <c r="O943" s="49" t="str">
        <f t="shared" si="114"/>
        <v/>
      </c>
      <c r="P943" s="50" t="str">
        <f t="shared" si="115"/>
        <v/>
      </c>
      <c r="Q943" s="51" t="str">
        <f t="shared" si="116"/>
        <v/>
      </c>
      <c r="R943" s="169" t="str">
        <f t="shared" si="117"/>
        <v/>
      </c>
      <c r="S943" s="248" t="str">
        <f t="shared" si="118"/>
        <v/>
      </c>
      <c r="T943" s="250" t="str">
        <f t="shared" si="119"/>
        <v/>
      </c>
    </row>
    <row r="944" spans="2:20" x14ac:dyDescent="0.25">
      <c r="B944" s="142"/>
      <c r="C944" s="23"/>
      <c r="D944" s="23"/>
      <c r="E944" s="23"/>
      <c r="F944" s="21"/>
      <c r="G944" s="21"/>
      <c r="H944" s="178"/>
      <c r="I944" s="178"/>
      <c r="J944" s="23"/>
      <c r="K944" s="27"/>
      <c r="L944" s="23"/>
      <c r="M944" s="166" t="str">
        <f t="shared" si="112"/>
        <v/>
      </c>
      <c r="N944" s="48" t="str">
        <f t="shared" si="113"/>
        <v/>
      </c>
      <c r="O944" s="49" t="str">
        <f t="shared" si="114"/>
        <v/>
      </c>
      <c r="P944" s="50" t="str">
        <f t="shared" si="115"/>
        <v/>
      </c>
      <c r="Q944" s="51" t="str">
        <f t="shared" si="116"/>
        <v/>
      </c>
      <c r="R944" s="169" t="str">
        <f t="shared" si="117"/>
        <v/>
      </c>
      <c r="S944" s="248" t="str">
        <f t="shared" si="118"/>
        <v/>
      </c>
      <c r="T944" s="250" t="str">
        <f t="shared" si="119"/>
        <v/>
      </c>
    </row>
    <row r="945" spans="2:20" x14ac:dyDescent="0.25">
      <c r="B945" s="142"/>
      <c r="C945" s="23"/>
      <c r="D945" s="23"/>
      <c r="E945" s="23"/>
      <c r="F945" s="21"/>
      <c r="G945" s="21"/>
      <c r="H945" s="178"/>
      <c r="I945" s="178"/>
      <c r="J945" s="23"/>
      <c r="K945" s="27"/>
      <c r="L945" s="23"/>
      <c r="M945" s="166" t="str">
        <f t="shared" si="112"/>
        <v/>
      </c>
      <c r="N945" s="48" t="str">
        <f t="shared" si="113"/>
        <v/>
      </c>
      <c r="O945" s="49" t="str">
        <f t="shared" si="114"/>
        <v/>
      </c>
      <c r="P945" s="50" t="str">
        <f t="shared" si="115"/>
        <v/>
      </c>
      <c r="Q945" s="51" t="str">
        <f t="shared" si="116"/>
        <v/>
      </c>
      <c r="R945" s="169" t="str">
        <f t="shared" si="117"/>
        <v/>
      </c>
      <c r="S945" s="248" t="str">
        <f t="shared" si="118"/>
        <v/>
      </c>
      <c r="T945" s="250" t="str">
        <f t="shared" si="119"/>
        <v/>
      </c>
    </row>
    <row r="946" spans="2:20" x14ac:dyDescent="0.25">
      <c r="B946" s="142"/>
      <c r="C946" s="23"/>
      <c r="D946" s="23"/>
      <c r="E946" s="23"/>
      <c r="F946" s="21"/>
      <c r="G946" s="21"/>
      <c r="H946" s="178"/>
      <c r="I946" s="178"/>
      <c r="J946" s="23"/>
      <c r="K946" s="27"/>
      <c r="L946" s="23"/>
      <c r="M946" s="166" t="str">
        <f t="shared" si="112"/>
        <v/>
      </c>
      <c r="N946" s="48" t="str">
        <f t="shared" si="113"/>
        <v/>
      </c>
      <c r="O946" s="49" t="str">
        <f t="shared" si="114"/>
        <v/>
      </c>
      <c r="P946" s="50" t="str">
        <f t="shared" si="115"/>
        <v/>
      </c>
      <c r="Q946" s="51" t="str">
        <f t="shared" si="116"/>
        <v/>
      </c>
      <c r="R946" s="169" t="str">
        <f t="shared" si="117"/>
        <v/>
      </c>
      <c r="S946" s="248" t="str">
        <f t="shared" si="118"/>
        <v/>
      </c>
      <c r="T946" s="250" t="str">
        <f t="shared" si="119"/>
        <v/>
      </c>
    </row>
    <row r="947" spans="2:20" x14ac:dyDescent="0.25">
      <c r="B947" s="142"/>
      <c r="C947" s="23"/>
      <c r="D947" s="23"/>
      <c r="E947" s="23"/>
      <c r="F947" s="21"/>
      <c r="G947" s="21"/>
      <c r="H947" s="178"/>
      <c r="I947" s="178"/>
      <c r="J947" s="23"/>
      <c r="K947" s="27"/>
      <c r="L947" s="23"/>
      <c r="M947" s="166" t="str">
        <f t="shared" si="112"/>
        <v/>
      </c>
      <c r="N947" s="48" t="str">
        <f t="shared" si="113"/>
        <v/>
      </c>
      <c r="O947" s="49" t="str">
        <f t="shared" si="114"/>
        <v/>
      </c>
      <c r="P947" s="50" t="str">
        <f t="shared" si="115"/>
        <v/>
      </c>
      <c r="Q947" s="51" t="str">
        <f t="shared" si="116"/>
        <v/>
      </c>
      <c r="R947" s="169" t="str">
        <f t="shared" si="117"/>
        <v/>
      </c>
      <c r="S947" s="248" t="str">
        <f t="shared" si="118"/>
        <v/>
      </c>
      <c r="T947" s="250" t="str">
        <f t="shared" si="119"/>
        <v/>
      </c>
    </row>
    <row r="948" spans="2:20" x14ac:dyDescent="0.25">
      <c r="B948" s="142"/>
      <c r="C948" s="23"/>
      <c r="D948" s="23"/>
      <c r="E948" s="23"/>
      <c r="F948" s="21"/>
      <c r="G948" s="21"/>
      <c r="H948" s="178"/>
      <c r="I948" s="178"/>
      <c r="J948" s="23"/>
      <c r="K948" s="27"/>
      <c r="L948" s="23"/>
      <c r="M948" s="166" t="str">
        <f t="shared" si="112"/>
        <v/>
      </c>
      <c r="N948" s="48" t="str">
        <f t="shared" si="113"/>
        <v/>
      </c>
      <c r="O948" s="49" t="str">
        <f t="shared" si="114"/>
        <v/>
      </c>
      <c r="P948" s="50" t="str">
        <f t="shared" si="115"/>
        <v/>
      </c>
      <c r="Q948" s="51" t="str">
        <f t="shared" si="116"/>
        <v/>
      </c>
      <c r="R948" s="169" t="str">
        <f t="shared" si="117"/>
        <v/>
      </c>
      <c r="S948" s="248" t="str">
        <f t="shared" si="118"/>
        <v/>
      </c>
      <c r="T948" s="250" t="str">
        <f t="shared" si="119"/>
        <v/>
      </c>
    </row>
    <row r="949" spans="2:20" x14ac:dyDescent="0.25">
      <c r="B949" s="142"/>
      <c r="C949" s="23"/>
      <c r="D949" s="23"/>
      <c r="E949" s="23"/>
      <c r="F949" s="21"/>
      <c r="G949" s="21"/>
      <c r="H949" s="178"/>
      <c r="I949" s="178"/>
      <c r="J949" s="23"/>
      <c r="K949" s="27"/>
      <c r="L949" s="23"/>
      <c r="M949" s="166" t="str">
        <f t="shared" si="112"/>
        <v/>
      </c>
      <c r="N949" s="48" t="str">
        <f t="shared" si="113"/>
        <v/>
      </c>
      <c r="O949" s="49" t="str">
        <f t="shared" si="114"/>
        <v/>
      </c>
      <c r="P949" s="50" t="str">
        <f t="shared" si="115"/>
        <v/>
      </c>
      <c r="Q949" s="51" t="str">
        <f t="shared" si="116"/>
        <v/>
      </c>
      <c r="R949" s="169" t="str">
        <f t="shared" si="117"/>
        <v/>
      </c>
      <c r="S949" s="248" t="str">
        <f t="shared" si="118"/>
        <v/>
      </c>
      <c r="T949" s="250" t="str">
        <f t="shared" si="119"/>
        <v/>
      </c>
    </row>
    <row r="950" spans="2:20" x14ac:dyDescent="0.25">
      <c r="B950" s="142"/>
      <c r="C950" s="23"/>
      <c r="D950" s="23"/>
      <c r="E950" s="23"/>
      <c r="F950" s="21"/>
      <c r="G950" s="21"/>
      <c r="H950" s="178"/>
      <c r="I950" s="178"/>
      <c r="J950" s="23"/>
      <c r="K950" s="27"/>
      <c r="L950" s="23"/>
      <c r="M950" s="166" t="str">
        <f t="shared" si="112"/>
        <v/>
      </c>
      <c r="N950" s="48" t="str">
        <f t="shared" si="113"/>
        <v/>
      </c>
      <c r="O950" s="49" t="str">
        <f t="shared" si="114"/>
        <v/>
      </c>
      <c r="P950" s="50" t="str">
        <f t="shared" si="115"/>
        <v/>
      </c>
      <c r="Q950" s="51" t="str">
        <f t="shared" si="116"/>
        <v/>
      </c>
      <c r="R950" s="169" t="str">
        <f t="shared" si="117"/>
        <v/>
      </c>
      <c r="S950" s="248" t="str">
        <f t="shared" si="118"/>
        <v/>
      </c>
      <c r="T950" s="250" t="str">
        <f t="shared" si="119"/>
        <v/>
      </c>
    </row>
    <row r="951" spans="2:20" x14ac:dyDescent="0.25">
      <c r="B951" s="142"/>
      <c r="C951" s="23"/>
      <c r="D951" s="23"/>
      <c r="E951" s="23"/>
      <c r="F951" s="21"/>
      <c r="G951" s="21"/>
      <c r="H951" s="178"/>
      <c r="I951" s="178"/>
      <c r="J951" s="23"/>
      <c r="K951" s="27"/>
      <c r="L951" s="23"/>
      <c r="M951" s="166" t="str">
        <f t="shared" si="112"/>
        <v/>
      </c>
      <c r="N951" s="48" t="str">
        <f t="shared" si="113"/>
        <v/>
      </c>
      <c r="O951" s="49" t="str">
        <f t="shared" si="114"/>
        <v/>
      </c>
      <c r="P951" s="50" t="str">
        <f t="shared" si="115"/>
        <v/>
      </c>
      <c r="Q951" s="51" t="str">
        <f t="shared" si="116"/>
        <v/>
      </c>
      <c r="R951" s="169" t="str">
        <f t="shared" si="117"/>
        <v/>
      </c>
      <c r="S951" s="248" t="str">
        <f t="shared" si="118"/>
        <v/>
      </c>
      <c r="T951" s="250" t="str">
        <f t="shared" si="119"/>
        <v/>
      </c>
    </row>
    <row r="952" spans="2:20" x14ac:dyDescent="0.25">
      <c r="B952" s="142"/>
      <c r="C952" s="23"/>
      <c r="D952" s="23"/>
      <c r="E952" s="23"/>
      <c r="F952" s="21"/>
      <c r="G952" s="21"/>
      <c r="H952" s="178"/>
      <c r="I952" s="178"/>
      <c r="J952" s="23"/>
      <c r="K952" s="27"/>
      <c r="L952" s="23"/>
      <c r="M952" s="166" t="str">
        <f t="shared" si="112"/>
        <v/>
      </c>
      <c r="N952" s="48" t="str">
        <f t="shared" si="113"/>
        <v/>
      </c>
      <c r="O952" s="49" t="str">
        <f t="shared" si="114"/>
        <v/>
      </c>
      <c r="P952" s="50" t="str">
        <f t="shared" si="115"/>
        <v/>
      </c>
      <c r="Q952" s="51" t="str">
        <f t="shared" si="116"/>
        <v/>
      </c>
      <c r="R952" s="169" t="str">
        <f t="shared" si="117"/>
        <v/>
      </c>
      <c r="S952" s="248" t="str">
        <f t="shared" si="118"/>
        <v/>
      </c>
      <c r="T952" s="250" t="str">
        <f t="shared" si="119"/>
        <v/>
      </c>
    </row>
    <row r="953" spans="2:20" x14ac:dyDescent="0.25">
      <c r="B953" s="142"/>
      <c r="C953" s="23"/>
      <c r="D953" s="23"/>
      <c r="E953" s="23"/>
      <c r="F953" s="21"/>
      <c r="G953" s="21"/>
      <c r="H953" s="178"/>
      <c r="I953" s="178"/>
      <c r="J953" s="23"/>
      <c r="K953" s="27"/>
      <c r="L953" s="23"/>
      <c r="M953" s="166" t="str">
        <f t="shared" si="112"/>
        <v/>
      </c>
      <c r="N953" s="48" t="str">
        <f t="shared" si="113"/>
        <v/>
      </c>
      <c r="O953" s="49" t="str">
        <f t="shared" si="114"/>
        <v/>
      </c>
      <c r="P953" s="50" t="str">
        <f t="shared" si="115"/>
        <v/>
      </c>
      <c r="Q953" s="51" t="str">
        <f t="shared" si="116"/>
        <v/>
      </c>
      <c r="R953" s="169" t="str">
        <f t="shared" si="117"/>
        <v/>
      </c>
      <c r="S953" s="248" t="str">
        <f t="shared" si="118"/>
        <v/>
      </c>
      <c r="T953" s="250" t="str">
        <f t="shared" si="119"/>
        <v/>
      </c>
    </row>
    <row r="954" spans="2:20" x14ac:dyDescent="0.25">
      <c r="B954" s="142"/>
      <c r="C954" s="23"/>
      <c r="D954" s="23"/>
      <c r="E954" s="23"/>
      <c r="F954" s="21"/>
      <c r="G954" s="21"/>
      <c r="H954" s="178"/>
      <c r="I954" s="178"/>
      <c r="J954" s="23"/>
      <c r="K954" s="27"/>
      <c r="L954" s="23"/>
      <c r="M954" s="166" t="str">
        <f t="shared" si="112"/>
        <v/>
      </c>
      <c r="N954" s="48" t="str">
        <f t="shared" si="113"/>
        <v/>
      </c>
      <c r="O954" s="49" t="str">
        <f t="shared" si="114"/>
        <v/>
      </c>
      <c r="P954" s="50" t="str">
        <f t="shared" si="115"/>
        <v/>
      </c>
      <c r="Q954" s="51" t="str">
        <f t="shared" si="116"/>
        <v/>
      </c>
      <c r="R954" s="169" t="str">
        <f t="shared" si="117"/>
        <v/>
      </c>
      <c r="S954" s="248" t="str">
        <f t="shared" si="118"/>
        <v/>
      </c>
      <c r="T954" s="250" t="str">
        <f t="shared" si="119"/>
        <v/>
      </c>
    </row>
    <row r="955" spans="2:20" x14ac:dyDescent="0.25">
      <c r="B955" s="142"/>
      <c r="C955" s="23"/>
      <c r="D955" s="23"/>
      <c r="E955" s="23"/>
      <c r="F955" s="21"/>
      <c r="G955" s="21"/>
      <c r="H955" s="178"/>
      <c r="I955" s="178"/>
      <c r="J955" s="23"/>
      <c r="K955" s="27"/>
      <c r="L955" s="23"/>
      <c r="M955" s="166" t="str">
        <f t="shared" si="112"/>
        <v/>
      </c>
      <c r="N955" s="48" t="str">
        <f t="shared" si="113"/>
        <v/>
      </c>
      <c r="O955" s="49" t="str">
        <f t="shared" si="114"/>
        <v/>
      </c>
      <c r="P955" s="50" t="str">
        <f t="shared" si="115"/>
        <v/>
      </c>
      <c r="Q955" s="51" t="str">
        <f t="shared" si="116"/>
        <v/>
      </c>
      <c r="R955" s="169" t="str">
        <f t="shared" si="117"/>
        <v/>
      </c>
      <c r="S955" s="248" t="str">
        <f t="shared" si="118"/>
        <v/>
      </c>
      <c r="T955" s="250" t="str">
        <f t="shared" si="119"/>
        <v/>
      </c>
    </row>
    <row r="956" spans="2:20" x14ac:dyDescent="0.25">
      <c r="B956" s="142"/>
      <c r="C956" s="23"/>
      <c r="D956" s="23"/>
      <c r="E956" s="23"/>
      <c r="F956" s="21"/>
      <c r="G956" s="21"/>
      <c r="H956" s="178"/>
      <c r="I956" s="178"/>
      <c r="J956" s="23"/>
      <c r="K956" s="27"/>
      <c r="L956" s="23"/>
      <c r="M956" s="166" t="str">
        <f t="shared" si="112"/>
        <v/>
      </c>
      <c r="N956" s="48" t="str">
        <f t="shared" si="113"/>
        <v/>
      </c>
      <c r="O956" s="49" t="str">
        <f t="shared" si="114"/>
        <v/>
      </c>
      <c r="P956" s="50" t="str">
        <f t="shared" si="115"/>
        <v/>
      </c>
      <c r="Q956" s="51" t="str">
        <f t="shared" si="116"/>
        <v/>
      </c>
      <c r="R956" s="169" t="str">
        <f t="shared" si="117"/>
        <v/>
      </c>
      <c r="S956" s="248" t="str">
        <f t="shared" si="118"/>
        <v/>
      </c>
      <c r="T956" s="250" t="str">
        <f t="shared" si="119"/>
        <v/>
      </c>
    </row>
    <row r="957" spans="2:20" x14ac:dyDescent="0.25">
      <c r="B957" s="142"/>
      <c r="C957" s="23"/>
      <c r="D957" s="23"/>
      <c r="E957" s="23"/>
      <c r="F957" s="21"/>
      <c r="G957" s="21"/>
      <c r="H957" s="178"/>
      <c r="I957" s="178"/>
      <c r="J957" s="23"/>
      <c r="K957" s="27"/>
      <c r="L957" s="23"/>
      <c r="M957" s="166" t="str">
        <f t="shared" si="112"/>
        <v/>
      </c>
      <c r="N957" s="48" t="str">
        <f t="shared" si="113"/>
        <v/>
      </c>
      <c r="O957" s="49" t="str">
        <f t="shared" si="114"/>
        <v/>
      </c>
      <c r="P957" s="50" t="str">
        <f t="shared" si="115"/>
        <v/>
      </c>
      <c r="Q957" s="51" t="str">
        <f t="shared" si="116"/>
        <v/>
      </c>
      <c r="R957" s="169" t="str">
        <f t="shared" si="117"/>
        <v/>
      </c>
      <c r="S957" s="248" t="str">
        <f t="shared" si="118"/>
        <v/>
      </c>
      <c r="T957" s="250" t="str">
        <f t="shared" si="119"/>
        <v/>
      </c>
    </row>
    <row r="958" spans="2:20" x14ac:dyDescent="0.25">
      <c r="B958" s="142"/>
      <c r="C958" s="23"/>
      <c r="D958" s="23"/>
      <c r="E958" s="23"/>
      <c r="F958" s="21"/>
      <c r="G958" s="21"/>
      <c r="H958" s="178"/>
      <c r="I958" s="178"/>
      <c r="J958" s="23"/>
      <c r="K958" s="27"/>
      <c r="L958" s="23"/>
      <c r="M958" s="166" t="str">
        <f t="shared" si="112"/>
        <v/>
      </c>
      <c r="N958" s="48" t="str">
        <f t="shared" si="113"/>
        <v/>
      </c>
      <c r="O958" s="49" t="str">
        <f t="shared" si="114"/>
        <v/>
      </c>
      <c r="P958" s="50" t="str">
        <f t="shared" si="115"/>
        <v/>
      </c>
      <c r="Q958" s="51" t="str">
        <f t="shared" si="116"/>
        <v/>
      </c>
      <c r="R958" s="169" t="str">
        <f t="shared" si="117"/>
        <v/>
      </c>
      <c r="S958" s="248" t="str">
        <f t="shared" si="118"/>
        <v/>
      </c>
      <c r="T958" s="250" t="str">
        <f t="shared" si="119"/>
        <v/>
      </c>
    </row>
    <row r="959" spans="2:20" x14ac:dyDescent="0.25">
      <c r="B959" s="142"/>
      <c r="C959" s="23"/>
      <c r="D959" s="23"/>
      <c r="E959" s="23"/>
      <c r="F959" s="21"/>
      <c r="G959" s="21"/>
      <c r="H959" s="178"/>
      <c r="I959" s="178"/>
      <c r="J959" s="23"/>
      <c r="K959" s="27"/>
      <c r="L959" s="23"/>
      <c r="M959" s="166" t="str">
        <f t="shared" si="112"/>
        <v/>
      </c>
      <c r="N959" s="48" t="str">
        <f t="shared" si="113"/>
        <v/>
      </c>
      <c r="O959" s="49" t="str">
        <f t="shared" si="114"/>
        <v/>
      </c>
      <c r="P959" s="50" t="str">
        <f t="shared" si="115"/>
        <v/>
      </c>
      <c r="Q959" s="51" t="str">
        <f t="shared" si="116"/>
        <v/>
      </c>
      <c r="R959" s="169" t="str">
        <f t="shared" si="117"/>
        <v/>
      </c>
      <c r="S959" s="248" t="str">
        <f t="shared" si="118"/>
        <v/>
      </c>
      <c r="T959" s="250" t="str">
        <f t="shared" si="119"/>
        <v/>
      </c>
    </row>
    <row r="960" spans="2:20" x14ac:dyDescent="0.25">
      <c r="B960" s="142"/>
      <c r="C960" s="23"/>
      <c r="D960" s="23"/>
      <c r="E960" s="23"/>
      <c r="F960" s="21"/>
      <c r="G960" s="21"/>
      <c r="H960" s="178"/>
      <c r="I960" s="178"/>
      <c r="J960" s="23"/>
      <c r="K960" s="27"/>
      <c r="L960" s="23"/>
      <c r="M960" s="166" t="str">
        <f t="shared" si="112"/>
        <v/>
      </c>
      <c r="N960" s="48" t="str">
        <f t="shared" si="113"/>
        <v/>
      </c>
      <c r="O960" s="49" t="str">
        <f t="shared" si="114"/>
        <v/>
      </c>
      <c r="P960" s="50" t="str">
        <f t="shared" si="115"/>
        <v/>
      </c>
      <c r="Q960" s="51" t="str">
        <f t="shared" si="116"/>
        <v/>
      </c>
      <c r="R960" s="169" t="str">
        <f t="shared" si="117"/>
        <v/>
      </c>
      <c r="S960" s="248" t="str">
        <f t="shared" si="118"/>
        <v/>
      </c>
      <c r="T960" s="250" t="str">
        <f t="shared" si="119"/>
        <v/>
      </c>
    </row>
    <row r="961" spans="2:20" x14ac:dyDescent="0.25">
      <c r="B961" s="142"/>
      <c r="C961" s="23"/>
      <c r="D961" s="23"/>
      <c r="E961" s="23"/>
      <c r="F961" s="21"/>
      <c r="G961" s="21"/>
      <c r="H961" s="178"/>
      <c r="I961" s="178"/>
      <c r="J961" s="23"/>
      <c r="K961" s="27"/>
      <c r="L961" s="23"/>
      <c r="M961" s="166" t="str">
        <f t="shared" si="112"/>
        <v/>
      </c>
      <c r="N961" s="48" t="str">
        <f t="shared" si="113"/>
        <v/>
      </c>
      <c r="O961" s="49" t="str">
        <f t="shared" si="114"/>
        <v/>
      </c>
      <c r="P961" s="50" t="str">
        <f t="shared" si="115"/>
        <v/>
      </c>
      <c r="Q961" s="51" t="str">
        <f t="shared" si="116"/>
        <v/>
      </c>
      <c r="R961" s="169" t="str">
        <f t="shared" si="117"/>
        <v/>
      </c>
      <c r="S961" s="248" t="str">
        <f t="shared" si="118"/>
        <v/>
      </c>
      <c r="T961" s="250" t="str">
        <f t="shared" si="119"/>
        <v/>
      </c>
    </row>
    <row r="962" spans="2:20" x14ac:dyDescent="0.25">
      <c r="B962" s="142"/>
      <c r="C962" s="23"/>
      <c r="D962" s="23"/>
      <c r="E962" s="23"/>
      <c r="F962" s="21"/>
      <c r="G962" s="21"/>
      <c r="H962" s="178"/>
      <c r="I962" s="178"/>
      <c r="J962" s="23"/>
      <c r="K962" s="27"/>
      <c r="L962" s="23"/>
      <c r="M962" s="166" t="str">
        <f t="shared" si="112"/>
        <v/>
      </c>
      <c r="N962" s="48" t="str">
        <f t="shared" si="113"/>
        <v/>
      </c>
      <c r="O962" s="49" t="str">
        <f t="shared" si="114"/>
        <v/>
      </c>
      <c r="P962" s="50" t="str">
        <f t="shared" si="115"/>
        <v/>
      </c>
      <c r="Q962" s="51" t="str">
        <f t="shared" si="116"/>
        <v/>
      </c>
      <c r="R962" s="169" t="str">
        <f t="shared" si="117"/>
        <v/>
      </c>
      <c r="S962" s="248" t="str">
        <f t="shared" si="118"/>
        <v/>
      </c>
      <c r="T962" s="250" t="str">
        <f t="shared" si="119"/>
        <v/>
      </c>
    </row>
    <row r="963" spans="2:20" x14ac:dyDescent="0.25">
      <c r="B963" s="142"/>
      <c r="C963" s="23"/>
      <c r="D963" s="23"/>
      <c r="E963" s="23"/>
      <c r="F963" s="21"/>
      <c r="G963" s="21"/>
      <c r="H963" s="178"/>
      <c r="I963" s="178"/>
      <c r="J963" s="23"/>
      <c r="K963" s="27"/>
      <c r="L963" s="23"/>
      <c r="M963" s="166" t="str">
        <f t="shared" si="112"/>
        <v/>
      </c>
      <c r="N963" s="48" t="str">
        <f t="shared" si="113"/>
        <v/>
      </c>
      <c r="O963" s="49" t="str">
        <f t="shared" si="114"/>
        <v/>
      </c>
      <c r="P963" s="50" t="str">
        <f t="shared" si="115"/>
        <v/>
      </c>
      <c r="Q963" s="51" t="str">
        <f t="shared" si="116"/>
        <v/>
      </c>
      <c r="R963" s="169" t="str">
        <f t="shared" si="117"/>
        <v/>
      </c>
      <c r="S963" s="248" t="str">
        <f t="shared" si="118"/>
        <v/>
      </c>
      <c r="T963" s="250" t="str">
        <f t="shared" si="119"/>
        <v/>
      </c>
    </row>
    <row r="964" spans="2:20" x14ac:dyDescent="0.25">
      <c r="B964" s="142"/>
      <c r="C964" s="23"/>
      <c r="D964" s="23"/>
      <c r="E964" s="23"/>
      <c r="F964" s="21"/>
      <c r="G964" s="21"/>
      <c r="H964" s="178"/>
      <c r="I964" s="178"/>
      <c r="J964" s="23"/>
      <c r="K964" s="27"/>
      <c r="L964" s="23"/>
      <c r="M964" s="166" t="str">
        <f t="shared" si="112"/>
        <v/>
      </c>
      <c r="N964" s="48" t="str">
        <f t="shared" si="113"/>
        <v/>
      </c>
      <c r="O964" s="49" t="str">
        <f t="shared" si="114"/>
        <v/>
      </c>
      <c r="P964" s="50" t="str">
        <f t="shared" si="115"/>
        <v/>
      </c>
      <c r="Q964" s="51" t="str">
        <f t="shared" si="116"/>
        <v/>
      </c>
      <c r="R964" s="169" t="str">
        <f t="shared" si="117"/>
        <v/>
      </c>
      <c r="S964" s="248" t="str">
        <f t="shared" si="118"/>
        <v/>
      </c>
      <c r="T964" s="250" t="str">
        <f t="shared" si="119"/>
        <v/>
      </c>
    </row>
    <row r="965" spans="2:20" x14ac:dyDescent="0.25">
      <c r="B965" s="142"/>
      <c r="C965" s="23"/>
      <c r="D965" s="23"/>
      <c r="E965" s="23"/>
      <c r="F965" s="21"/>
      <c r="G965" s="21"/>
      <c r="H965" s="178"/>
      <c r="I965" s="178"/>
      <c r="J965" s="23"/>
      <c r="K965" s="27"/>
      <c r="L965" s="23"/>
      <c r="M965" s="166" t="str">
        <f t="shared" si="112"/>
        <v/>
      </c>
      <c r="N965" s="48" t="str">
        <f t="shared" si="113"/>
        <v/>
      </c>
      <c r="O965" s="49" t="str">
        <f t="shared" si="114"/>
        <v/>
      </c>
      <c r="P965" s="50" t="str">
        <f t="shared" si="115"/>
        <v/>
      </c>
      <c r="Q965" s="51" t="str">
        <f t="shared" si="116"/>
        <v/>
      </c>
      <c r="R965" s="169" t="str">
        <f t="shared" si="117"/>
        <v/>
      </c>
      <c r="S965" s="248" t="str">
        <f t="shared" si="118"/>
        <v/>
      </c>
      <c r="T965" s="250" t="str">
        <f t="shared" si="119"/>
        <v/>
      </c>
    </row>
    <row r="966" spans="2:20" x14ac:dyDescent="0.25">
      <c r="B966" s="142"/>
      <c r="C966" s="23"/>
      <c r="D966" s="23"/>
      <c r="E966" s="23"/>
      <c r="F966" s="21"/>
      <c r="G966" s="21"/>
      <c r="H966" s="178"/>
      <c r="I966" s="178"/>
      <c r="J966" s="23"/>
      <c r="K966" s="27"/>
      <c r="L966" s="23"/>
      <c r="M966" s="166" t="str">
        <f t="shared" si="112"/>
        <v/>
      </c>
      <c r="N966" s="48" t="str">
        <f t="shared" si="113"/>
        <v/>
      </c>
      <c r="O966" s="49" t="str">
        <f t="shared" si="114"/>
        <v/>
      </c>
      <c r="P966" s="50" t="str">
        <f t="shared" si="115"/>
        <v/>
      </c>
      <c r="Q966" s="51" t="str">
        <f t="shared" si="116"/>
        <v/>
      </c>
      <c r="R966" s="169" t="str">
        <f t="shared" si="117"/>
        <v/>
      </c>
      <c r="S966" s="248" t="str">
        <f t="shared" si="118"/>
        <v/>
      </c>
      <c r="T966" s="250" t="str">
        <f t="shared" si="119"/>
        <v/>
      </c>
    </row>
    <row r="967" spans="2:20" x14ac:dyDescent="0.25">
      <c r="B967" s="142"/>
      <c r="C967" s="23"/>
      <c r="D967" s="23"/>
      <c r="E967" s="23"/>
      <c r="F967" s="21"/>
      <c r="G967" s="21"/>
      <c r="H967" s="178"/>
      <c r="I967" s="178"/>
      <c r="J967" s="23"/>
      <c r="K967" s="27"/>
      <c r="L967" s="23"/>
      <c r="M967" s="166" t="str">
        <f t="shared" si="112"/>
        <v/>
      </c>
      <c r="N967" s="48" t="str">
        <f t="shared" si="113"/>
        <v/>
      </c>
      <c r="O967" s="49" t="str">
        <f t="shared" si="114"/>
        <v/>
      </c>
      <c r="P967" s="50" t="str">
        <f t="shared" si="115"/>
        <v/>
      </c>
      <c r="Q967" s="51" t="str">
        <f t="shared" si="116"/>
        <v/>
      </c>
      <c r="R967" s="169" t="str">
        <f t="shared" si="117"/>
        <v/>
      </c>
      <c r="S967" s="248" t="str">
        <f t="shared" si="118"/>
        <v/>
      </c>
      <c r="T967" s="250" t="str">
        <f t="shared" si="119"/>
        <v/>
      </c>
    </row>
    <row r="968" spans="2:20" x14ac:dyDescent="0.25">
      <c r="B968" s="142"/>
      <c r="C968" s="23"/>
      <c r="D968" s="23"/>
      <c r="E968" s="23"/>
      <c r="F968" s="21"/>
      <c r="G968" s="21"/>
      <c r="H968" s="178"/>
      <c r="I968" s="178"/>
      <c r="J968" s="23"/>
      <c r="K968" s="27"/>
      <c r="L968" s="23"/>
      <c r="M968" s="166" t="str">
        <f t="shared" si="112"/>
        <v/>
      </c>
      <c r="N968" s="48" t="str">
        <f t="shared" si="113"/>
        <v/>
      </c>
      <c r="O968" s="49" t="str">
        <f t="shared" si="114"/>
        <v/>
      </c>
      <c r="P968" s="50" t="str">
        <f t="shared" si="115"/>
        <v/>
      </c>
      <c r="Q968" s="51" t="str">
        <f t="shared" si="116"/>
        <v/>
      </c>
      <c r="R968" s="169" t="str">
        <f t="shared" si="117"/>
        <v/>
      </c>
      <c r="S968" s="248" t="str">
        <f t="shared" si="118"/>
        <v/>
      </c>
      <c r="T968" s="250" t="str">
        <f t="shared" si="119"/>
        <v/>
      </c>
    </row>
    <row r="969" spans="2:20" x14ac:dyDescent="0.25">
      <c r="B969" s="142"/>
      <c r="C969" s="23"/>
      <c r="D969" s="23"/>
      <c r="E969" s="23"/>
      <c r="F969" s="21"/>
      <c r="G969" s="21"/>
      <c r="H969" s="178"/>
      <c r="I969" s="178"/>
      <c r="J969" s="23"/>
      <c r="K969" s="27"/>
      <c r="L969" s="23"/>
      <c r="M969" s="166" t="str">
        <f t="shared" si="112"/>
        <v/>
      </c>
      <c r="N969" s="48" t="str">
        <f t="shared" si="113"/>
        <v/>
      </c>
      <c r="O969" s="49" t="str">
        <f t="shared" si="114"/>
        <v/>
      </c>
      <c r="P969" s="50" t="str">
        <f t="shared" si="115"/>
        <v/>
      </c>
      <c r="Q969" s="51" t="str">
        <f t="shared" si="116"/>
        <v/>
      </c>
      <c r="R969" s="169" t="str">
        <f t="shared" si="117"/>
        <v/>
      </c>
      <c r="S969" s="248" t="str">
        <f t="shared" si="118"/>
        <v/>
      </c>
      <c r="T969" s="250" t="str">
        <f t="shared" si="119"/>
        <v/>
      </c>
    </row>
    <row r="970" spans="2:20" x14ac:dyDescent="0.25">
      <c r="B970" s="142"/>
      <c r="C970" s="23"/>
      <c r="D970" s="23"/>
      <c r="E970" s="23"/>
      <c r="F970" s="21"/>
      <c r="G970" s="21"/>
      <c r="H970" s="178"/>
      <c r="I970" s="178"/>
      <c r="J970" s="23"/>
      <c r="K970" s="27"/>
      <c r="L970" s="23"/>
      <c r="M970" s="166" t="str">
        <f t="shared" si="112"/>
        <v/>
      </c>
      <c r="N970" s="48" t="str">
        <f t="shared" si="113"/>
        <v/>
      </c>
      <c r="O970" s="49" t="str">
        <f t="shared" si="114"/>
        <v/>
      </c>
      <c r="P970" s="50" t="str">
        <f t="shared" si="115"/>
        <v/>
      </c>
      <c r="Q970" s="51" t="str">
        <f t="shared" si="116"/>
        <v/>
      </c>
      <c r="R970" s="169" t="str">
        <f t="shared" si="117"/>
        <v/>
      </c>
      <c r="S970" s="248" t="str">
        <f t="shared" si="118"/>
        <v/>
      </c>
      <c r="T970" s="250" t="str">
        <f t="shared" si="119"/>
        <v/>
      </c>
    </row>
    <row r="971" spans="2:20" x14ac:dyDescent="0.25">
      <c r="B971" s="142"/>
      <c r="C971" s="23"/>
      <c r="D971" s="23"/>
      <c r="E971" s="23"/>
      <c r="F971" s="21"/>
      <c r="G971" s="21"/>
      <c r="H971" s="178"/>
      <c r="I971" s="178"/>
      <c r="J971" s="23"/>
      <c r="K971" s="27"/>
      <c r="L971" s="23"/>
      <c r="M971" s="166" t="str">
        <f t="shared" ref="M971:M1011" si="120">IF(B971="","",IF(I971&lt;&gt;"",I971,H971*(100-(100*K971))/100))</f>
        <v/>
      </c>
      <c r="N971" s="48" t="str">
        <f t="shared" ref="N971:N1011" si="121">IF(B971="","",IF(J971&lt;&gt;0,B971+J971,B971+L971))</f>
        <v/>
      </c>
      <c r="O971" s="49" t="str">
        <f t="shared" ref="O971:O1011" si="122">IF(B971="","",B971+L971)</f>
        <v/>
      </c>
      <c r="P971" s="50" t="str">
        <f t="shared" ref="P971:P1011" si="123">IF(B971="","",O971-$D$3)</f>
        <v/>
      </c>
      <c r="Q971" s="51" t="str">
        <f t="shared" ref="Q971:Q1011" si="124">IF(N971&lt;$D$3,IF(O971&lt;$D$3,$D$3,O971),N971)</f>
        <v/>
      </c>
      <c r="R971" s="169" t="str">
        <f t="shared" ref="R971:R1011" si="125">IF(E971="bez","bezahlt",IF(I971&lt;&gt;"",I971,IF(N971&lt;$D$3,H971,M971)))</f>
        <v/>
      </c>
      <c r="S971" s="248" t="str">
        <f t="shared" si="118"/>
        <v/>
      </c>
      <c r="T971" s="250" t="str">
        <f t="shared" si="119"/>
        <v/>
      </c>
    </row>
    <row r="972" spans="2:20" x14ac:dyDescent="0.25">
      <c r="B972" s="142"/>
      <c r="C972" s="23"/>
      <c r="D972" s="23"/>
      <c r="E972" s="23"/>
      <c r="F972" s="21"/>
      <c r="G972" s="21"/>
      <c r="H972" s="178"/>
      <c r="I972" s="178"/>
      <c r="J972" s="23"/>
      <c r="K972" s="27"/>
      <c r="L972" s="23"/>
      <c r="M972" s="166" t="str">
        <f t="shared" si="120"/>
        <v/>
      </c>
      <c r="N972" s="48" t="str">
        <f t="shared" si="121"/>
        <v/>
      </c>
      <c r="O972" s="49" t="str">
        <f t="shared" si="122"/>
        <v/>
      </c>
      <c r="P972" s="50" t="str">
        <f t="shared" si="123"/>
        <v/>
      </c>
      <c r="Q972" s="51" t="str">
        <f t="shared" si="124"/>
        <v/>
      </c>
      <c r="R972" s="169" t="str">
        <f t="shared" si="125"/>
        <v/>
      </c>
      <c r="S972" s="248" t="str">
        <f t="shared" ref="S972:S1011" si="126">IF(Q972="","",WEEKNUM(Q972,2))</f>
        <v/>
      </c>
      <c r="T972" s="250" t="str">
        <f t="shared" ref="T972:T1011" si="127">R972</f>
        <v/>
      </c>
    </row>
    <row r="973" spans="2:20" x14ac:dyDescent="0.25">
      <c r="B973" s="142"/>
      <c r="C973" s="23"/>
      <c r="D973" s="23"/>
      <c r="E973" s="23"/>
      <c r="F973" s="21"/>
      <c r="G973" s="21"/>
      <c r="H973" s="178"/>
      <c r="I973" s="178"/>
      <c r="J973" s="23"/>
      <c r="K973" s="27"/>
      <c r="L973" s="23"/>
      <c r="M973" s="166" t="str">
        <f t="shared" si="120"/>
        <v/>
      </c>
      <c r="N973" s="48" t="str">
        <f t="shared" si="121"/>
        <v/>
      </c>
      <c r="O973" s="49" t="str">
        <f t="shared" si="122"/>
        <v/>
      </c>
      <c r="P973" s="50" t="str">
        <f t="shared" si="123"/>
        <v/>
      </c>
      <c r="Q973" s="51" t="str">
        <f t="shared" si="124"/>
        <v/>
      </c>
      <c r="R973" s="169" t="str">
        <f t="shared" si="125"/>
        <v/>
      </c>
      <c r="S973" s="248" t="str">
        <f t="shared" si="126"/>
        <v/>
      </c>
      <c r="T973" s="250" t="str">
        <f t="shared" si="127"/>
        <v/>
      </c>
    </row>
    <row r="974" spans="2:20" x14ac:dyDescent="0.25">
      <c r="B974" s="142"/>
      <c r="C974" s="23"/>
      <c r="D974" s="23"/>
      <c r="E974" s="23"/>
      <c r="F974" s="21"/>
      <c r="G974" s="21"/>
      <c r="H974" s="178"/>
      <c r="I974" s="178"/>
      <c r="J974" s="23"/>
      <c r="K974" s="27"/>
      <c r="L974" s="23"/>
      <c r="M974" s="166" t="str">
        <f t="shared" si="120"/>
        <v/>
      </c>
      <c r="N974" s="48" t="str">
        <f t="shared" si="121"/>
        <v/>
      </c>
      <c r="O974" s="49" t="str">
        <f t="shared" si="122"/>
        <v/>
      </c>
      <c r="P974" s="50" t="str">
        <f t="shared" si="123"/>
        <v/>
      </c>
      <c r="Q974" s="51" t="str">
        <f t="shared" si="124"/>
        <v/>
      </c>
      <c r="R974" s="169" t="str">
        <f t="shared" si="125"/>
        <v/>
      </c>
      <c r="S974" s="248" t="str">
        <f t="shared" si="126"/>
        <v/>
      </c>
      <c r="T974" s="250" t="str">
        <f t="shared" si="127"/>
        <v/>
      </c>
    </row>
    <row r="975" spans="2:20" x14ac:dyDescent="0.25">
      <c r="B975" s="142"/>
      <c r="C975" s="23"/>
      <c r="D975" s="23"/>
      <c r="E975" s="23"/>
      <c r="F975" s="21"/>
      <c r="G975" s="21"/>
      <c r="H975" s="178"/>
      <c r="I975" s="178"/>
      <c r="J975" s="23"/>
      <c r="K975" s="27"/>
      <c r="L975" s="23"/>
      <c r="M975" s="166" t="str">
        <f t="shared" si="120"/>
        <v/>
      </c>
      <c r="N975" s="48" t="str">
        <f t="shared" si="121"/>
        <v/>
      </c>
      <c r="O975" s="49" t="str">
        <f t="shared" si="122"/>
        <v/>
      </c>
      <c r="P975" s="50" t="str">
        <f t="shared" si="123"/>
        <v/>
      </c>
      <c r="Q975" s="51" t="str">
        <f t="shared" si="124"/>
        <v/>
      </c>
      <c r="R975" s="169" t="str">
        <f t="shared" si="125"/>
        <v/>
      </c>
      <c r="S975" s="248" t="str">
        <f t="shared" si="126"/>
        <v/>
      </c>
      <c r="T975" s="250" t="str">
        <f t="shared" si="127"/>
        <v/>
      </c>
    </row>
    <row r="976" spans="2:20" x14ac:dyDescent="0.25">
      <c r="B976" s="142"/>
      <c r="C976" s="23"/>
      <c r="D976" s="23"/>
      <c r="E976" s="23"/>
      <c r="F976" s="21"/>
      <c r="G976" s="21"/>
      <c r="H976" s="178"/>
      <c r="I976" s="178"/>
      <c r="J976" s="23"/>
      <c r="K976" s="27"/>
      <c r="L976" s="23"/>
      <c r="M976" s="166" t="str">
        <f t="shared" si="120"/>
        <v/>
      </c>
      <c r="N976" s="48" t="str">
        <f t="shared" si="121"/>
        <v/>
      </c>
      <c r="O976" s="49" t="str">
        <f t="shared" si="122"/>
        <v/>
      </c>
      <c r="P976" s="50" t="str">
        <f t="shared" si="123"/>
        <v/>
      </c>
      <c r="Q976" s="51" t="str">
        <f t="shared" si="124"/>
        <v/>
      </c>
      <c r="R976" s="169" t="str">
        <f t="shared" si="125"/>
        <v/>
      </c>
      <c r="S976" s="248" t="str">
        <f t="shared" si="126"/>
        <v/>
      </c>
      <c r="T976" s="250" t="str">
        <f t="shared" si="127"/>
        <v/>
      </c>
    </row>
    <row r="977" spans="2:20" x14ac:dyDescent="0.25">
      <c r="B977" s="142"/>
      <c r="C977" s="23"/>
      <c r="D977" s="23"/>
      <c r="E977" s="23"/>
      <c r="F977" s="21"/>
      <c r="G977" s="21"/>
      <c r="H977" s="178"/>
      <c r="I977" s="178"/>
      <c r="J977" s="23"/>
      <c r="K977" s="27"/>
      <c r="L977" s="23"/>
      <c r="M977" s="166" t="str">
        <f t="shared" si="120"/>
        <v/>
      </c>
      <c r="N977" s="48" t="str">
        <f t="shared" si="121"/>
        <v/>
      </c>
      <c r="O977" s="49" t="str">
        <f t="shared" si="122"/>
        <v/>
      </c>
      <c r="P977" s="50" t="str">
        <f t="shared" si="123"/>
        <v/>
      </c>
      <c r="Q977" s="51" t="str">
        <f t="shared" si="124"/>
        <v/>
      </c>
      <c r="R977" s="169" t="str">
        <f t="shared" si="125"/>
        <v/>
      </c>
      <c r="S977" s="248" t="str">
        <f t="shared" si="126"/>
        <v/>
      </c>
      <c r="T977" s="250" t="str">
        <f t="shared" si="127"/>
        <v/>
      </c>
    </row>
    <row r="978" spans="2:20" x14ac:dyDescent="0.25">
      <c r="B978" s="142"/>
      <c r="C978" s="23"/>
      <c r="D978" s="23"/>
      <c r="E978" s="23"/>
      <c r="F978" s="21"/>
      <c r="G978" s="21"/>
      <c r="H978" s="178"/>
      <c r="I978" s="178"/>
      <c r="J978" s="23"/>
      <c r="K978" s="27"/>
      <c r="L978" s="23"/>
      <c r="M978" s="166" t="str">
        <f t="shared" si="120"/>
        <v/>
      </c>
      <c r="N978" s="48" t="str">
        <f t="shared" si="121"/>
        <v/>
      </c>
      <c r="O978" s="49" t="str">
        <f t="shared" si="122"/>
        <v/>
      </c>
      <c r="P978" s="50" t="str">
        <f t="shared" si="123"/>
        <v/>
      </c>
      <c r="Q978" s="51" t="str">
        <f t="shared" si="124"/>
        <v/>
      </c>
      <c r="R978" s="169" t="str">
        <f t="shared" si="125"/>
        <v/>
      </c>
      <c r="S978" s="248" t="str">
        <f t="shared" si="126"/>
        <v/>
      </c>
      <c r="T978" s="250" t="str">
        <f t="shared" si="127"/>
        <v/>
      </c>
    </row>
    <row r="979" spans="2:20" x14ac:dyDescent="0.25">
      <c r="B979" s="142"/>
      <c r="C979" s="23"/>
      <c r="D979" s="23"/>
      <c r="E979" s="23"/>
      <c r="F979" s="21"/>
      <c r="G979" s="21"/>
      <c r="H979" s="178"/>
      <c r="I979" s="178"/>
      <c r="J979" s="23"/>
      <c r="K979" s="27"/>
      <c r="L979" s="23"/>
      <c r="M979" s="166" t="str">
        <f t="shared" si="120"/>
        <v/>
      </c>
      <c r="N979" s="48" t="str">
        <f t="shared" si="121"/>
        <v/>
      </c>
      <c r="O979" s="49" t="str">
        <f t="shared" si="122"/>
        <v/>
      </c>
      <c r="P979" s="50" t="str">
        <f t="shared" si="123"/>
        <v/>
      </c>
      <c r="Q979" s="51" t="str">
        <f t="shared" si="124"/>
        <v/>
      </c>
      <c r="R979" s="169" t="str">
        <f t="shared" si="125"/>
        <v/>
      </c>
      <c r="S979" s="248" t="str">
        <f t="shared" si="126"/>
        <v/>
      </c>
      <c r="T979" s="250" t="str">
        <f t="shared" si="127"/>
        <v/>
      </c>
    </row>
    <row r="980" spans="2:20" x14ac:dyDescent="0.25">
      <c r="B980" s="142"/>
      <c r="C980" s="23"/>
      <c r="D980" s="23"/>
      <c r="E980" s="23"/>
      <c r="F980" s="21"/>
      <c r="G980" s="21"/>
      <c r="H980" s="178"/>
      <c r="I980" s="178"/>
      <c r="J980" s="23"/>
      <c r="K980" s="27"/>
      <c r="L980" s="23"/>
      <c r="M980" s="166" t="str">
        <f t="shared" si="120"/>
        <v/>
      </c>
      <c r="N980" s="48" t="str">
        <f t="shared" si="121"/>
        <v/>
      </c>
      <c r="O980" s="49" t="str">
        <f t="shared" si="122"/>
        <v/>
      </c>
      <c r="P980" s="50" t="str">
        <f t="shared" si="123"/>
        <v/>
      </c>
      <c r="Q980" s="51" t="str">
        <f t="shared" si="124"/>
        <v/>
      </c>
      <c r="R980" s="169" t="str">
        <f t="shared" si="125"/>
        <v/>
      </c>
      <c r="S980" s="248" t="str">
        <f t="shared" si="126"/>
        <v/>
      </c>
      <c r="T980" s="250" t="str">
        <f t="shared" si="127"/>
        <v/>
      </c>
    </row>
    <row r="981" spans="2:20" x14ac:dyDescent="0.25">
      <c r="B981" s="142"/>
      <c r="C981" s="23"/>
      <c r="D981" s="23"/>
      <c r="E981" s="23"/>
      <c r="F981" s="21"/>
      <c r="G981" s="21"/>
      <c r="H981" s="178"/>
      <c r="I981" s="178"/>
      <c r="J981" s="23"/>
      <c r="K981" s="27"/>
      <c r="L981" s="23"/>
      <c r="M981" s="166" t="str">
        <f t="shared" si="120"/>
        <v/>
      </c>
      <c r="N981" s="48" t="str">
        <f t="shared" si="121"/>
        <v/>
      </c>
      <c r="O981" s="49" t="str">
        <f t="shared" si="122"/>
        <v/>
      </c>
      <c r="P981" s="50" t="str">
        <f t="shared" si="123"/>
        <v/>
      </c>
      <c r="Q981" s="51" t="str">
        <f t="shared" si="124"/>
        <v/>
      </c>
      <c r="R981" s="169" t="str">
        <f t="shared" si="125"/>
        <v/>
      </c>
      <c r="S981" s="248" t="str">
        <f t="shared" si="126"/>
        <v/>
      </c>
      <c r="T981" s="250" t="str">
        <f t="shared" si="127"/>
        <v/>
      </c>
    </row>
    <row r="982" spans="2:20" x14ac:dyDescent="0.25">
      <c r="B982" s="142"/>
      <c r="C982" s="23"/>
      <c r="D982" s="23"/>
      <c r="E982" s="23"/>
      <c r="F982" s="21"/>
      <c r="G982" s="21"/>
      <c r="H982" s="178"/>
      <c r="I982" s="178"/>
      <c r="J982" s="23"/>
      <c r="K982" s="27"/>
      <c r="L982" s="23"/>
      <c r="M982" s="166" t="str">
        <f t="shared" si="120"/>
        <v/>
      </c>
      <c r="N982" s="48" t="str">
        <f t="shared" si="121"/>
        <v/>
      </c>
      <c r="O982" s="49" t="str">
        <f t="shared" si="122"/>
        <v/>
      </c>
      <c r="P982" s="50" t="str">
        <f t="shared" si="123"/>
        <v/>
      </c>
      <c r="Q982" s="51" t="str">
        <f t="shared" si="124"/>
        <v/>
      </c>
      <c r="R982" s="169" t="str">
        <f t="shared" si="125"/>
        <v/>
      </c>
      <c r="S982" s="248" t="str">
        <f t="shared" si="126"/>
        <v/>
      </c>
      <c r="T982" s="250" t="str">
        <f t="shared" si="127"/>
        <v/>
      </c>
    </row>
    <row r="983" spans="2:20" x14ac:dyDescent="0.25">
      <c r="B983" s="142"/>
      <c r="C983" s="23"/>
      <c r="D983" s="23"/>
      <c r="E983" s="23"/>
      <c r="F983" s="21"/>
      <c r="G983" s="21"/>
      <c r="H983" s="178"/>
      <c r="I983" s="178"/>
      <c r="J983" s="23"/>
      <c r="K983" s="27"/>
      <c r="L983" s="23"/>
      <c r="M983" s="166" t="str">
        <f t="shared" si="120"/>
        <v/>
      </c>
      <c r="N983" s="48" t="str">
        <f t="shared" si="121"/>
        <v/>
      </c>
      <c r="O983" s="49" t="str">
        <f t="shared" si="122"/>
        <v/>
      </c>
      <c r="P983" s="50" t="str">
        <f t="shared" si="123"/>
        <v/>
      </c>
      <c r="Q983" s="51" t="str">
        <f t="shared" si="124"/>
        <v/>
      </c>
      <c r="R983" s="169" t="str">
        <f t="shared" si="125"/>
        <v/>
      </c>
      <c r="S983" s="248" t="str">
        <f t="shared" si="126"/>
        <v/>
      </c>
      <c r="T983" s="250" t="str">
        <f t="shared" si="127"/>
        <v/>
      </c>
    </row>
    <row r="984" spans="2:20" x14ac:dyDescent="0.25">
      <c r="B984" s="142"/>
      <c r="C984" s="23"/>
      <c r="D984" s="23"/>
      <c r="E984" s="23"/>
      <c r="F984" s="21"/>
      <c r="G984" s="21"/>
      <c r="H984" s="178"/>
      <c r="I984" s="178"/>
      <c r="J984" s="23"/>
      <c r="K984" s="27"/>
      <c r="L984" s="23"/>
      <c r="M984" s="166" t="str">
        <f t="shared" si="120"/>
        <v/>
      </c>
      <c r="N984" s="48" t="str">
        <f t="shared" si="121"/>
        <v/>
      </c>
      <c r="O984" s="49" t="str">
        <f t="shared" si="122"/>
        <v/>
      </c>
      <c r="P984" s="50" t="str">
        <f t="shared" si="123"/>
        <v/>
      </c>
      <c r="Q984" s="51" t="str">
        <f t="shared" si="124"/>
        <v/>
      </c>
      <c r="R984" s="169" t="str">
        <f t="shared" si="125"/>
        <v/>
      </c>
      <c r="S984" s="248" t="str">
        <f t="shared" si="126"/>
        <v/>
      </c>
      <c r="T984" s="250" t="str">
        <f t="shared" si="127"/>
        <v/>
      </c>
    </row>
    <row r="985" spans="2:20" x14ac:dyDescent="0.25">
      <c r="B985" s="142"/>
      <c r="C985" s="23"/>
      <c r="D985" s="23"/>
      <c r="E985" s="23"/>
      <c r="F985" s="21"/>
      <c r="G985" s="21"/>
      <c r="H985" s="178"/>
      <c r="I985" s="178"/>
      <c r="J985" s="23"/>
      <c r="K985" s="27"/>
      <c r="L985" s="23"/>
      <c r="M985" s="166" t="str">
        <f t="shared" si="120"/>
        <v/>
      </c>
      <c r="N985" s="48" t="str">
        <f t="shared" si="121"/>
        <v/>
      </c>
      <c r="O985" s="49" t="str">
        <f t="shared" si="122"/>
        <v/>
      </c>
      <c r="P985" s="50" t="str">
        <f t="shared" si="123"/>
        <v/>
      </c>
      <c r="Q985" s="51" t="str">
        <f t="shared" si="124"/>
        <v/>
      </c>
      <c r="R985" s="169" t="str">
        <f t="shared" si="125"/>
        <v/>
      </c>
      <c r="S985" s="248" t="str">
        <f t="shared" si="126"/>
        <v/>
      </c>
      <c r="T985" s="250" t="str">
        <f t="shared" si="127"/>
        <v/>
      </c>
    </row>
    <row r="986" spans="2:20" x14ac:dyDescent="0.25">
      <c r="B986" s="142"/>
      <c r="C986" s="23"/>
      <c r="D986" s="23"/>
      <c r="E986" s="23"/>
      <c r="F986" s="21"/>
      <c r="G986" s="21"/>
      <c r="H986" s="178"/>
      <c r="I986" s="178"/>
      <c r="J986" s="23"/>
      <c r="K986" s="27"/>
      <c r="L986" s="23"/>
      <c r="M986" s="166" t="str">
        <f t="shared" si="120"/>
        <v/>
      </c>
      <c r="N986" s="48" t="str">
        <f t="shared" si="121"/>
        <v/>
      </c>
      <c r="O986" s="49" t="str">
        <f t="shared" si="122"/>
        <v/>
      </c>
      <c r="P986" s="50" t="str">
        <f t="shared" si="123"/>
        <v/>
      </c>
      <c r="Q986" s="51" t="str">
        <f t="shared" si="124"/>
        <v/>
      </c>
      <c r="R986" s="169" t="str">
        <f t="shared" si="125"/>
        <v/>
      </c>
      <c r="S986" s="248" t="str">
        <f t="shared" si="126"/>
        <v/>
      </c>
      <c r="T986" s="250" t="str">
        <f t="shared" si="127"/>
        <v/>
      </c>
    </row>
    <row r="987" spans="2:20" x14ac:dyDescent="0.25">
      <c r="B987" s="142"/>
      <c r="C987" s="23"/>
      <c r="D987" s="23"/>
      <c r="E987" s="23"/>
      <c r="F987" s="21"/>
      <c r="G987" s="21"/>
      <c r="H987" s="178"/>
      <c r="I987" s="178"/>
      <c r="J987" s="23"/>
      <c r="K987" s="27"/>
      <c r="L987" s="23"/>
      <c r="M987" s="166" t="str">
        <f t="shared" si="120"/>
        <v/>
      </c>
      <c r="N987" s="48" t="str">
        <f t="shared" si="121"/>
        <v/>
      </c>
      <c r="O987" s="49" t="str">
        <f t="shared" si="122"/>
        <v/>
      </c>
      <c r="P987" s="50" t="str">
        <f t="shared" si="123"/>
        <v/>
      </c>
      <c r="Q987" s="51" t="str">
        <f t="shared" si="124"/>
        <v/>
      </c>
      <c r="R987" s="169" t="str">
        <f t="shared" si="125"/>
        <v/>
      </c>
      <c r="S987" s="248" t="str">
        <f t="shared" si="126"/>
        <v/>
      </c>
      <c r="T987" s="250" t="str">
        <f t="shared" si="127"/>
        <v/>
      </c>
    </row>
    <row r="988" spans="2:20" x14ac:dyDescent="0.25">
      <c r="B988" s="142"/>
      <c r="C988" s="23"/>
      <c r="D988" s="23"/>
      <c r="E988" s="23"/>
      <c r="F988" s="21"/>
      <c r="G988" s="21"/>
      <c r="H988" s="178"/>
      <c r="I988" s="178"/>
      <c r="J988" s="23"/>
      <c r="K988" s="27"/>
      <c r="L988" s="23"/>
      <c r="M988" s="166" t="str">
        <f t="shared" si="120"/>
        <v/>
      </c>
      <c r="N988" s="48" t="str">
        <f t="shared" si="121"/>
        <v/>
      </c>
      <c r="O988" s="49" t="str">
        <f t="shared" si="122"/>
        <v/>
      </c>
      <c r="P988" s="50" t="str">
        <f t="shared" si="123"/>
        <v/>
      </c>
      <c r="Q988" s="51" t="str">
        <f t="shared" si="124"/>
        <v/>
      </c>
      <c r="R988" s="169" t="str">
        <f t="shared" si="125"/>
        <v/>
      </c>
      <c r="S988" s="248" t="str">
        <f t="shared" si="126"/>
        <v/>
      </c>
      <c r="T988" s="250" t="str">
        <f t="shared" si="127"/>
        <v/>
      </c>
    </row>
    <row r="989" spans="2:20" x14ac:dyDescent="0.25">
      <c r="B989" s="142"/>
      <c r="C989" s="23"/>
      <c r="D989" s="23"/>
      <c r="E989" s="23"/>
      <c r="F989" s="21"/>
      <c r="G989" s="21"/>
      <c r="H989" s="178"/>
      <c r="I989" s="178"/>
      <c r="J989" s="23"/>
      <c r="K989" s="27"/>
      <c r="L989" s="23"/>
      <c r="M989" s="166" t="str">
        <f t="shared" si="120"/>
        <v/>
      </c>
      <c r="N989" s="48" t="str">
        <f t="shared" si="121"/>
        <v/>
      </c>
      <c r="O989" s="49" t="str">
        <f t="shared" si="122"/>
        <v/>
      </c>
      <c r="P989" s="50" t="str">
        <f t="shared" si="123"/>
        <v/>
      </c>
      <c r="Q989" s="51" t="str">
        <f t="shared" si="124"/>
        <v/>
      </c>
      <c r="R989" s="169" t="str">
        <f t="shared" si="125"/>
        <v/>
      </c>
      <c r="S989" s="248" t="str">
        <f t="shared" si="126"/>
        <v/>
      </c>
      <c r="T989" s="250" t="str">
        <f t="shared" si="127"/>
        <v/>
      </c>
    </row>
    <row r="990" spans="2:20" x14ac:dyDescent="0.25">
      <c r="B990" s="142"/>
      <c r="C990" s="23"/>
      <c r="D990" s="23"/>
      <c r="E990" s="23"/>
      <c r="F990" s="21"/>
      <c r="G990" s="21"/>
      <c r="H990" s="178"/>
      <c r="I990" s="178"/>
      <c r="J990" s="23"/>
      <c r="K990" s="27"/>
      <c r="L990" s="23"/>
      <c r="M990" s="166" t="str">
        <f t="shared" si="120"/>
        <v/>
      </c>
      <c r="N990" s="48" t="str">
        <f t="shared" si="121"/>
        <v/>
      </c>
      <c r="O990" s="49" t="str">
        <f t="shared" si="122"/>
        <v/>
      </c>
      <c r="P990" s="50" t="str">
        <f t="shared" si="123"/>
        <v/>
      </c>
      <c r="Q990" s="51" t="str">
        <f t="shared" si="124"/>
        <v/>
      </c>
      <c r="R990" s="169" t="str">
        <f t="shared" si="125"/>
        <v/>
      </c>
      <c r="S990" s="248" t="str">
        <f t="shared" si="126"/>
        <v/>
      </c>
      <c r="T990" s="250" t="str">
        <f t="shared" si="127"/>
        <v/>
      </c>
    </row>
    <row r="991" spans="2:20" x14ac:dyDescent="0.25">
      <c r="B991" s="142"/>
      <c r="C991" s="23"/>
      <c r="D991" s="23"/>
      <c r="E991" s="23"/>
      <c r="F991" s="21"/>
      <c r="G991" s="21"/>
      <c r="H991" s="178"/>
      <c r="I991" s="178"/>
      <c r="J991" s="23"/>
      <c r="K991" s="27"/>
      <c r="L991" s="23"/>
      <c r="M991" s="166" t="str">
        <f t="shared" si="120"/>
        <v/>
      </c>
      <c r="N991" s="48" t="str">
        <f t="shared" si="121"/>
        <v/>
      </c>
      <c r="O991" s="49" t="str">
        <f t="shared" si="122"/>
        <v/>
      </c>
      <c r="P991" s="50" t="str">
        <f t="shared" si="123"/>
        <v/>
      </c>
      <c r="Q991" s="51" t="str">
        <f t="shared" si="124"/>
        <v/>
      </c>
      <c r="R991" s="169" t="str">
        <f t="shared" si="125"/>
        <v/>
      </c>
      <c r="S991" s="248" t="str">
        <f t="shared" si="126"/>
        <v/>
      </c>
      <c r="T991" s="250" t="str">
        <f t="shared" si="127"/>
        <v/>
      </c>
    </row>
    <row r="992" spans="2:20" x14ac:dyDescent="0.25">
      <c r="B992" s="142"/>
      <c r="C992" s="23"/>
      <c r="D992" s="23"/>
      <c r="E992" s="23"/>
      <c r="F992" s="21"/>
      <c r="G992" s="21"/>
      <c r="H992" s="178"/>
      <c r="I992" s="178"/>
      <c r="J992" s="23"/>
      <c r="K992" s="27"/>
      <c r="L992" s="23"/>
      <c r="M992" s="166" t="str">
        <f t="shared" si="120"/>
        <v/>
      </c>
      <c r="N992" s="48" t="str">
        <f t="shared" si="121"/>
        <v/>
      </c>
      <c r="O992" s="49" t="str">
        <f t="shared" si="122"/>
        <v/>
      </c>
      <c r="P992" s="50" t="str">
        <f t="shared" si="123"/>
        <v/>
      </c>
      <c r="Q992" s="51" t="str">
        <f t="shared" si="124"/>
        <v/>
      </c>
      <c r="R992" s="169" t="str">
        <f t="shared" si="125"/>
        <v/>
      </c>
      <c r="S992" s="248" t="str">
        <f t="shared" si="126"/>
        <v/>
      </c>
      <c r="T992" s="250" t="str">
        <f t="shared" si="127"/>
        <v/>
      </c>
    </row>
    <row r="993" spans="2:20" x14ac:dyDescent="0.25">
      <c r="B993" s="142"/>
      <c r="C993" s="23"/>
      <c r="D993" s="23"/>
      <c r="E993" s="23"/>
      <c r="F993" s="21"/>
      <c r="G993" s="21"/>
      <c r="H993" s="178"/>
      <c r="I993" s="178"/>
      <c r="J993" s="23"/>
      <c r="K993" s="27"/>
      <c r="L993" s="23"/>
      <c r="M993" s="166" t="str">
        <f t="shared" si="120"/>
        <v/>
      </c>
      <c r="N993" s="48" t="str">
        <f t="shared" si="121"/>
        <v/>
      </c>
      <c r="O993" s="49" t="str">
        <f t="shared" si="122"/>
        <v/>
      </c>
      <c r="P993" s="50" t="str">
        <f t="shared" si="123"/>
        <v/>
      </c>
      <c r="Q993" s="51" t="str">
        <f t="shared" si="124"/>
        <v/>
      </c>
      <c r="R993" s="169" t="str">
        <f t="shared" si="125"/>
        <v/>
      </c>
      <c r="S993" s="248" t="str">
        <f t="shared" si="126"/>
        <v/>
      </c>
      <c r="T993" s="250" t="str">
        <f t="shared" si="127"/>
        <v/>
      </c>
    </row>
    <row r="994" spans="2:20" x14ac:dyDescent="0.25">
      <c r="B994" s="142"/>
      <c r="C994" s="23"/>
      <c r="D994" s="23"/>
      <c r="E994" s="23"/>
      <c r="F994" s="21"/>
      <c r="G994" s="21"/>
      <c r="H994" s="178"/>
      <c r="I994" s="178"/>
      <c r="J994" s="23"/>
      <c r="K994" s="27"/>
      <c r="L994" s="23"/>
      <c r="M994" s="166" t="str">
        <f t="shared" si="120"/>
        <v/>
      </c>
      <c r="N994" s="48" t="str">
        <f t="shared" si="121"/>
        <v/>
      </c>
      <c r="O994" s="49" t="str">
        <f t="shared" si="122"/>
        <v/>
      </c>
      <c r="P994" s="50" t="str">
        <f t="shared" si="123"/>
        <v/>
      </c>
      <c r="Q994" s="51" t="str">
        <f t="shared" si="124"/>
        <v/>
      </c>
      <c r="R994" s="169" t="str">
        <f t="shared" si="125"/>
        <v/>
      </c>
      <c r="S994" s="248" t="str">
        <f t="shared" si="126"/>
        <v/>
      </c>
      <c r="T994" s="250" t="str">
        <f t="shared" si="127"/>
        <v/>
      </c>
    </row>
    <row r="995" spans="2:20" x14ac:dyDescent="0.25">
      <c r="B995" s="142"/>
      <c r="C995" s="23"/>
      <c r="D995" s="23"/>
      <c r="E995" s="23"/>
      <c r="F995" s="21"/>
      <c r="G995" s="21"/>
      <c r="H995" s="178"/>
      <c r="I995" s="178"/>
      <c r="J995" s="23"/>
      <c r="K995" s="27"/>
      <c r="L995" s="23"/>
      <c r="M995" s="166" t="str">
        <f t="shared" si="120"/>
        <v/>
      </c>
      <c r="N995" s="48" t="str">
        <f t="shared" si="121"/>
        <v/>
      </c>
      <c r="O995" s="49" t="str">
        <f t="shared" si="122"/>
        <v/>
      </c>
      <c r="P995" s="50" t="str">
        <f t="shared" si="123"/>
        <v/>
      </c>
      <c r="Q995" s="51" t="str">
        <f t="shared" si="124"/>
        <v/>
      </c>
      <c r="R995" s="169" t="str">
        <f t="shared" si="125"/>
        <v/>
      </c>
      <c r="S995" s="248" t="str">
        <f t="shared" si="126"/>
        <v/>
      </c>
      <c r="T995" s="250" t="str">
        <f t="shared" si="127"/>
        <v/>
      </c>
    </row>
    <row r="996" spans="2:20" x14ac:dyDescent="0.25">
      <c r="B996" s="142"/>
      <c r="C996" s="23"/>
      <c r="D996" s="23"/>
      <c r="E996" s="23"/>
      <c r="F996" s="21"/>
      <c r="G996" s="21"/>
      <c r="H996" s="178"/>
      <c r="I996" s="178"/>
      <c r="J996" s="23"/>
      <c r="K996" s="27"/>
      <c r="L996" s="23"/>
      <c r="M996" s="166" t="str">
        <f t="shared" si="120"/>
        <v/>
      </c>
      <c r="N996" s="48" t="str">
        <f t="shared" si="121"/>
        <v/>
      </c>
      <c r="O996" s="49" t="str">
        <f t="shared" si="122"/>
        <v/>
      </c>
      <c r="P996" s="50" t="str">
        <f t="shared" si="123"/>
        <v/>
      </c>
      <c r="Q996" s="51" t="str">
        <f t="shared" si="124"/>
        <v/>
      </c>
      <c r="R996" s="169" t="str">
        <f t="shared" si="125"/>
        <v/>
      </c>
      <c r="S996" s="248" t="str">
        <f t="shared" si="126"/>
        <v/>
      </c>
      <c r="T996" s="250" t="str">
        <f t="shared" si="127"/>
        <v/>
      </c>
    </row>
    <row r="997" spans="2:20" x14ac:dyDescent="0.25">
      <c r="B997" s="142"/>
      <c r="C997" s="23"/>
      <c r="D997" s="23"/>
      <c r="E997" s="23"/>
      <c r="F997" s="21"/>
      <c r="G997" s="21"/>
      <c r="H997" s="178"/>
      <c r="I997" s="178"/>
      <c r="J997" s="23"/>
      <c r="K997" s="27"/>
      <c r="L997" s="23"/>
      <c r="M997" s="166" t="str">
        <f t="shared" si="120"/>
        <v/>
      </c>
      <c r="N997" s="48" t="str">
        <f t="shared" si="121"/>
        <v/>
      </c>
      <c r="O997" s="49" t="str">
        <f t="shared" si="122"/>
        <v/>
      </c>
      <c r="P997" s="50" t="str">
        <f t="shared" si="123"/>
        <v/>
      </c>
      <c r="Q997" s="51" t="str">
        <f t="shared" si="124"/>
        <v/>
      </c>
      <c r="R997" s="169" t="str">
        <f t="shared" si="125"/>
        <v/>
      </c>
      <c r="S997" s="248" t="str">
        <f t="shared" si="126"/>
        <v/>
      </c>
      <c r="T997" s="250" t="str">
        <f t="shared" si="127"/>
        <v/>
      </c>
    </row>
    <row r="998" spans="2:20" x14ac:dyDescent="0.25">
      <c r="B998" s="142"/>
      <c r="C998" s="23"/>
      <c r="D998" s="23"/>
      <c r="E998" s="23"/>
      <c r="F998" s="21"/>
      <c r="G998" s="21"/>
      <c r="H998" s="178"/>
      <c r="I998" s="178"/>
      <c r="J998" s="23"/>
      <c r="K998" s="27"/>
      <c r="L998" s="23"/>
      <c r="M998" s="166" t="str">
        <f t="shared" si="120"/>
        <v/>
      </c>
      <c r="N998" s="48" t="str">
        <f t="shared" si="121"/>
        <v/>
      </c>
      <c r="O998" s="49" t="str">
        <f t="shared" si="122"/>
        <v/>
      </c>
      <c r="P998" s="50" t="str">
        <f t="shared" si="123"/>
        <v/>
      </c>
      <c r="Q998" s="51" t="str">
        <f t="shared" si="124"/>
        <v/>
      </c>
      <c r="R998" s="169" t="str">
        <f t="shared" si="125"/>
        <v/>
      </c>
      <c r="S998" s="248" t="str">
        <f t="shared" si="126"/>
        <v/>
      </c>
      <c r="T998" s="250" t="str">
        <f t="shared" si="127"/>
        <v/>
      </c>
    </row>
    <row r="999" spans="2:20" x14ac:dyDescent="0.25">
      <c r="B999" s="142"/>
      <c r="C999" s="23"/>
      <c r="D999" s="23"/>
      <c r="E999" s="23"/>
      <c r="F999" s="21"/>
      <c r="G999" s="21"/>
      <c r="H999" s="178"/>
      <c r="I999" s="178"/>
      <c r="J999" s="23"/>
      <c r="K999" s="27"/>
      <c r="L999" s="23"/>
      <c r="M999" s="166" t="str">
        <f t="shared" si="120"/>
        <v/>
      </c>
      <c r="N999" s="48" t="str">
        <f t="shared" si="121"/>
        <v/>
      </c>
      <c r="O999" s="49" t="str">
        <f t="shared" si="122"/>
        <v/>
      </c>
      <c r="P999" s="50" t="str">
        <f t="shared" si="123"/>
        <v/>
      </c>
      <c r="Q999" s="51" t="str">
        <f t="shared" si="124"/>
        <v/>
      </c>
      <c r="R999" s="169" t="str">
        <f t="shared" si="125"/>
        <v/>
      </c>
      <c r="S999" s="248" t="str">
        <f t="shared" si="126"/>
        <v/>
      </c>
      <c r="T999" s="250" t="str">
        <f t="shared" si="127"/>
        <v/>
      </c>
    </row>
    <row r="1000" spans="2:20" x14ac:dyDescent="0.25">
      <c r="B1000" s="142"/>
      <c r="C1000" s="23"/>
      <c r="D1000" s="23"/>
      <c r="E1000" s="23"/>
      <c r="F1000" s="21"/>
      <c r="G1000" s="21"/>
      <c r="H1000" s="178"/>
      <c r="I1000" s="178"/>
      <c r="J1000" s="23"/>
      <c r="K1000" s="27"/>
      <c r="L1000" s="23"/>
      <c r="M1000" s="166" t="str">
        <f t="shared" si="120"/>
        <v/>
      </c>
      <c r="N1000" s="48" t="str">
        <f t="shared" si="121"/>
        <v/>
      </c>
      <c r="O1000" s="49" t="str">
        <f t="shared" si="122"/>
        <v/>
      </c>
      <c r="P1000" s="50" t="str">
        <f t="shared" si="123"/>
        <v/>
      </c>
      <c r="Q1000" s="51" t="str">
        <f t="shared" si="124"/>
        <v/>
      </c>
      <c r="R1000" s="169" t="str">
        <f t="shared" si="125"/>
        <v/>
      </c>
      <c r="S1000" s="248" t="str">
        <f t="shared" si="126"/>
        <v/>
      </c>
      <c r="T1000" s="250" t="str">
        <f t="shared" si="127"/>
        <v/>
      </c>
    </row>
    <row r="1001" spans="2:20" x14ac:dyDescent="0.25">
      <c r="B1001" s="142"/>
      <c r="C1001" s="23"/>
      <c r="D1001" s="23"/>
      <c r="E1001" s="23"/>
      <c r="F1001" s="21"/>
      <c r="G1001" s="21"/>
      <c r="H1001" s="178"/>
      <c r="I1001" s="178"/>
      <c r="J1001" s="23"/>
      <c r="K1001" s="27"/>
      <c r="L1001" s="23"/>
      <c r="M1001" s="166" t="str">
        <f t="shared" si="120"/>
        <v/>
      </c>
      <c r="N1001" s="48" t="str">
        <f t="shared" si="121"/>
        <v/>
      </c>
      <c r="O1001" s="49" t="str">
        <f t="shared" si="122"/>
        <v/>
      </c>
      <c r="P1001" s="50" t="str">
        <f t="shared" si="123"/>
        <v/>
      </c>
      <c r="Q1001" s="51" t="str">
        <f t="shared" si="124"/>
        <v/>
      </c>
      <c r="R1001" s="169" t="str">
        <f t="shared" si="125"/>
        <v/>
      </c>
      <c r="S1001" s="248" t="str">
        <f t="shared" si="126"/>
        <v/>
      </c>
      <c r="T1001" s="250" t="str">
        <f t="shared" si="127"/>
        <v/>
      </c>
    </row>
    <row r="1002" spans="2:20" x14ac:dyDescent="0.25">
      <c r="B1002" s="142"/>
      <c r="C1002" s="23"/>
      <c r="D1002" s="23"/>
      <c r="E1002" s="23"/>
      <c r="F1002" s="21"/>
      <c r="G1002" s="21"/>
      <c r="H1002" s="178"/>
      <c r="I1002" s="178"/>
      <c r="J1002" s="23"/>
      <c r="K1002" s="27"/>
      <c r="L1002" s="23"/>
      <c r="M1002" s="166" t="str">
        <f t="shared" si="120"/>
        <v/>
      </c>
      <c r="N1002" s="48" t="str">
        <f t="shared" si="121"/>
        <v/>
      </c>
      <c r="O1002" s="49" t="str">
        <f t="shared" si="122"/>
        <v/>
      </c>
      <c r="P1002" s="50" t="str">
        <f t="shared" si="123"/>
        <v/>
      </c>
      <c r="Q1002" s="51" t="str">
        <f t="shared" si="124"/>
        <v/>
      </c>
      <c r="R1002" s="169" t="str">
        <f t="shared" si="125"/>
        <v/>
      </c>
      <c r="S1002" s="248" t="str">
        <f t="shared" si="126"/>
        <v/>
      </c>
      <c r="T1002" s="250" t="str">
        <f t="shared" si="127"/>
        <v/>
      </c>
    </row>
    <row r="1003" spans="2:20" x14ac:dyDescent="0.25">
      <c r="B1003" s="142"/>
      <c r="C1003" s="23"/>
      <c r="D1003" s="23"/>
      <c r="E1003" s="23"/>
      <c r="F1003" s="21"/>
      <c r="G1003" s="21"/>
      <c r="H1003" s="178"/>
      <c r="I1003" s="178"/>
      <c r="J1003" s="23"/>
      <c r="K1003" s="27"/>
      <c r="L1003" s="23"/>
      <c r="M1003" s="166" t="str">
        <f t="shared" si="120"/>
        <v/>
      </c>
      <c r="N1003" s="48" t="str">
        <f t="shared" si="121"/>
        <v/>
      </c>
      <c r="O1003" s="49" t="str">
        <f t="shared" si="122"/>
        <v/>
      </c>
      <c r="P1003" s="50" t="str">
        <f t="shared" si="123"/>
        <v/>
      </c>
      <c r="Q1003" s="51" t="str">
        <f t="shared" si="124"/>
        <v/>
      </c>
      <c r="R1003" s="169" t="str">
        <f t="shared" si="125"/>
        <v/>
      </c>
      <c r="S1003" s="248" t="str">
        <f t="shared" si="126"/>
        <v/>
      </c>
      <c r="T1003" s="250" t="str">
        <f t="shared" si="127"/>
        <v/>
      </c>
    </row>
    <row r="1004" spans="2:20" x14ac:dyDescent="0.25">
      <c r="B1004" s="142"/>
      <c r="C1004" s="23"/>
      <c r="D1004" s="23"/>
      <c r="E1004" s="23"/>
      <c r="F1004" s="21"/>
      <c r="G1004" s="21"/>
      <c r="H1004" s="178"/>
      <c r="I1004" s="178"/>
      <c r="J1004" s="23"/>
      <c r="K1004" s="27"/>
      <c r="L1004" s="23"/>
      <c r="M1004" s="166" t="str">
        <f t="shared" si="120"/>
        <v/>
      </c>
      <c r="N1004" s="48" t="str">
        <f t="shared" si="121"/>
        <v/>
      </c>
      <c r="O1004" s="49" t="str">
        <f t="shared" si="122"/>
        <v/>
      </c>
      <c r="P1004" s="50" t="str">
        <f t="shared" si="123"/>
        <v/>
      </c>
      <c r="Q1004" s="51" t="str">
        <f t="shared" si="124"/>
        <v/>
      </c>
      <c r="R1004" s="169" t="str">
        <f t="shared" si="125"/>
        <v/>
      </c>
      <c r="S1004" s="248" t="str">
        <f t="shared" si="126"/>
        <v/>
      </c>
      <c r="T1004" s="250" t="str">
        <f t="shared" si="127"/>
        <v/>
      </c>
    </row>
    <row r="1005" spans="2:20" x14ac:dyDescent="0.25">
      <c r="B1005" s="142"/>
      <c r="C1005" s="23"/>
      <c r="D1005" s="23"/>
      <c r="E1005" s="23"/>
      <c r="F1005" s="21"/>
      <c r="G1005" s="21"/>
      <c r="H1005" s="178"/>
      <c r="I1005" s="178"/>
      <c r="J1005" s="23"/>
      <c r="K1005" s="27"/>
      <c r="L1005" s="23"/>
      <c r="M1005" s="166" t="str">
        <f t="shared" si="120"/>
        <v/>
      </c>
      <c r="N1005" s="48" t="str">
        <f t="shared" si="121"/>
        <v/>
      </c>
      <c r="O1005" s="49" t="str">
        <f t="shared" si="122"/>
        <v/>
      </c>
      <c r="P1005" s="50" t="str">
        <f t="shared" si="123"/>
        <v/>
      </c>
      <c r="Q1005" s="51" t="str">
        <f t="shared" si="124"/>
        <v/>
      </c>
      <c r="R1005" s="169" t="str">
        <f t="shared" si="125"/>
        <v/>
      </c>
      <c r="S1005" s="248" t="str">
        <f t="shared" si="126"/>
        <v/>
      </c>
      <c r="T1005" s="250" t="str">
        <f t="shared" si="127"/>
        <v/>
      </c>
    </row>
    <row r="1006" spans="2:20" x14ac:dyDescent="0.25">
      <c r="B1006" s="142"/>
      <c r="C1006" s="23"/>
      <c r="D1006" s="23"/>
      <c r="E1006" s="23"/>
      <c r="F1006" s="21"/>
      <c r="G1006" s="21"/>
      <c r="H1006" s="178"/>
      <c r="I1006" s="178"/>
      <c r="J1006" s="23"/>
      <c r="K1006" s="27"/>
      <c r="L1006" s="23"/>
      <c r="M1006" s="166" t="str">
        <f t="shared" si="120"/>
        <v/>
      </c>
      <c r="N1006" s="48" t="str">
        <f t="shared" si="121"/>
        <v/>
      </c>
      <c r="O1006" s="49" t="str">
        <f t="shared" si="122"/>
        <v/>
      </c>
      <c r="P1006" s="50" t="str">
        <f t="shared" si="123"/>
        <v/>
      </c>
      <c r="Q1006" s="51" t="str">
        <f t="shared" si="124"/>
        <v/>
      </c>
      <c r="R1006" s="169" t="str">
        <f t="shared" si="125"/>
        <v/>
      </c>
      <c r="S1006" s="248" t="str">
        <f t="shared" si="126"/>
        <v/>
      </c>
      <c r="T1006" s="250" t="str">
        <f t="shared" si="127"/>
        <v/>
      </c>
    </row>
    <row r="1007" spans="2:20" x14ac:dyDescent="0.25">
      <c r="B1007" s="142"/>
      <c r="C1007" s="23"/>
      <c r="D1007" s="23"/>
      <c r="E1007" s="23"/>
      <c r="F1007" s="21"/>
      <c r="G1007" s="21"/>
      <c r="H1007" s="178"/>
      <c r="I1007" s="178"/>
      <c r="J1007" s="23"/>
      <c r="K1007" s="27"/>
      <c r="L1007" s="23"/>
      <c r="M1007" s="166" t="str">
        <f t="shared" si="120"/>
        <v/>
      </c>
      <c r="N1007" s="48" t="str">
        <f t="shared" si="121"/>
        <v/>
      </c>
      <c r="O1007" s="49" t="str">
        <f t="shared" si="122"/>
        <v/>
      </c>
      <c r="P1007" s="50" t="str">
        <f t="shared" si="123"/>
        <v/>
      </c>
      <c r="Q1007" s="51" t="str">
        <f t="shared" si="124"/>
        <v/>
      </c>
      <c r="R1007" s="169" t="str">
        <f t="shared" si="125"/>
        <v/>
      </c>
      <c r="S1007" s="248" t="str">
        <f t="shared" si="126"/>
        <v/>
      </c>
      <c r="T1007" s="250" t="str">
        <f t="shared" si="127"/>
        <v/>
      </c>
    </row>
    <row r="1008" spans="2:20" x14ac:dyDescent="0.25">
      <c r="B1008" s="142"/>
      <c r="C1008" s="23"/>
      <c r="D1008" s="23"/>
      <c r="E1008" s="23"/>
      <c r="F1008" s="21"/>
      <c r="G1008" s="21"/>
      <c r="H1008" s="178"/>
      <c r="I1008" s="178"/>
      <c r="J1008" s="23"/>
      <c r="K1008" s="27"/>
      <c r="L1008" s="23"/>
      <c r="M1008" s="166" t="str">
        <f t="shared" si="120"/>
        <v/>
      </c>
      <c r="N1008" s="48" t="str">
        <f t="shared" si="121"/>
        <v/>
      </c>
      <c r="O1008" s="49" t="str">
        <f t="shared" si="122"/>
        <v/>
      </c>
      <c r="P1008" s="50" t="str">
        <f t="shared" si="123"/>
        <v/>
      </c>
      <c r="Q1008" s="51" t="str">
        <f t="shared" si="124"/>
        <v/>
      </c>
      <c r="R1008" s="169" t="str">
        <f t="shared" si="125"/>
        <v/>
      </c>
      <c r="S1008" s="248" t="str">
        <f t="shared" si="126"/>
        <v/>
      </c>
      <c r="T1008" s="250" t="str">
        <f t="shared" si="127"/>
        <v/>
      </c>
    </row>
    <row r="1009" spans="2:21" x14ac:dyDescent="0.25">
      <c r="B1009" s="142"/>
      <c r="C1009" s="23"/>
      <c r="D1009" s="23"/>
      <c r="E1009" s="23"/>
      <c r="F1009" s="21"/>
      <c r="G1009" s="21"/>
      <c r="H1009" s="178"/>
      <c r="I1009" s="178"/>
      <c r="J1009" s="23"/>
      <c r="K1009" s="27"/>
      <c r="L1009" s="23"/>
      <c r="M1009" s="166" t="str">
        <f t="shared" si="120"/>
        <v/>
      </c>
      <c r="N1009" s="48" t="str">
        <f t="shared" si="121"/>
        <v/>
      </c>
      <c r="O1009" s="49" t="str">
        <f t="shared" si="122"/>
        <v/>
      </c>
      <c r="P1009" s="50" t="str">
        <f t="shared" si="123"/>
        <v/>
      </c>
      <c r="Q1009" s="51" t="str">
        <f t="shared" si="124"/>
        <v/>
      </c>
      <c r="R1009" s="169" t="str">
        <f t="shared" si="125"/>
        <v/>
      </c>
      <c r="S1009" s="248" t="str">
        <f t="shared" si="126"/>
        <v/>
      </c>
      <c r="T1009" s="250" t="str">
        <f t="shared" si="127"/>
        <v/>
      </c>
    </row>
    <row r="1010" spans="2:21" x14ac:dyDescent="0.25">
      <c r="B1010" s="142"/>
      <c r="C1010" s="23"/>
      <c r="D1010" s="23"/>
      <c r="E1010" s="23"/>
      <c r="F1010" s="21"/>
      <c r="G1010" s="21"/>
      <c r="H1010" s="178"/>
      <c r="I1010" s="178"/>
      <c r="J1010" s="23"/>
      <c r="K1010" s="27"/>
      <c r="L1010" s="23"/>
      <c r="M1010" s="166" t="str">
        <f t="shared" si="120"/>
        <v/>
      </c>
      <c r="N1010" s="48" t="str">
        <f t="shared" si="121"/>
        <v/>
      </c>
      <c r="O1010" s="49" t="str">
        <f t="shared" si="122"/>
        <v/>
      </c>
      <c r="P1010" s="50" t="str">
        <f t="shared" si="123"/>
        <v/>
      </c>
      <c r="Q1010" s="51" t="str">
        <f t="shared" si="124"/>
        <v/>
      </c>
      <c r="R1010" s="169" t="str">
        <f t="shared" si="125"/>
        <v/>
      </c>
      <c r="S1010" s="248" t="str">
        <f t="shared" si="126"/>
        <v/>
      </c>
      <c r="T1010" s="250" t="str">
        <f t="shared" si="127"/>
        <v/>
      </c>
    </row>
    <row r="1011" spans="2:21" ht="8.25" customHeight="1" x14ac:dyDescent="0.25">
      <c r="B1011" s="142"/>
      <c r="C1011" s="23"/>
      <c r="D1011" s="23"/>
      <c r="E1011" s="23"/>
      <c r="F1011" s="21"/>
      <c r="G1011" s="21"/>
      <c r="H1011" s="178"/>
      <c r="I1011" s="178"/>
      <c r="J1011" s="23"/>
      <c r="K1011" s="27"/>
      <c r="L1011" s="23"/>
      <c r="M1011" s="167" t="str">
        <f t="shared" si="120"/>
        <v/>
      </c>
      <c r="N1011" s="25" t="str">
        <f t="shared" si="121"/>
        <v/>
      </c>
      <c r="O1011" s="26" t="str">
        <f t="shared" si="122"/>
        <v/>
      </c>
      <c r="P1011" s="34" t="str">
        <f t="shared" si="123"/>
        <v/>
      </c>
      <c r="Q1011" s="46" t="str">
        <f t="shared" si="124"/>
        <v/>
      </c>
      <c r="R1011" s="170" t="str">
        <f t="shared" si="125"/>
        <v/>
      </c>
      <c r="S1011" s="251" t="str">
        <f t="shared" si="126"/>
        <v/>
      </c>
      <c r="T1011" s="252" t="str">
        <f t="shared" si="127"/>
        <v/>
      </c>
    </row>
    <row r="1012" spans="2:21" s="20" customFormat="1" x14ac:dyDescent="0.25">
      <c r="B1012" s="126" t="s">
        <v>78</v>
      </c>
      <c r="C1012" s="28" t="s">
        <v>94</v>
      </c>
      <c r="D1012" s="28"/>
      <c r="E1012" s="28"/>
      <c r="F1012" s="28"/>
      <c r="G1012" s="28"/>
      <c r="H1012" s="29">
        <f>SUM(H11:H1011)</f>
        <v>25214</v>
      </c>
      <c r="I1012" s="29"/>
      <c r="J1012" s="28"/>
      <c r="K1012" s="28"/>
      <c r="L1012" s="28"/>
      <c r="M1012" s="29">
        <f>SUM(M11:M1011)</f>
        <v>21901.08</v>
      </c>
      <c r="N1012" s="28"/>
      <c r="O1012" s="28"/>
      <c r="P1012" s="28"/>
      <c r="Q1012" s="47"/>
      <c r="R1012" s="35">
        <f>SUM(R11:R1011)</f>
        <v>15952.880000000001</v>
      </c>
      <c r="S1012" s="253"/>
      <c r="T1012" s="259">
        <f>SUM(T11:T1011)</f>
        <v>15952.880000000001</v>
      </c>
    </row>
    <row r="1013" spans="2:21" ht="15.75" thickBot="1" x14ac:dyDescent="0.3">
      <c r="B1013" s="156"/>
      <c r="C1013" s="156"/>
      <c r="D1013" s="156"/>
      <c r="E1013" s="161" t="s">
        <v>235</v>
      </c>
      <c r="F1013" s="156"/>
      <c r="G1013" s="156"/>
      <c r="H1013" s="157"/>
      <c r="I1013" s="157"/>
      <c r="J1013" s="156"/>
      <c r="K1013" s="158"/>
      <c r="L1013" s="156"/>
      <c r="M1013" s="156"/>
      <c r="N1013" s="156"/>
      <c r="O1013" s="156"/>
      <c r="P1013" s="156"/>
      <c r="Q1013" s="156"/>
      <c r="R1013" s="156"/>
      <c r="S1013" s="255"/>
      <c r="T1013" s="260"/>
    </row>
    <row r="1014" spans="2:21" ht="15.75" thickTop="1" x14ac:dyDescent="0.25">
      <c r="E1014" s="162" t="s">
        <v>235</v>
      </c>
      <c r="H1014" s="18"/>
      <c r="I1014" s="18"/>
      <c r="S1014" s="220"/>
      <c r="T1014" s="216"/>
    </row>
    <row r="1015" spans="2:21" x14ac:dyDescent="0.25">
      <c r="B1015" s="144" t="s">
        <v>240</v>
      </c>
      <c r="C1015" s="128"/>
      <c r="D1015" s="128"/>
      <c r="E1015" s="128"/>
      <c r="F1015" s="128"/>
      <c r="G1015" s="128"/>
      <c r="H1015" s="129"/>
      <c r="I1015" s="129"/>
      <c r="J1015" s="128"/>
      <c r="K1015" s="128"/>
      <c r="L1015" s="128"/>
      <c r="M1015" s="129"/>
      <c r="N1015" s="128"/>
      <c r="O1015" s="128"/>
      <c r="P1015" s="128"/>
      <c r="Q1015" s="128"/>
      <c r="R1015" s="131"/>
      <c r="S1015" s="256"/>
      <c r="T1015" s="261"/>
    </row>
    <row r="1016" spans="2:21" ht="6" customHeight="1" x14ac:dyDescent="0.25">
      <c r="E1016" s="162" t="s">
        <v>235</v>
      </c>
      <c r="H1016" s="18"/>
      <c r="I1016" s="18"/>
      <c r="S1016" s="220"/>
      <c r="T1016" s="216"/>
    </row>
    <row r="1017" spans="2:21" x14ac:dyDescent="0.25">
      <c r="B1017" s="145">
        <v>72662</v>
      </c>
      <c r="C1017" s="146">
        <v>2596354</v>
      </c>
      <c r="D1017" s="146"/>
      <c r="E1017" s="146" t="s">
        <v>235</v>
      </c>
      <c r="F1017" s="147">
        <v>72672</v>
      </c>
      <c r="G1017" s="143" t="s">
        <v>88</v>
      </c>
      <c r="H1017" s="179">
        <v>2359</v>
      </c>
      <c r="I1017" s="179"/>
      <c r="J1017" s="146">
        <v>0</v>
      </c>
      <c r="K1017" s="149">
        <v>0</v>
      </c>
      <c r="L1017" s="146">
        <v>30</v>
      </c>
      <c r="M1017" s="150">
        <f>IF(B1017="","",H1017*(100-(100*K1017))/100)</f>
        <v>2359</v>
      </c>
      <c r="N1017" s="151">
        <f>IF(B1017="","",IF(J1017&lt;&gt;0,B1017+J1017,B1017+L1017))</f>
        <v>72692</v>
      </c>
      <c r="O1017" s="152">
        <f>IF(B1017="","",B1017+L1017)</f>
        <v>72692</v>
      </c>
      <c r="P1017" s="153">
        <f>IF(B1017="","",O1017-$D$3)</f>
        <v>6</v>
      </c>
      <c r="Q1017" s="154">
        <f>IF(N1017&lt;$D$3,IF(O1017&lt;$D$3,$D$3,O1017),N1017)</f>
        <v>72692</v>
      </c>
      <c r="R1017" s="155" t="str">
        <f>IF(E1017="bez","bezahlt",IF(N1017&lt;$D$3,H1017,M1017))</f>
        <v>bezahlt</v>
      </c>
      <c r="S1017" s="257">
        <f t="shared" ref="S1017" si="128">IF(Q1017="","",WEEKNUM(Q1017,2))</f>
        <v>2</v>
      </c>
      <c r="T1017" s="262" t="str">
        <f t="shared" ref="T1017" si="129">R1017</f>
        <v>bezahlt</v>
      </c>
      <c r="U1017" s="24"/>
    </row>
    <row r="1018" spans="2:21" x14ac:dyDescent="0.25">
      <c r="H1018" s="18"/>
      <c r="I1018" s="18"/>
      <c r="S1018" s="220"/>
      <c r="T1018" s="216"/>
    </row>
    <row r="1019" spans="2:21" x14ac:dyDescent="0.25">
      <c r="H1019" s="18"/>
      <c r="I1019" s="18"/>
      <c r="S1019" s="220"/>
    </row>
    <row r="1020" spans="2:21" x14ac:dyDescent="0.25">
      <c r="H1020" s="18"/>
      <c r="I1020" s="18"/>
      <c r="S1020" s="220"/>
    </row>
    <row r="1021" spans="2:21" x14ac:dyDescent="0.25">
      <c r="H1021" s="18"/>
      <c r="I1021" s="18"/>
      <c r="S1021" s="220"/>
    </row>
    <row r="1022" spans="2:21" x14ac:dyDescent="0.25">
      <c r="H1022" s="18"/>
      <c r="I1022" s="18"/>
    </row>
    <row r="1023" spans="2:21" x14ac:dyDescent="0.25">
      <c r="H1023" s="18"/>
      <c r="I1023" s="18"/>
    </row>
    <row r="1024" spans="2:21" x14ac:dyDescent="0.25">
      <c r="H1024" s="18"/>
      <c r="I1024" s="18"/>
    </row>
    <row r="2000" spans="5:7" x14ac:dyDescent="0.25">
      <c r="E2000" s="162" t="s">
        <v>235</v>
      </c>
      <c r="G2000" s="17" t="s">
        <v>242</v>
      </c>
    </row>
  </sheetData>
  <sheetProtection password="E981" sheet="1" selectLockedCells="1"/>
  <autoFilter ref="B10:R2000"/>
  <mergeCells count="4">
    <mergeCell ref="J8:L8"/>
    <mergeCell ref="N8:O8"/>
    <mergeCell ref="D3:E3"/>
    <mergeCell ref="S6:T6"/>
  </mergeCells>
  <conditionalFormatting sqref="B11:D2000 G11:Q2000">
    <cfRule type="expression" dxfId="3" priority="7">
      <formula>$E11="bez"</formula>
    </cfRule>
  </conditionalFormatting>
  <conditionalFormatting sqref="S11:S2000">
    <cfRule type="expression" dxfId="2" priority="1">
      <formula>$E11="bez"</formula>
    </cfRule>
  </conditionalFormatting>
  <pageMargins left="0.7" right="0.7" top="0.78740157499999996" bottom="0.78740157499999996"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1070"/>
  <sheetViews>
    <sheetView workbookViewId="0">
      <pane ySplit="10" topLeftCell="A11" activePane="bottomLeft" state="frozen"/>
      <selection pane="bottomLeft" activeCell="C11" sqref="C11"/>
    </sheetView>
  </sheetViews>
  <sheetFormatPr baseColWidth="10" defaultColWidth="11.42578125" defaultRowHeight="15" x14ac:dyDescent="0.25"/>
  <cols>
    <col min="1" max="1" width="0.7109375" style="17" customWidth="1"/>
    <col min="2" max="2" width="4.140625" style="17" customWidth="1"/>
    <col min="3" max="3" width="24.42578125" style="17" customWidth="1"/>
    <col min="4" max="4" width="18.140625" style="17" customWidth="1"/>
    <col min="5" max="5" width="13.5703125" style="17" customWidth="1"/>
    <col min="6" max="7" width="10" style="17" customWidth="1"/>
    <col min="8" max="8" width="13.140625" style="17" customWidth="1"/>
    <col min="9" max="20" width="4.7109375" style="17" customWidth="1"/>
    <col min="21" max="21" width="8.28515625" style="17" customWidth="1"/>
    <col min="22" max="22" width="8" style="17" customWidth="1"/>
    <col min="23" max="24" width="10.85546875" style="17" customWidth="1"/>
    <col min="25" max="25" width="2.140625" style="17" customWidth="1"/>
    <col min="26" max="26" width="11" style="17" customWidth="1"/>
    <col min="27" max="27" width="11.42578125" style="17"/>
    <col min="28" max="39" width="10.28515625" style="17" customWidth="1"/>
    <col min="40" max="16384" width="11.42578125" style="17"/>
  </cols>
  <sheetData>
    <row r="1" spans="2:41" ht="2.25" customHeight="1" x14ac:dyDescent="0.25"/>
    <row r="2" spans="2:41" ht="21" x14ac:dyDescent="0.35">
      <c r="B2" s="12" t="s">
        <v>547</v>
      </c>
      <c r="C2" s="12"/>
      <c r="D2" s="12"/>
      <c r="E2" s="13"/>
      <c r="F2" s="13"/>
      <c r="G2" s="13"/>
      <c r="H2" s="13"/>
      <c r="I2" s="13"/>
      <c r="J2" s="13"/>
      <c r="K2" s="13"/>
      <c r="L2" s="13"/>
      <c r="M2" s="13"/>
      <c r="N2" s="13"/>
      <c r="O2" s="13"/>
      <c r="P2" s="13"/>
      <c r="Q2" s="13"/>
      <c r="R2" s="13"/>
      <c r="S2" s="13"/>
      <c r="T2" s="13"/>
      <c r="U2" s="13"/>
      <c r="V2" s="13"/>
      <c r="W2" s="13"/>
      <c r="X2" s="13"/>
      <c r="AB2" s="195">
        <v>45292</v>
      </c>
      <c r="AC2" s="195">
        <v>45292</v>
      </c>
      <c r="AD2" s="195">
        <v>45292</v>
      </c>
      <c r="AE2" s="195">
        <v>45292</v>
      </c>
      <c r="AF2" s="195">
        <v>45292</v>
      </c>
      <c r="AG2" s="195">
        <v>45292</v>
      </c>
      <c r="AH2" s="195">
        <v>45292</v>
      </c>
      <c r="AI2" s="195">
        <v>45292</v>
      </c>
      <c r="AJ2" s="195">
        <v>45292</v>
      </c>
      <c r="AK2" s="195">
        <v>45292</v>
      </c>
      <c r="AL2" s="195">
        <v>45292</v>
      </c>
      <c r="AM2" s="195">
        <v>45292</v>
      </c>
      <c r="AO2" s="162" t="s">
        <v>279</v>
      </c>
    </row>
    <row r="3" spans="2:41" ht="15.75" x14ac:dyDescent="0.25">
      <c r="B3" s="10" t="s">
        <v>19</v>
      </c>
      <c r="C3" s="10"/>
      <c r="D3" s="196">
        <v>45292</v>
      </c>
      <c r="E3" s="197"/>
      <c r="F3" s="10"/>
      <c r="G3" s="3"/>
      <c r="H3" s="196"/>
      <c r="I3" s="196"/>
      <c r="J3" s="196"/>
      <c r="K3" s="196"/>
      <c r="L3" s="196"/>
      <c r="M3" s="196"/>
      <c r="N3" s="196"/>
      <c r="O3" s="196"/>
      <c r="P3" s="196"/>
      <c r="Q3" s="196"/>
      <c r="R3" s="196"/>
      <c r="S3" s="196"/>
      <c r="T3" s="196"/>
      <c r="U3" s="3"/>
      <c r="V3" s="3"/>
      <c r="W3" s="3"/>
      <c r="X3" s="3"/>
      <c r="AB3" s="195">
        <v>45292</v>
      </c>
      <c r="AC3" s="195">
        <v>45323</v>
      </c>
      <c r="AD3" s="195">
        <v>45352</v>
      </c>
      <c r="AE3" s="195">
        <v>45383</v>
      </c>
      <c r="AF3" s="195">
        <v>45413</v>
      </c>
      <c r="AG3" s="195">
        <v>45444</v>
      </c>
      <c r="AH3" s="195">
        <v>45474</v>
      </c>
      <c r="AI3" s="195">
        <v>45505</v>
      </c>
      <c r="AJ3" s="195">
        <v>45536</v>
      </c>
      <c r="AK3" s="195">
        <v>45566</v>
      </c>
      <c r="AL3" s="195">
        <v>45597</v>
      </c>
      <c r="AM3" s="195">
        <v>45627</v>
      </c>
      <c r="AO3" s="162" t="s">
        <v>280</v>
      </c>
    </row>
    <row r="4" spans="2:41" ht="12.75" customHeight="1" x14ac:dyDescent="0.25">
      <c r="B4" s="16"/>
      <c r="C4" s="9"/>
      <c r="D4" s="9"/>
      <c r="E4" s="32"/>
      <c r="F4" s="198"/>
      <c r="G4" s="9"/>
      <c r="H4" s="32"/>
      <c r="I4" s="32"/>
      <c r="J4" s="32"/>
      <c r="K4" s="32"/>
      <c r="L4" s="32"/>
      <c r="M4" s="32"/>
      <c r="N4" s="32"/>
      <c r="O4" s="32"/>
      <c r="P4" s="32"/>
      <c r="Q4" s="32"/>
      <c r="R4" s="32"/>
      <c r="S4" s="32"/>
      <c r="T4" s="32"/>
      <c r="U4" s="6"/>
      <c r="V4" s="6"/>
      <c r="W4" s="6"/>
      <c r="X4" s="6"/>
      <c r="AO4" s="162" t="s">
        <v>281</v>
      </c>
    </row>
    <row r="5" spans="2:41" ht="6" customHeight="1" x14ac:dyDescent="0.25">
      <c r="AO5" s="162" t="s">
        <v>282</v>
      </c>
    </row>
    <row r="6" spans="2:41" s="20" customFormat="1" x14ac:dyDescent="0.25">
      <c r="B6" s="199" t="s">
        <v>78</v>
      </c>
      <c r="C6" s="200" t="s">
        <v>548</v>
      </c>
      <c r="D6" s="200"/>
      <c r="E6" s="201">
        <v>18240</v>
      </c>
      <c r="F6" s="200"/>
      <c r="G6" s="202"/>
      <c r="H6" s="200"/>
      <c r="I6" s="200"/>
      <c r="J6" s="200"/>
      <c r="K6" s="200"/>
      <c r="L6" s="200"/>
      <c r="M6" s="200"/>
      <c r="N6" s="200"/>
      <c r="O6" s="200"/>
      <c r="P6" s="200"/>
      <c r="Q6" s="200"/>
      <c r="R6" s="200"/>
      <c r="S6" s="200"/>
      <c r="T6" s="200"/>
      <c r="U6" s="200"/>
      <c r="V6" s="200"/>
      <c r="W6" s="202"/>
      <c r="X6" s="203"/>
      <c r="AB6" s="20" t="s">
        <v>284</v>
      </c>
    </row>
    <row r="7" spans="2:41" ht="6" customHeight="1" x14ac:dyDescent="0.25"/>
    <row r="8" spans="2:41" ht="15" customHeight="1" x14ac:dyDescent="0.25">
      <c r="B8" s="204" t="s">
        <v>285</v>
      </c>
      <c r="C8" s="205" t="s">
        <v>87</v>
      </c>
      <c r="D8" s="205" t="s">
        <v>286</v>
      </c>
      <c r="E8" s="205" t="s">
        <v>63</v>
      </c>
      <c r="F8" s="205" t="s">
        <v>287</v>
      </c>
      <c r="G8" s="205" t="s">
        <v>288</v>
      </c>
      <c r="H8" s="204" t="s">
        <v>289</v>
      </c>
      <c r="I8" s="206">
        <v>1</v>
      </c>
      <c r="J8" s="206">
        <v>32</v>
      </c>
      <c r="K8" s="206">
        <v>61</v>
      </c>
      <c r="L8" s="206">
        <v>92</v>
      </c>
      <c r="M8" s="206">
        <v>122</v>
      </c>
      <c r="N8" s="206">
        <v>153</v>
      </c>
      <c r="O8" s="206">
        <v>183</v>
      </c>
      <c r="P8" s="206">
        <v>214</v>
      </c>
      <c r="Q8" s="206">
        <v>245</v>
      </c>
      <c r="R8" s="206">
        <v>275</v>
      </c>
      <c r="S8" s="206">
        <v>306</v>
      </c>
      <c r="T8" s="207">
        <v>45627</v>
      </c>
      <c r="U8" s="208" t="s">
        <v>290</v>
      </c>
      <c r="V8" s="209" t="s">
        <v>291</v>
      </c>
      <c r="W8" s="205" t="s">
        <v>292</v>
      </c>
      <c r="X8" s="210" t="s">
        <v>293</v>
      </c>
      <c r="Y8" s="30"/>
      <c r="AB8" s="209" t="s">
        <v>294</v>
      </c>
      <c r="AC8" s="209" t="s">
        <v>294</v>
      </c>
      <c r="AD8" s="209" t="s">
        <v>294</v>
      </c>
      <c r="AE8" s="209" t="s">
        <v>294</v>
      </c>
      <c r="AF8" s="209" t="s">
        <v>294</v>
      </c>
      <c r="AG8" s="209" t="s">
        <v>294</v>
      </c>
      <c r="AH8" s="209" t="s">
        <v>294</v>
      </c>
      <c r="AI8" s="209" t="s">
        <v>294</v>
      </c>
      <c r="AJ8" s="209" t="s">
        <v>294</v>
      </c>
      <c r="AK8" s="209" t="s">
        <v>294</v>
      </c>
      <c r="AL8" s="209" t="s">
        <v>294</v>
      </c>
      <c r="AM8" s="209" t="s">
        <v>294</v>
      </c>
      <c r="AN8" s="209" t="s">
        <v>83</v>
      </c>
    </row>
    <row r="9" spans="2:41" x14ac:dyDescent="0.25">
      <c r="B9" s="211" t="s">
        <v>295</v>
      </c>
      <c r="C9" s="212"/>
      <c r="D9" s="212"/>
      <c r="E9" s="212" t="s">
        <v>0</v>
      </c>
      <c r="F9" s="212" t="s">
        <v>291</v>
      </c>
      <c r="G9" s="212" t="s">
        <v>291</v>
      </c>
      <c r="H9" s="211"/>
      <c r="I9" s="270" t="s">
        <v>296</v>
      </c>
      <c r="J9" s="271"/>
      <c r="K9" s="271"/>
      <c r="L9" s="271"/>
      <c r="M9" s="271"/>
      <c r="N9" s="271"/>
      <c r="O9" s="271"/>
      <c r="P9" s="271"/>
      <c r="Q9" s="271"/>
      <c r="R9" s="271"/>
      <c r="S9" s="271"/>
      <c r="T9" s="272"/>
      <c r="U9" s="212" t="s">
        <v>297</v>
      </c>
      <c r="V9" s="213" t="s">
        <v>298</v>
      </c>
      <c r="W9" s="212" t="s">
        <v>299</v>
      </c>
      <c r="X9" s="212" t="s">
        <v>299</v>
      </c>
      <c r="Y9" s="30"/>
      <c r="AB9" s="214">
        <v>45292</v>
      </c>
      <c r="AC9" s="214">
        <v>45323</v>
      </c>
      <c r="AD9" s="214">
        <v>45352</v>
      </c>
      <c r="AE9" s="214">
        <v>45383</v>
      </c>
      <c r="AF9" s="214">
        <v>45413</v>
      </c>
      <c r="AG9" s="214">
        <v>45444</v>
      </c>
      <c r="AH9" s="214">
        <v>45474</v>
      </c>
      <c r="AI9" s="214">
        <v>45505</v>
      </c>
      <c r="AJ9" s="214">
        <v>45536</v>
      </c>
      <c r="AK9" s="214">
        <v>45566</v>
      </c>
      <c r="AL9" s="214">
        <v>45597</v>
      </c>
      <c r="AM9" s="214">
        <v>45627</v>
      </c>
      <c r="AN9" s="214" t="s">
        <v>84</v>
      </c>
    </row>
    <row r="10" spans="2:41" ht="7.5" customHeight="1" x14ac:dyDescent="0.25">
      <c r="B10" s="141"/>
      <c r="H10" s="143"/>
    </row>
    <row r="11" spans="2:41" x14ac:dyDescent="0.25">
      <c r="B11" s="215" t="s">
        <v>5</v>
      </c>
      <c r="C11" s="17" t="s">
        <v>549</v>
      </c>
      <c r="D11" s="216" t="s">
        <v>550</v>
      </c>
      <c r="E11" s="217">
        <v>500</v>
      </c>
      <c r="F11" s="218">
        <v>45292</v>
      </c>
      <c r="G11" s="219">
        <v>47118</v>
      </c>
      <c r="H11" s="220" t="s">
        <v>279</v>
      </c>
      <c r="I11" s="221">
        <v>2</v>
      </c>
      <c r="J11" s="221">
        <v>2</v>
      </c>
      <c r="K11" s="221">
        <v>2</v>
      </c>
      <c r="L11" s="221">
        <v>2</v>
      </c>
      <c r="M11" s="221">
        <v>2</v>
      </c>
      <c r="N11" s="221">
        <v>2</v>
      </c>
      <c r="O11" s="221">
        <v>2</v>
      </c>
      <c r="P11" s="221">
        <v>2</v>
      </c>
      <c r="Q11" s="221">
        <v>2</v>
      </c>
      <c r="R11" s="221">
        <v>2</v>
      </c>
      <c r="S11" s="221">
        <v>2</v>
      </c>
      <c r="T11" s="221">
        <v>2</v>
      </c>
      <c r="U11" s="222">
        <v>12</v>
      </c>
      <c r="V11" s="223">
        <v>5.0027397260273974</v>
      </c>
      <c r="W11" s="224">
        <v>45293</v>
      </c>
      <c r="X11" s="225">
        <v>47089</v>
      </c>
      <c r="Y11" s="18"/>
      <c r="AB11" s="226">
        <v>45293</v>
      </c>
      <c r="AC11" s="226">
        <v>45324</v>
      </c>
      <c r="AD11" s="226">
        <v>45353</v>
      </c>
      <c r="AE11" s="226">
        <v>45384</v>
      </c>
      <c r="AF11" s="226">
        <v>45414</v>
      </c>
      <c r="AG11" s="226">
        <v>45445</v>
      </c>
      <c r="AH11" s="226">
        <v>45475</v>
      </c>
      <c r="AI11" s="226">
        <v>45506</v>
      </c>
      <c r="AJ11" s="226">
        <v>45537</v>
      </c>
      <c r="AK11" s="226">
        <v>45567</v>
      </c>
      <c r="AL11" s="226">
        <v>45598</v>
      </c>
      <c r="AM11" s="226">
        <v>45628</v>
      </c>
      <c r="AN11" s="227">
        <v>500</v>
      </c>
    </row>
    <row r="12" spans="2:41" x14ac:dyDescent="0.25">
      <c r="B12" s="215" t="s">
        <v>6</v>
      </c>
      <c r="C12" s="17" t="s">
        <v>551</v>
      </c>
      <c r="D12" s="216" t="s">
        <v>552</v>
      </c>
      <c r="E12" s="217">
        <v>800</v>
      </c>
      <c r="F12" s="218">
        <v>45292</v>
      </c>
      <c r="G12" s="219">
        <v>47118</v>
      </c>
      <c r="H12" s="220" t="s">
        <v>280</v>
      </c>
      <c r="I12" s="221">
        <v>10</v>
      </c>
      <c r="J12" s="221"/>
      <c r="K12" s="221"/>
      <c r="L12" s="221">
        <v>10</v>
      </c>
      <c r="M12" s="221"/>
      <c r="N12" s="221"/>
      <c r="O12" s="221">
        <v>10</v>
      </c>
      <c r="P12" s="221"/>
      <c r="Q12" s="221"/>
      <c r="R12" s="221">
        <v>10</v>
      </c>
      <c r="S12" s="221"/>
      <c r="T12" s="221"/>
      <c r="U12" s="222">
        <v>4</v>
      </c>
      <c r="V12" s="223">
        <v>5.0027397260273974</v>
      </c>
      <c r="W12" s="224">
        <v>45301</v>
      </c>
      <c r="X12" s="225">
        <v>47097</v>
      </c>
      <c r="Y12" s="18"/>
      <c r="AB12" s="226">
        <v>45301</v>
      </c>
      <c r="AC12" s="226" t="s">
        <v>545</v>
      </c>
      <c r="AD12" s="226" t="s">
        <v>545</v>
      </c>
      <c r="AE12" s="226">
        <v>45392</v>
      </c>
      <c r="AF12" s="226" t="s">
        <v>545</v>
      </c>
      <c r="AG12" s="226" t="s">
        <v>545</v>
      </c>
      <c r="AH12" s="226">
        <v>45483</v>
      </c>
      <c r="AI12" s="226" t="s">
        <v>545</v>
      </c>
      <c r="AJ12" s="226" t="s">
        <v>545</v>
      </c>
      <c r="AK12" s="226">
        <v>45575</v>
      </c>
      <c r="AL12" s="226" t="s">
        <v>545</v>
      </c>
      <c r="AM12" s="226" t="s">
        <v>545</v>
      </c>
      <c r="AN12" s="227">
        <v>800</v>
      </c>
    </row>
    <row r="13" spans="2:41" x14ac:dyDescent="0.25">
      <c r="B13" s="215" t="s">
        <v>7</v>
      </c>
      <c r="C13" s="17" t="s">
        <v>553</v>
      </c>
      <c r="D13" s="229" t="s">
        <v>554</v>
      </c>
      <c r="E13" s="217">
        <v>1000</v>
      </c>
      <c r="F13" s="218">
        <v>45505</v>
      </c>
      <c r="G13" s="219">
        <v>46752</v>
      </c>
      <c r="H13" s="220" t="s">
        <v>281</v>
      </c>
      <c r="I13" s="221"/>
      <c r="J13" s="221">
        <v>1</v>
      </c>
      <c r="K13" s="221"/>
      <c r="L13" s="221"/>
      <c r="M13" s="221"/>
      <c r="N13" s="221"/>
      <c r="O13" s="221"/>
      <c r="P13" s="228">
        <v>1</v>
      </c>
      <c r="Q13" s="221"/>
      <c r="R13" s="221"/>
      <c r="S13" s="221"/>
      <c r="T13" s="221"/>
      <c r="U13" s="222">
        <v>2</v>
      </c>
      <c r="V13" s="223">
        <v>3.4164383561643836</v>
      </c>
      <c r="W13" s="224">
        <v>45505</v>
      </c>
      <c r="X13" s="225">
        <v>46722</v>
      </c>
      <c r="Y13" s="18"/>
      <c r="AB13" s="226" t="s">
        <v>545</v>
      </c>
      <c r="AC13" s="226" t="s">
        <v>545</v>
      </c>
      <c r="AD13" s="226" t="s">
        <v>545</v>
      </c>
      <c r="AE13" s="226" t="s">
        <v>545</v>
      </c>
      <c r="AF13" s="226" t="s">
        <v>545</v>
      </c>
      <c r="AG13" s="226" t="s">
        <v>545</v>
      </c>
      <c r="AH13" s="226" t="s">
        <v>545</v>
      </c>
      <c r="AI13" s="226">
        <v>45505</v>
      </c>
      <c r="AJ13" s="226" t="s">
        <v>545</v>
      </c>
      <c r="AK13" s="226" t="s">
        <v>545</v>
      </c>
      <c r="AL13" s="226" t="s">
        <v>545</v>
      </c>
      <c r="AM13" s="226" t="s">
        <v>545</v>
      </c>
      <c r="AN13" s="227">
        <v>1000</v>
      </c>
    </row>
    <row r="14" spans="2:41" x14ac:dyDescent="0.25">
      <c r="B14" s="215" t="s">
        <v>194</v>
      </c>
      <c r="C14" s="17" t="s">
        <v>555</v>
      </c>
      <c r="D14" s="229" t="s">
        <v>554</v>
      </c>
      <c r="E14" s="217">
        <v>2000</v>
      </c>
      <c r="F14" s="218">
        <v>45413</v>
      </c>
      <c r="G14" s="219">
        <v>46873</v>
      </c>
      <c r="H14" s="220" t="s">
        <v>282</v>
      </c>
      <c r="I14" s="221"/>
      <c r="J14" s="221"/>
      <c r="K14" s="221"/>
      <c r="L14" s="221"/>
      <c r="M14" s="221">
        <v>12</v>
      </c>
      <c r="N14" s="221"/>
      <c r="O14" s="221"/>
      <c r="P14" s="221"/>
      <c r="Q14" s="221"/>
      <c r="R14" s="221"/>
      <c r="S14" s="221"/>
      <c r="T14" s="221"/>
      <c r="U14" s="222">
        <v>1</v>
      </c>
      <c r="V14" s="223">
        <v>4</v>
      </c>
      <c r="W14" s="224">
        <v>45424</v>
      </c>
      <c r="X14" s="225">
        <v>46855</v>
      </c>
      <c r="Y14" s="18"/>
      <c r="AB14" s="226" t="s">
        <v>545</v>
      </c>
      <c r="AC14" s="226" t="s">
        <v>545</v>
      </c>
      <c r="AD14" s="226" t="s">
        <v>545</v>
      </c>
      <c r="AE14" s="226" t="s">
        <v>545</v>
      </c>
      <c r="AF14" s="226">
        <v>45424</v>
      </c>
      <c r="AG14" s="226" t="s">
        <v>545</v>
      </c>
      <c r="AH14" s="226" t="s">
        <v>545</v>
      </c>
      <c r="AI14" s="226" t="s">
        <v>545</v>
      </c>
      <c r="AJ14" s="226" t="s">
        <v>545</v>
      </c>
      <c r="AK14" s="226" t="s">
        <v>545</v>
      </c>
      <c r="AL14" s="226" t="s">
        <v>545</v>
      </c>
      <c r="AM14" s="226" t="s">
        <v>545</v>
      </c>
      <c r="AN14" s="227">
        <v>2000</v>
      </c>
    </row>
    <row r="15" spans="2:41" x14ac:dyDescent="0.25">
      <c r="B15" s="215" t="s">
        <v>307</v>
      </c>
      <c r="C15" s="17" t="s">
        <v>556</v>
      </c>
      <c r="D15" s="229" t="s">
        <v>554</v>
      </c>
      <c r="E15" s="217">
        <v>420</v>
      </c>
      <c r="F15" s="218">
        <v>45809</v>
      </c>
      <c r="G15" s="219"/>
      <c r="H15" s="220" t="s">
        <v>279</v>
      </c>
      <c r="I15" s="221">
        <v>4</v>
      </c>
      <c r="J15" s="221">
        <v>4</v>
      </c>
      <c r="K15" s="221">
        <v>4</v>
      </c>
      <c r="L15" s="221">
        <v>4</v>
      </c>
      <c r="M15" s="228">
        <v>4</v>
      </c>
      <c r="N15" s="221">
        <v>4</v>
      </c>
      <c r="O15" s="221">
        <v>4</v>
      </c>
      <c r="P15" s="221">
        <v>4</v>
      </c>
      <c r="Q15" s="221">
        <v>4</v>
      </c>
      <c r="R15" s="221">
        <v>4</v>
      </c>
      <c r="S15" s="221">
        <v>4</v>
      </c>
      <c r="T15" s="221">
        <v>1</v>
      </c>
      <c r="U15" s="222">
        <v>12</v>
      </c>
      <c r="V15" s="223" t="s">
        <v>546</v>
      </c>
      <c r="W15" s="224">
        <v>45812</v>
      </c>
      <c r="X15" s="225" t="s">
        <v>546</v>
      </c>
      <c r="Y15" s="18"/>
      <c r="AB15" s="226" t="s">
        <v>545</v>
      </c>
      <c r="AC15" s="226" t="s">
        <v>545</v>
      </c>
      <c r="AD15" s="226" t="s">
        <v>545</v>
      </c>
      <c r="AE15" s="226" t="s">
        <v>545</v>
      </c>
      <c r="AF15" s="226" t="s">
        <v>545</v>
      </c>
      <c r="AG15" s="226">
        <v>45447</v>
      </c>
      <c r="AH15" s="226">
        <v>45477</v>
      </c>
      <c r="AI15" s="226">
        <v>45508</v>
      </c>
      <c r="AJ15" s="226">
        <v>45539</v>
      </c>
      <c r="AK15" s="226">
        <v>45569</v>
      </c>
      <c r="AL15" s="226">
        <v>45600</v>
      </c>
      <c r="AM15" s="226">
        <v>45627</v>
      </c>
      <c r="AN15" s="227">
        <v>420</v>
      </c>
    </row>
    <row r="16" spans="2:41" x14ac:dyDescent="0.25">
      <c r="B16" s="215" t="s">
        <v>310</v>
      </c>
      <c r="D16" s="216"/>
      <c r="E16" s="217"/>
      <c r="F16" s="218"/>
      <c r="G16" s="219"/>
      <c r="H16" s="220"/>
      <c r="I16" s="221"/>
      <c r="J16" s="221"/>
      <c r="K16" s="221"/>
      <c r="L16" s="221"/>
      <c r="M16" s="228"/>
      <c r="N16" s="221"/>
      <c r="O16" s="221"/>
      <c r="P16" s="221"/>
      <c r="Q16" s="221"/>
      <c r="R16" s="221"/>
      <c r="S16" s="221"/>
      <c r="T16" s="221"/>
      <c r="U16" s="222" t="s">
        <v>545</v>
      </c>
      <c r="V16" s="223"/>
      <c r="W16" s="224"/>
      <c r="X16" s="225"/>
      <c r="Y16" s="18"/>
      <c r="AB16" s="226" t="s">
        <v>545</v>
      </c>
      <c r="AC16" s="226" t="s">
        <v>545</v>
      </c>
      <c r="AD16" s="226" t="s">
        <v>545</v>
      </c>
      <c r="AE16" s="226" t="s">
        <v>545</v>
      </c>
      <c r="AF16" s="226" t="s">
        <v>545</v>
      </c>
      <c r="AG16" s="226" t="s">
        <v>545</v>
      </c>
      <c r="AH16" s="226" t="s">
        <v>545</v>
      </c>
      <c r="AI16" s="226" t="s">
        <v>545</v>
      </c>
      <c r="AJ16" s="226" t="s">
        <v>545</v>
      </c>
      <c r="AK16" s="226" t="s">
        <v>545</v>
      </c>
      <c r="AL16" s="226" t="s">
        <v>545</v>
      </c>
      <c r="AM16" s="226" t="s">
        <v>545</v>
      </c>
      <c r="AN16" s="227">
        <v>0</v>
      </c>
    </row>
    <row r="17" spans="2:40" x14ac:dyDescent="0.25">
      <c r="B17" s="215" t="s">
        <v>311</v>
      </c>
      <c r="D17" s="216"/>
      <c r="E17" s="217"/>
      <c r="F17" s="218"/>
      <c r="G17" s="219"/>
      <c r="H17" s="220"/>
      <c r="I17" s="221"/>
      <c r="J17" s="221"/>
      <c r="K17" s="221"/>
      <c r="L17" s="221"/>
      <c r="M17" s="228"/>
      <c r="N17" s="221"/>
      <c r="O17" s="221"/>
      <c r="P17" s="221"/>
      <c r="Q17" s="221"/>
      <c r="R17" s="221"/>
      <c r="S17" s="221"/>
      <c r="T17" s="221"/>
      <c r="U17" s="222" t="s">
        <v>545</v>
      </c>
      <c r="V17" s="223"/>
      <c r="W17" s="224"/>
      <c r="X17" s="225"/>
      <c r="Y17" s="18"/>
      <c r="AB17" s="226" t="s">
        <v>545</v>
      </c>
      <c r="AC17" s="226" t="s">
        <v>545</v>
      </c>
      <c r="AD17" s="226" t="s">
        <v>545</v>
      </c>
      <c r="AE17" s="226" t="s">
        <v>545</v>
      </c>
      <c r="AF17" s="226" t="s">
        <v>545</v>
      </c>
      <c r="AG17" s="226" t="s">
        <v>545</v>
      </c>
      <c r="AH17" s="226" t="s">
        <v>545</v>
      </c>
      <c r="AI17" s="226" t="s">
        <v>545</v>
      </c>
      <c r="AJ17" s="226" t="s">
        <v>545</v>
      </c>
      <c r="AK17" s="226" t="s">
        <v>545</v>
      </c>
      <c r="AL17" s="226" t="s">
        <v>545</v>
      </c>
      <c r="AM17" s="226" t="s">
        <v>545</v>
      </c>
      <c r="AN17" s="227">
        <v>0</v>
      </c>
    </row>
    <row r="18" spans="2:40" x14ac:dyDescent="0.25">
      <c r="B18" s="215" t="s">
        <v>312</v>
      </c>
      <c r="D18" s="216"/>
      <c r="E18" s="217"/>
      <c r="F18" s="218"/>
      <c r="G18" s="219"/>
      <c r="H18" s="220"/>
      <c r="I18" s="221"/>
      <c r="J18" s="221"/>
      <c r="K18" s="221"/>
      <c r="L18" s="221"/>
      <c r="M18" s="228"/>
      <c r="N18" s="221"/>
      <c r="O18" s="221"/>
      <c r="P18" s="221"/>
      <c r="Q18" s="221"/>
      <c r="R18" s="221"/>
      <c r="S18" s="221"/>
      <c r="T18" s="221"/>
      <c r="U18" s="222" t="s">
        <v>545</v>
      </c>
      <c r="V18" s="223"/>
      <c r="W18" s="224"/>
      <c r="X18" s="225"/>
      <c r="Y18" s="18"/>
      <c r="AB18" s="226" t="s">
        <v>545</v>
      </c>
      <c r="AC18" s="226" t="s">
        <v>545</v>
      </c>
      <c r="AD18" s="226" t="s">
        <v>545</v>
      </c>
      <c r="AE18" s="226" t="s">
        <v>545</v>
      </c>
      <c r="AF18" s="226" t="s">
        <v>545</v>
      </c>
      <c r="AG18" s="226" t="s">
        <v>545</v>
      </c>
      <c r="AH18" s="226" t="s">
        <v>545</v>
      </c>
      <c r="AI18" s="226" t="s">
        <v>545</v>
      </c>
      <c r="AJ18" s="226" t="s">
        <v>545</v>
      </c>
      <c r="AK18" s="226" t="s">
        <v>545</v>
      </c>
      <c r="AL18" s="226" t="s">
        <v>545</v>
      </c>
      <c r="AM18" s="226" t="s">
        <v>545</v>
      </c>
      <c r="AN18" s="227">
        <v>0</v>
      </c>
    </row>
    <row r="19" spans="2:40" x14ac:dyDescent="0.25">
      <c r="B19" s="215" t="s">
        <v>313</v>
      </c>
      <c r="D19" s="216"/>
      <c r="E19" s="217"/>
      <c r="F19" s="218"/>
      <c r="G19" s="219"/>
      <c r="H19" s="220"/>
      <c r="I19" s="221"/>
      <c r="J19" s="221"/>
      <c r="K19" s="221"/>
      <c r="L19" s="221"/>
      <c r="M19" s="228"/>
      <c r="N19" s="221"/>
      <c r="O19" s="221"/>
      <c r="P19" s="221"/>
      <c r="Q19" s="221"/>
      <c r="R19" s="221"/>
      <c r="S19" s="221"/>
      <c r="T19" s="221"/>
      <c r="U19" s="222" t="s">
        <v>545</v>
      </c>
      <c r="V19" s="223"/>
      <c r="W19" s="224"/>
      <c r="X19" s="225"/>
      <c r="Y19" s="18"/>
      <c r="AB19" s="226" t="s">
        <v>545</v>
      </c>
      <c r="AC19" s="226" t="s">
        <v>545</v>
      </c>
      <c r="AD19" s="226" t="s">
        <v>545</v>
      </c>
      <c r="AE19" s="226" t="s">
        <v>545</v>
      </c>
      <c r="AF19" s="226" t="s">
        <v>545</v>
      </c>
      <c r="AG19" s="226" t="s">
        <v>545</v>
      </c>
      <c r="AH19" s="226" t="s">
        <v>545</v>
      </c>
      <c r="AI19" s="226" t="s">
        <v>545</v>
      </c>
      <c r="AJ19" s="226" t="s">
        <v>545</v>
      </c>
      <c r="AK19" s="226" t="s">
        <v>545</v>
      </c>
      <c r="AL19" s="226" t="s">
        <v>545</v>
      </c>
      <c r="AM19" s="226" t="s">
        <v>545</v>
      </c>
      <c r="AN19" s="227">
        <v>0</v>
      </c>
    </row>
    <row r="20" spans="2:40" x14ac:dyDescent="0.25">
      <c r="B20" s="215" t="s">
        <v>314</v>
      </c>
      <c r="D20" s="216"/>
      <c r="E20" s="217"/>
      <c r="F20" s="218"/>
      <c r="G20" s="219"/>
      <c r="H20" s="220"/>
      <c r="I20" s="221"/>
      <c r="J20" s="221"/>
      <c r="K20" s="221"/>
      <c r="L20" s="221"/>
      <c r="M20" s="228"/>
      <c r="N20" s="221"/>
      <c r="O20" s="221"/>
      <c r="P20" s="221"/>
      <c r="Q20" s="221"/>
      <c r="R20" s="221"/>
      <c r="S20" s="221"/>
      <c r="T20" s="221"/>
      <c r="U20" s="222" t="s">
        <v>545</v>
      </c>
      <c r="V20" s="223"/>
      <c r="W20" s="224"/>
      <c r="X20" s="225"/>
      <c r="Y20" s="18"/>
      <c r="AB20" s="226" t="s">
        <v>545</v>
      </c>
      <c r="AC20" s="226" t="s">
        <v>545</v>
      </c>
      <c r="AD20" s="226" t="s">
        <v>545</v>
      </c>
      <c r="AE20" s="226" t="s">
        <v>545</v>
      </c>
      <c r="AF20" s="226" t="s">
        <v>545</v>
      </c>
      <c r="AG20" s="226" t="s">
        <v>545</v>
      </c>
      <c r="AH20" s="226" t="s">
        <v>545</v>
      </c>
      <c r="AI20" s="226" t="s">
        <v>545</v>
      </c>
      <c r="AJ20" s="226" t="s">
        <v>545</v>
      </c>
      <c r="AK20" s="226" t="s">
        <v>545</v>
      </c>
      <c r="AL20" s="226" t="s">
        <v>545</v>
      </c>
      <c r="AM20" s="226" t="s">
        <v>545</v>
      </c>
      <c r="AN20" s="227">
        <v>0</v>
      </c>
    </row>
    <row r="21" spans="2:40" x14ac:dyDescent="0.25">
      <c r="B21" s="215" t="s">
        <v>315</v>
      </c>
      <c r="D21" s="216"/>
      <c r="E21" s="217"/>
      <c r="F21" s="218"/>
      <c r="G21" s="219"/>
      <c r="H21" s="220"/>
      <c r="I21" s="221"/>
      <c r="J21" s="221"/>
      <c r="K21" s="221"/>
      <c r="L21" s="221"/>
      <c r="M21" s="228"/>
      <c r="N21" s="221"/>
      <c r="O21" s="221"/>
      <c r="P21" s="221"/>
      <c r="Q21" s="221"/>
      <c r="R21" s="221"/>
      <c r="S21" s="221"/>
      <c r="T21" s="221"/>
      <c r="U21" s="222" t="s">
        <v>545</v>
      </c>
      <c r="V21" s="223"/>
      <c r="W21" s="224"/>
      <c r="X21" s="225"/>
      <c r="Y21" s="18"/>
      <c r="AB21" s="226" t="s">
        <v>545</v>
      </c>
      <c r="AC21" s="226" t="s">
        <v>545</v>
      </c>
      <c r="AD21" s="226" t="s">
        <v>545</v>
      </c>
      <c r="AE21" s="226" t="s">
        <v>545</v>
      </c>
      <c r="AF21" s="226" t="s">
        <v>545</v>
      </c>
      <c r="AG21" s="226" t="s">
        <v>545</v>
      </c>
      <c r="AH21" s="226" t="s">
        <v>545</v>
      </c>
      <c r="AI21" s="226" t="s">
        <v>545</v>
      </c>
      <c r="AJ21" s="226" t="s">
        <v>545</v>
      </c>
      <c r="AK21" s="226" t="s">
        <v>545</v>
      </c>
      <c r="AL21" s="226" t="s">
        <v>545</v>
      </c>
      <c r="AM21" s="226" t="s">
        <v>545</v>
      </c>
      <c r="AN21" s="227">
        <v>0</v>
      </c>
    </row>
    <row r="22" spans="2:40" x14ac:dyDescent="0.25">
      <c r="B22" s="215" t="s">
        <v>316</v>
      </c>
      <c r="D22" s="216"/>
      <c r="E22" s="217"/>
      <c r="F22" s="218"/>
      <c r="G22" s="219"/>
      <c r="H22" s="220"/>
      <c r="I22" s="221"/>
      <c r="J22" s="221"/>
      <c r="K22" s="221"/>
      <c r="L22" s="221"/>
      <c r="M22" s="228"/>
      <c r="N22" s="221"/>
      <c r="O22" s="221"/>
      <c r="P22" s="221"/>
      <c r="Q22" s="221"/>
      <c r="R22" s="221"/>
      <c r="S22" s="221"/>
      <c r="T22" s="221"/>
      <c r="U22" s="222" t="s">
        <v>545</v>
      </c>
      <c r="V22" s="223"/>
      <c r="W22" s="224"/>
      <c r="X22" s="225"/>
      <c r="Y22" s="18"/>
      <c r="AB22" s="226" t="s">
        <v>545</v>
      </c>
      <c r="AC22" s="226" t="s">
        <v>545</v>
      </c>
      <c r="AD22" s="226" t="s">
        <v>545</v>
      </c>
      <c r="AE22" s="226" t="s">
        <v>545</v>
      </c>
      <c r="AF22" s="226" t="s">
        <v>545</v>
      </c>
      <c r="AG22" s="226" t="s">
        <v>545</v>
      </c>
      <c r="AH22" s="226" t="s">
        <v>545</v>
      </c>
      <c r="AI22" s="226" t="s">
        <v>545</v>
      </c>
      <c r="AJ22" s="226" t="s">
        <v>545</v>
      </c>
      <c r="AK22" s="226" t="s">
        <v>545</v>
      </c>
      <c r="AL22" s="226" t="s">
        <v>545</v>
      </c>
      <c r="AM22" s="226" t="s">
        <v>545</v>
      </c>
      <c r="AN22" s="227">
        <v>0</v>
      </c>
    </row>
    <row r="23" spans="2:40" x14ac:dyDescent="0.25">
      <c r="B23" s="215" t="s">
        <v>317</v>
      </c>
      <c r="D23" s="216"/>
      <c r="E23" s="217"/>
      <c r="F23" s="218"/>
      <c r="G23" s="219"/>
      <c r="H23" s="220"/>
      <c r="I23" s="221"/>
      <c r="J23" s="221"/>
      <c r="K23" s="221"/>
      <c r="L23" s="221"/>
      <c r="M23" s="228"/>
      <c r="N23" s="221"/>
      <c r="O23" s="221"/>
      <c r="P23" s="221"/>
      <c r="Q23" s="221"/>
      <c r="R23" s="221"/>
      <c r="S23" s="221"/>
      <c r="T23" s="221"/>
      <c r="U23" s="222" t="s">
        <v>545</v>
      </c>
      <c r="V23" s="223"/>
      <c r="W23" s="224"/>
      <c r="X23" s="225"/>
      <c r="AB23" s="226" t="s">
        <v>545</v>
      </c>
      <c r="AC23" s="226" t="s">
        <v>545</v>
      </c>
      <c r="AD23" s="226" t="s">
        <v>545</v>
      </c>
      <c r="AE23" s="226" t="s">
        <v>545</v>
      </c>
      <c r="AF23" s="226" t="s">
        <v>545</v>
      </c>
      <c r="AG23" s="226" t="s">
        <v>545</v>
      </c>
      <c r="AH23" s="226" t="s">
        <v>545</v>
      </c>
      <c r="AI23" s="226" t="s">
        <v>545</v>
      </c>
      <c r="AJ23" s="226" t="s">
        <v>545</v>
      </c>
      <c r="AK23" s="226" t="s">
        <v>545</v>
      </c>
      <c r="AL23" s="226" t="s">
        <v>545</v>
      </c>
      <c r="AM23" s="226" t="s">
        <v>545</v>
      </c>
      <c r="AN23" s="227">
        <v>0</v>
      </c>
    </row>
    <row r="24" spans="2:40" x14ac:dyDescent="0.25">
      <c r="B24" s="215" t="s">
        <v>318</v>
      </c>
      <c r="D24" s="216"/>
      <c r="E24" s="217"/>
      <c r="F24" s="218"/>
      <c r="G24" s="219"/>
      <c r="H24" s="220"/>
      <c r="I24" s="221"/>
      <c r="J24" s="221"/>
      <c r="K24" s="221"/>
      <c r="L24" s="221"/>
      <c r="M24" s="228"/>
      <c r="N24" s="221"/>
      <c r="O24" s="221"/>
      <c r="P24" s="221"/>
      <c r="Q24" s="221"/>
      <c r="R24" s="221"/>
      <c r="S24" s="221"/>
      <c r="T24" s="221"/>
      <c r="U24" s="222" t="s">
        <v>545</v>
      </c>
      <c r="V24" s="223"/>
      <c r="W24" s="224"/>
      <c r="X24" s="225"/>
      <c r="AB24" s="226" t="s">
        <v>545</v>
      </c>
      <c r="AC24" s="226" t="s">
        <v>545</v>
      </c>
      <c r="AD24" s="226" t="s">
        <v>545</v>
      </c>
      <c r="AE24" s="226" t="s">
        <v>545</v>
      </c>
      <c r="AF24" s="226" t="s">
        <v>545</v>
      </c>
      <c r="AG24" s="226" t="s">
        <v>545</v>
      </c>
      <c r="AH24" s="226" t="s">
        <v>545</v>
      </c>
      <c r="AI24" s="226" t="s">
        <v>545</v>
      </c>
      <c r="AJ24" s="226" t="s">
        <v>545</v>
      </c>
      <c r="AK24" s="226" t="s">
        <v>545</v>
      </c>
      <c r="AL24" s="226" t="s">
        <v>545</v>
      </c>
      <c r="AM24" s="226" t="s">
        <v>545</v>
      </c>
      <c r="AN24" s="227">
        <v>0</v>
      </c>
    </row>
    <row r="25" spans="2:40" x14ac:dyDescent="0.25">
      <c r="B25" s="215" t="s">
        <v>319</v>
      </c>
      <c r="D25" s="216"/>
      <c r="E25" s="217"/>
      <c r="F25" s="218"/>
      <c r="G25" s="219"/>
      <c r="H25" s="220"/>
      <c r="I25" s="221"/>
      <c r="J25" s="221"/>
      <c r="K25" s="221"/>
      <c r="L25" s="221"/>
      <c r="M25" s="228"/>
      <c r="N25" s="221"/>
      <c r="O25" s="221"/>
      <c r="P25" s="221"/>
      <c r="Q25" s="221"/>
      <c r="R25" s="221"/>
      <c r="S25" s="221"/>
      <c r="T25" s="221"/>
      <c r="U25" s="222" t="s">
        <v>545</v>
      </c>
      <c r="V25" s="223"/>
      <c r="W25" s="224"/>
      <c r="X25" s="225"/>
      <c r="AB25" s="226" t="s">
        <v>545</v>
      </c>
      <c r="AC25" s="226" t="s">
        <v>545</v>
      </c>
      <c r="AD25" s="226" t="s">
        <v>545</v>
      </c>
      <c r="AE25" s="226" t="s">
        <v>545</v>
      </c>
      <c r="AF25" s="226" t="s">
        <v>545</v>
      </c>
      <c r="AG25" s="226" t="s">
        <v>545</v>
      </c>
      <c r="AH25" s="226" t="s">
        <v>545</v>
      </c>
      <c r="AI25" s="226" t="s">
        <v>545</v>
      </c>
      <c r="AJ25" s="226" t="s">
        <v>545</v>
      </c>
      <c r="AK25" s="226" t="s">
        <v>545</v>
      </c>
      <c r="AL25" s="226" t="s">
        <v>545</v>
      </c>
      <c r="AM25" s="226" t="s">
        <v>545</v>
      </c>
      <c r="AN25" s="227">
        <v>0</v>
      </c>
    </row>
    <row r="26" spans="2:40" x14ac:dyDescent="0.25">
      <c r="B26" s="215" t="s">
        <v>320</v>
      </c>
      <c r="D26" s="216"/>
      <c r="E26" s="217"/>
      <c r="F26" s="218"/>
      <c r="G26" s="219"/>
      <c r="H26" s="220"/>
      <c r="I26" s="221"/>
      <c r="J26" s="221"/>
      <c r="K26" s="221"/>
      <c r="L26" s="221"/>
      <c r="M26" s="228"/>
      <c r="N26" s="221"/>
      <c r="O26" s="221"/>
      <c r="P26" s="221"/>
      <c r="Q26" s="221"/>
      <c r="R26" s="221"/>
      <c r="S26" s="221"/>
      <c r="T26" s="221"/>
      <c r="U26" s="222" t="s">
        <v>545</v>
      </c>
      <c r="V26" s="223"/>
      <c r="W26" s="224"/>
      <c r="X26" s="225"/>
      <c r="AB26" s="226" t="s">
        <v>545</v>
      </c>
      <c r="AC26" s="226" t="s">
        <v>545</v>
      </c>
      <c r="AD26" s="226" t="s">
        <v>545</v>
      </c>
      <c r="AE26" s="226" t="s">
        <v>545</v>
      </c>
      <c r="AF26" s="226" t="s">
        <v>545</v>
      </c>
      <c r="AG26" s="226" t="s">
        <v>545</v>
      </c>
      <c r="AH26" s="226" t="s">
        <v>545</v>
      </c>
      <c r="AI26" s="226" t="s">
        <v>545</v>
      </c>
      <c r="AJ26" s="226" t="s">
        <v>545</v>
      </c>
      <c r="AK26" s="226" t="s">
        <v>545</v>
      </c>
      <c r="AL26" s="226" t="s">
        <v>545</v>
      </c>
      <c r="AM26" s="226" t="s">
        <v>545</v>
      </c>
      <c r="AN26" s="227">
        <v>0</v>
      </c>
    </row>
    <row r="27" spans="2:40" x14ac:dyDescent="0.25">
      <c r="B27" s="215" t="s">
        <v>321</v>
      </c>
      <c r="D27" s="216"/>
      <c r="E27" s="217"/>
      <c r="F27" s="218"/>
      <c r="G27" s="219"/>
      <c r="H27" s="220"/>
      <c r="I27" s="221"/>
      <c r="J27" s="221"/>
      <c r="K27" s="221"/>
      <c r="L27" s="221"/>
      <c r="M27" s="228"/>
      <c r="N27" s="221"/>
      <c r="O27" s="221"/>
      <c r="P27" s="221"/>
      <c r="Q27" s="221"/>
      <c r="R27" s="221"/>
      <c r="S27" s="221"/>
      <c r="T27" s="221"/>
      <c r="U27" s="222" t="s">
        <v>545</v>
      </c>
      <c r="V27" s="223"/>
      <c r="W27" s="224"/>
      <c r="X27" s="225"/>
      <c r="AB27" s="226" t="s">
        <v>545</v>
      </c>
      <c r="AC27" s="226" t="s">
        <v>545</v>
      </c>
      <c r="AD27" s="226" t="s">
        <v>545</v>
      </c>
      <c r="AE27" s="226" t="s">
        <v>545</v>
      </c>
      <c r="AF27" s="226" t="s">
        <v>545</v>
      </c>
      <c r="AG27" s="226" t="s">
        <v>545</v>
      </c>
      <c r="AH27" s="226" t="s">
        <v>545</v>
      </c>
      <c r="AI27" s="226" t="s">
        <v>545</v>
      </c>
      <c r="AJ27" s="226" t="s">
        <v>545</v>
      </c>
      <c r="AK27" s="226" t="s">
        <v>545</v>
      </c>
      <c r="AL27" s="226" t="s">
        <v>545</v>
      </c>
      <c r="AM27" s="226" t="s">
        <v>545</v>
      </c>
      <c r="AN27" s="227">
        <v>0</v>
      </c>
    </row>
    <row r="28" spans="2:40" x14ac:dyDescent="0.25">
      <c r="B28" s="215" t="s">
        <v>322</v>
      </c>
      <c r="D28" s="216"/>
      <c r="E28" s="217"/>
      <c r="F28" s="218"/>
      <c r="G28" s="219"/>
      <c r="H28" s="220"/>
      <c r="I28" s="221"/>
      <c r="J28" s="221"/>
      <c r="K28" s="221"/>
      <c r="L28" s="221"/>
      <c r="M28" s="228"/>
      <c r="N28" s="221"/>
      <c r="O28" s="221"/>
      <c r="P28" s="221"/>
      <c r="Q28" s="221"/>
      <c r="R28" s="221"/>
      <c r="S28" s="221"/>
      <c r="T28" s="221"/>
      <c r="U28" s="222" t="s">
        <v>545</v>
      </c>
      <c r="V28" s="223"/>
      <c r="W28" s="224"/>
      <c r="X28" s="225"/>
      <c r="AB28" s="226" t="s">
        <v>545</v>
      </c>
      <c r="AC28" s="226" t="s">
        <v>545</v>
      </c>
      <c r="AD28" s="226" t="s">
        <v>545</v>
      </c>
      <c r="AE28" s="226" t="s">
        <v>545</v>
      </c>
      <c r="AF28" s="226" t="s">
        <v>545</v>
      </c>
      <c r="AG28" s="226" t="s">
        <v>545</v>
      </c>
      <c r="AH28" s="226" t="s">
        <v>545</v>
      </c>
      <c r="AI28" s="226" t="s">
        <v>545</v>
      </c>
      <c r="AJ28" s="226" t="s">
        <v>545</v>
      </c>
      <c r="AK28" s="226" t="s">
        <v>545</v>
      </c>
      <c r="AL28" s="226" t="s">
        <v>545</v>
      </c>
      <c r="AM28" s="226" t="s">
        <v>545</v>
      </c>
      <c r="AN28" s="227">
        <v>0</v>
      </c>
    </row>
    <row r="29" spans="2:40" x14ac:dyDescent="0.25">
      <c r="B29" s="215" t="s">
        <v>323</v>
      </c>
      <c r="D29" s="216"/>
      <c r="E29" s="217"/>
      <c r="F29" s="218"/>
      <c r="G29" s="219"/>
      <c r="H29" s="220"/>
      <c r="I29" s="221"/>
      <c r="J29" s="221"/>
      <c r="K29" s="221"/>
      <c r="L29" s="221"/>
      <c r="M29" s="228"/>
      <c r="N29" s="221"/>
      <c r="O29" s="221"/>
      <c r="P29" s="221"/>
      <c r="Q29" s="221"/>
      <c r="R29" s="221"/>
      <c r="S29" s="221"/>
      <c r="T29" s="221"/>
      <c r="U29" s="222" t="s">
        <v>545</v>
      </c>
      <c r="V29" s="223"/>
      <c r="W29" s="224"/>
      <c r="X29" s="225"/>
      <c r="AB29" s="226" t="s">
        <v>545</v>
      </c>
      <c r="AC29" s="226" t="s">
        <v>545</v>
      </c>
      <c r="AD29" s="226" t="s">
        <v>545</v>
      </c>
      <c r="AE29" s="226" t="s">
        <v>545</v>
      </c>
      <c r="AF29" s="226" t="s">
        <v>545</v>
      </c>
      <c r="AG29" s="226" t="s">
        <v>545</v>
      </c>
      <c r="AH29" s="226" t="s">
        <v>545</v>
      </c>
      <c r="AI29" s="226" t="s">
        <v>545</v>
      </c>
      <c r="AJ29" s="226" t="s">
        <v>545</v>
      </c>
      <c r="AK29" s="226" t="s">
        <v>545</v>
      </c>
      <c r="AL29" s="226" t="s">
        <v>545</v>
      </c>
      <c r="AM29" s="226" t="s">
        <v>545</v>
      </c>
      <c r="AN29" s="227">
        <v>0</v>
      </c>
    </row>
    <row r="30" spans="2:40" x14ac:dyDescent="0.25">
      <c r="B30" s="215" t="s">
        <v>324</v>
      </c>
      <c r="D30" s="216"/>
      <c r="E30" s="217"/>
      <c r="F30" s="218"/>
      <c r="G30" s="219"/>
      <c r="H30" s="220"/>
      <c r="I30" s="221"/>
      <c r="J30" s="221"/>
      <c r="K30" s="221"/>
      <c r="L30" s="221"/>
      <c r="M30" s="228"/>
      <c r="N30" s="221"/>
      <c r="O30" s="221"/>
      <c r="P30" s="221"/>
      <c r="Q30" s="221"/>
      <c r="R30" s="221"/>
      <c r="S30" s="221"/>
      <c r="T30" s="221"/>
      <c r="U30" s="222" t="s">
        <v>545</v>
      </c>
      <c r="V30" s="223"/>
      <c r="W30" s="224"/>
      <c r="X30" s="225"/>
      <c r="AB30" s="226" t="s">
        <v>545</v>
      </c>
      <c r="AC30" s="226" t="s">
        <v>545</v>
      </c>
      <c r="AD30" s="226" t="s">
        <v>545</v>
      </c>
      <c r="AE30" s="226" t="s">
        <v>545</v>
      </c>
      <c r="AF30" s="226" t="s">
        <v>545</v>
      </c>
      <c r="AG30" s="226" t="s">
        <v>545</v>
      </c>
      <c r="AH30" s="226" t="s">
        <v>545</v>
      </c>
      <c r="AI30" s="226" t="s">
        <v>545</v>
      </c>
      <c r="AJ30" s="226" t="s">
        <v>545</v>
      </c>
      <c r="AK30" s="226" t="s">
        <v>545</v>
      </c>
      <c r="AL30" s="226" t="s">
        <v>545</v>
      </c>
      <c r="AM30" s="226" t="s">
        <v>545</v>
      </c>
      <c r="AN30" s="227">
        <v>0</v>
      </c>
    </row>
    <row r="31" spans="2:40" x14ac:dyDescent="0.25">
      <c r="B31" s="215" t="s">
        <v>325</v>
      </c>
      <c r="D31" s="216"/>
      <c r="E31" s="217"/>
      <c r="F31" s="218"/>
      <c r="G31" s="219"/>
      <c r="H31" s="220"/>
      <c r="I31" s="221"/>
      <c r="J31" s="221"/>
      <c r="K31" s="221"/>
      <c r="L31" s="221"/>
      <c r="M31" s="228"/>
      <c r="N31" s="221"/>
      <c r="O31" s="221"/>
      <c r="P31" s="221"/>
      <c r="Q31" s="221"/>
      <c r="R31" s="221"/>
      <c r="S31" s="221"/>
      <c r="T31" s="221"/>
      <c r="U31" s="222" t="s">
        <v>545</v>
      </c>
      <c r="V31" s="223"/>
      <c r="W31" s="224"/>
      <c r="X31" s="225"/>
      <c r="AB31" s="226" t="s">
        <v>545</v>
      </c>
      <c r="AC31" s="226" t="s">
        <v>545</v>
      </c>
      <c r="AD31" s="226" t="s">
        <v>545</v>
      </c>
      <c r="AE31" s="226" t="s">
        <v>545</v>
      </c>
      <c r="AF31" s="226" t="s">
        <v>545</v>
      </c>
      <c r="AG31" s="226" t="s">
        <v>545</v>
      </c>
      <c r="AH31" s="226" t="s">
        <v>545</v>
      </c>
      <c r="AI31" s="226" t="s">
        <v>545</v>
      </c>
      <c r="AJ31" s="226" t="s">
        <v>545</v>
      </c>
      <c r="AK31" s="226" t="s">
        <v>545</v>
      </c>
      <c r="AL31" s="226" t="s">
        <v>545</v>
      </c>
      <c r="AM31" s="226" t="s">
        <v>545</v>
      </c>
      <c r="AN31" s="227">
        <v>0</v>
      </c>
    </row>
    <row r="32" spans="2:40" x14ac:dyDescent="0.25">
      <c r="B32" s="215" t="s">
        <v>326</v>
      </c>
      <c r="D32" s="216"/>
      <c r="E32" s="217"/>
      <c r="F32" s="218"/>
      <c r="G32" s="219"/>
      <c r="H32" s="220"/>
      <c r="I32" s="221"/>
      <c r="J32" s="221"/>
      <c r="K32" s="221"/>
      <c r="L32" s="221"/>
      <c r="M32" s="228"/>
      <c r="N32" s="221"/>
      <c r="O32" s="221"/>
      <c r="P32" s="221"/>
      <c r="Q32" s="221"/>
      <c r="R32" s="221"/>
      <c r="S32" s="221"/>
      <c r="T32" s="221"/>
      <c r="U32" s="222" t="s">
        <v>545</v>
      </c>
      <c r="V32" s="223"/>
      <c r="W32" s="224"/>
      <c r="X32" s="225"/>
      <c r="AB32" s="226" t="s">
        <v>545</v>
      </c>
      <c r="AC32" s="226" t="s">
        <v>545</v>
      </c>
      <c r="AD32" s="226" t="s">
        <v>545</v>
      </c>
      <c r="AE32" s="226" t="s">
        <v>545</v>
      </c>
      <c r="AF32" s="226" t="s">
        <v>545</v>
      </c>
      <c r="AG32" s="226" t="s">
        <v>545</v>
      </c>
      <c r="AH32" s="226" t="s">
        <v>545</v>
      </c>
      <c r="AI32" s="226" t="s">
        <v>545</v>
      </c>
      <c r="AJ32" s="226" t="s">
        <v>545</v>
      </c>
      <c r="AK32" s="226" t="s">
        <v>545</v>
      </c>
      <c r="AL32" s="226" t="s">
        <v>545</v>
      </c>
      <c r="AM32" s="226" t="s">
        <v>545</v>
      </c>
      <c r="AN32" s="227">
        <v>0</v>
      </c>
    </row>
    <row r="33" spans="2:40" x14ac:dyDescent="0.25">
      <c r="B33" s="215" t="s">
        <v>327</v>
      </c>
      <c r="D33" s="216"/>
      <c r="E33" s="217"/>
      <c r="F33" s="218"/>
      <c r="G33" s="219"/>
      <c r="H33" s="220"/>
      <c r="I33" s="221"/>
      <c r="J33" s="221"/>
      <c r="K33" s="221"/>
      <c r="L33" s="221"/>
      <c r="M33" s="228"/>
      <c r="N33" s="221"/>
      <c r="O33" s="221"/>
      <c r="P33" s="221"/>
      <c r="Q33" s="221"/>
      <c r="R33" s="221"/>
      <c r="S33" s="221"/>
      <c r="T33" s="221"/>
      <c r="U33" s="222" t="s">
        <v>545</v>
      </c>
      <c r="V33" s="223"/>
      <c r="W33" s="224"/>
      <c r="X33" s="225"/>
      <c r="AB33" s="226" t="s">
        <v>545</v>
      </c>
      <c r="AC33" s="226" t="s">
        <v>545</v>
      </c>
      <c r="AD33" s="226" t="s">
        <v>545</v>
      </c>
      <c r="AE33" s="226" t="s">
        <v>545</v>
      </c>
      <c r="AF33" s="226" t="s">
        <v>545</v>
      </c>
      <c r="AG33" s="226" t="s">
        <v>545</v>
      </c>
      <c r="AH33" s="226" t="s">
        <v>545</v>
      </c>
      <c r="AI33" s="226" t="s">
        <v>545</v>
      </c>
      <c r="AJ33" s="226" t="s">
        <v>545</v>
      </c>
      <c r="AK33" s="226" t="s">
        <v>545</v>
      </c>
      <c r="AL33" s="226" t="s">
        <v>545</v>
      </c>
      <c r="AM33" s="226" t="s">
        <v>545</v>
      </c>
      <c r="AN33" s="227">
        <v>0</v>
      </c>
    </row>
    <row r="34" spans="2:40" x14ac:dyDescent="0.25">
      <c r="B34" s="215" t="s">
        <v>328</v>
      </c>
      <c r="D34" s="216"/>
      <c r="E34" s="217"/>
      <c r="F34" s="218"/>
      <c r="G34" s="219"/>
      <c r="H34" s="220"/>
      <c r="I34" s="221"/>
      <c r="J34" s="221"/>
      <c r="K34" s="221"/>
      <c r="L34" s="221"/>
      <c r="M34" s="228"/>
      <c r="N34" s="221"/>
      <c r="O34" s="221"/>
      <c r="P34" s="221"/>
      <c r="Q34" s="221"/>
      <c r="R34" s="221"/>
      <c r="S34" s="221"/>
      <c r="T34" s="221"/>
      <c r="U34" s="222" t="s">
        <v>545</v>
      </c>
      <c r="V34" s="223"/>
      <c r="W34" s="224"/>
      <c r="X34" s="225"/>
      <c r="AB34" s="226" t="s">
        <v>545</v>
      </c>
      <c r="AC34" s="226" t="s">
        <v>545</v>
      </c>
      <c r="AD34" s="226" t="s">
        <v>545</v>
      </c>
      <c r="AE34" s="226" t="s">
        <v>545</v>
      </c>
      <c r="AF34" s="226" t="s">
        <v>545</v>
      </c>
      <c r="AG34" s="226" t="s">
        <v>545</v>
      </c>
      <c r="AH34" s="226" t="s">
        <v>545</v>
      </c>
      <c r="AI34" s="226" t="s">
        <v>545</v>
      </c>
      <c r="AJ34" s="226" t="s">
        <v>545</v>
      </c>
      <c r="AK34" s="226" t="s">
        <v>545</v>
      </c>
      <c r="AL34" s="226" t="s">
        <v>545</v>
      </c>
      <c r="AM34" s="226" t="s">
        <v>545</v>
      </c>
      <c r="AN34" s="227">
        <v>0</v>
      </c>
    </row>
    <row r="35" spans="2:40" x14ac:dyDescent="0.25">
      <c r="B35" s="215" t="s">
        <v>329</v>
      </c>
      <c r="D35" s="216"/>
      <c r="E35" s="217"/>
      <c r="F35" s="218"/>
      <c r="G35" s="219"/>
      <c r="H35" s="220"/>
      <c r="I35" s="221"/>
      <c r="J35" s="221"/>
      <c r="K35" s="221"/>
      <c r="L35" s="221"/>
      <c r="M35" s="228"/>
      <c r="N35" s="221"/>
      <c r="O35" s="221"/>
      <c r="P35" s="221"/>
      <c r="Q35" s="221"/>
      <c r="R35" s="221"/>
      <c r="S35" s="221"/>
      <c r="T35" s="221"/>
      <c r="U35" s="222" t="s">
        <v>545</v>
      </c>
      <c r="V35" s="223"/>
      <c r="W35" s="224"/>
      <c r="X35" s="225"/>
      <c r="AB35" s="226" t="s">
        <v>545</v>
      </c>
      <c r="AC35" s="226" t="s">
        <v>545</v>
      </c>
      <c r="AD35" s="226" t="s">
        <v>545</v>
      </c>
      <c r="AE35" s="226" t="s">
        <v>545</v>
      </c>
      <c r="AF35" s="226" t="s">
        <v>545</v>
      </c>
      <c r="AG35" s="226" t="s">
        <v>545</v>
      </c>
      <c r="AH35" s="226" t="s">
        <v>545</v>
      </c>
      <c r="AI35" s="226" t="s">
        <v>545</v>
      </c>
      <c r="AJ35" s="226" t="s">
        <v>545</v>
      </c>
      <c r="AK35" s="226" t="s">
        <v>545</v>
      </c>
      <c r="AL35" s="226" t="s">
        <v>545</v>
      </c>
      <c r="AM35" s="226" t="s">
        <v>545</v>
      </c>
      <c r="AN35" s="227">
        <v>0</v>
      </c>
    </row>
    <row r="36" spans="2:40" x14ac:dyDescent="0.25">
      <c r="B36" s="215" t="s">
        <v>330</v>
      </c>
      <c r="D36" s="216"/>
      <c r="E36" s="217"/>
      <c r="F36" s="218"/>
      <c r="G36" s="219"/>
      <c r="H36" s="220"/>
      <c r="I36" s="221"/>
      <c r="J36" s="221"/>
      <c r="K36" s="221"/>
      <c r="L36" s="221"/>
      <c r="M36" s="228"/>
      <c r="N36" s="221"/>
      <c r="O36" s="221"/>
      <c r="P36" s="221"/>
      <c r="Q36" s="221"/>
      <c r="R36" s="221"/>
      <c r="S36" s="221"/>
      <c r="T36" s="221"/>
      <c r="U36" s="222" t="s">
        <v>545</v>
      </c>
      <c r="V36" s="223"/>
      <c r="W36" s="224"/>
      <c r="X36" s="225"/>
      <c r="AB36" s="226" t="s">
        <v>545</v>
      </c>
      <c r="AC36" s="226" t="s">
        <v>545</v>
      </c>
      <c r="AD36" s="226" t="s">
        <v>545</v>
      </c>
      <c r="AE36" s="226" t="s">
        <v>545</v>
      </c>
      <c r="AF36" s="226" t="s">
        <v>545</v>
      </c>
      <c r="AG36" s="226" t="s">
        <v>545</v>
      </c>
      <c r="AH36" s="226" t="s">
        <v>545</v>
      </c>
      <c r="AI36" s="226" t="s">
        <v>545</v>
      </c>
      <c r="AJ36" s="226" t="s">
        <v>545</v>
      </c>
      <c r="AK36" s="226" t="s">
        <v>545</v>
      </c>
      <c r="AL36" s="226" t="s">
        <v>545</v>
      </c>
      <c r="AM36" s="226" t="s">
        <v>545</v>
      </c>
      <c r="AN36" s="227">
        <v>0</v>
      </c>
    </row>
    <row r="37" spans="2:40" x14ac:dyDescent="0.25">
      <c r="B37" s="215" t="s">
        <v>331</v>
      </c>
      <c r="D37" s="216"/>
      <c r="E37" s="217"/>
      <c r="F37" s="218"/>
      <c r="G37" s="219"/>
      <c r="H37" s="220"/>
      <c r="I37" s="221"/>
      <c r="J37" s="221"/>
      <c r="K37" s="221"/>
      <c r="L37" s="221"/>
      <c r="M37" s="228"/>
      <c r="N37" s="221"/>
      <c r="O37" s="221"/>
      <c r="P37" s="221"/>
      <c r="Q37" s="221"/>
      <c r="R37" s="221"/>
      <c r="S37" s="221"/>
      <c r="T37" s="221"/>
      <c r="U37" s="222" t="s">
        <v>545</v>
      </c>
      <c r="V37" s="223"/>
      <c r="W37" s="224"/>
      <c r="X37" s="225"/>
      <c r="AB37" s="226" t="s">
        <v>545</v>
      </c>
      <c r="AC37" s="226" t="s">
        <v>545</v>
      </c>
      <c r="AD37" s="226" t="s">
        <v>545</v>
      </c>
      <c r="AE37" s="226" t="s">
        <v>545</v>
      </c>
      <c r="AF37" s="226" t="s">
        <v>545</v>
      </c>
      <c r="AG37" s="226" t="s">
        <v>545</v>
      </c>
      <c r="AH37" s="226" t="s">
        <v>545</v>
      </c>
      <c r="AI37" s="226" t="s">
        <v>545</v>
      </c>
      <c r="AJ37" s="226" t="s">
        <v>545</v>
      </c>
      <c r="AK37" s="226" t="s">
        <v>545</v>
      </c>
      <c r="AL37" s="226" t="s">
        <v>545</v>
      </c>
      <c r="AM37" s="226" t="s">
        <v>545</v>
      </c>
      <c r="AN37" s="227">
        <v>0</v>
      </c>
    </row>
    <row r="38" spans="2:40" x14ac:dyDescent="0.25">
      <c r="B38" s="215" t="s">
        <v>332</v>
      </c>
      <c r="D38" s="216"/>
      <c r="E38" s="217"/>
      <c r="F38" s="218"/>
      <c r="G38" s="219"/>
      <c r="H38" s="220"/>
      <c r="I38" s="221"/>
      <c r="J38" s="221"/>
      <c r="K38" s="221"/>
      <c r="L38" s="221"/>
      <c r="M38" s="228"/>
      <c r="N38" s="221"/>
      <c r="O38" s="221"/>
      <c r="P38" s="221"/>
      <c r="Q38" s="221"/>
      <c r="R38" s="221"/>
      <c r="S38" s="221"/>
      <c r="T38" s="221"/>
      <c r="U38" s="222" t="s">
        <v>545</v>
      </c>
      <c r="V38" s="223"/>
      <c r="W38" s="224"/>
      <c r="X38" s="225"/>
      <c r="AB38" s="226" t="s">
        <v>545</v>
      </c>
      <c r="AC38" s="226" t="s">
        <v>545</v>
      </c>
      <c r="AD38" s="226" t="s">
        <v>545</v>
      </c>
      <c r="AE38" s="226" t="s">
        <v>545</v>
      </c>
      <c r="AF38" s="226" t="s">
        <v>545</v>
      </c>
      <c r="AG38" s="226" t="s">
        <v>545</v>
      </c>
      <c r="AH38" s="226" t="s">
        <v>545</v>
      </c>
      <c r="AI38" s="226" t="s">
        <v>545</v>
      </c>
      <c r="AJ38" s="226" t="s">
        <v>545</v>
      </c>
      <c r="AK38" s="226" t="s">
        <v>545</v>
      </c>
      <c r="AL38" s="226" t="s">
        <v>545</v>
      </c>
      <c r="AM38" s="226" t="s">
        <v>545</v>
      </c>
      <c r="AN38" s="227">
        <v>0</v>
      </c>
    </row>
    <row r="39" spans="2:40" x14ac:dyDescent="0.25">
      <c r="B39" s="215" t="s">
        <v>333</v>
      </c>
      <c r="D39" s="216"/>
      <c r="E39" s="217"/>
      <c r="F39" s="218"/>
      <c r="G39" s="219"/>
      <c r="H39" s="220"/>
      <c r="I39" s="221"/>
      <c r="J39" s="221"/>
      <c r="K39" s="221"/>
      <c r="L39" s="221"/>
      <c r="M39" s="228"/>
      <c r="N39" s="221"/>
      <c r="O39" s="221"/>
      <c r="P39" s="221"/>
      <c r="Q39" s="221"/>
      <c r="R39" s="221"/>
      <c r="S39" s="221"/>
      <c r="T39" s="221"/>
      <c r="U39" s="222" t="s">
        <v>545</v>
      </c>
      <c r="V39" s="223"/>
      <c r="W39" s="224"/>
      <c r="X39" s="225"/>
      <c r="AB39" s="226" t="s">
        <v>545</v>
      </c>
      <c r="AC39" s="226" t="s">
        <v>545</v>
      </c>
      <c r="AD39" s="226" t="s">
        <v>545</v>
      </c>
      <c r="AE39" s="226" t="s">
        <v>545</v>
      </c>
      <c r="AF39" s="226" t="s">
        <v>545</v>
      </c>
      <c r="AG39" s="226" t="s">
        <v>545</v>
      </c>
      <c r="AH39" s="226" t="s">
        <v>545</v>
      </c>
      <c r="AI39" s="226" t="s">
        <v>545</v>
      </c>
      <c r="AJ39" s="226" t="s">
        <v>545</v>
      </c>
      <c r="AK39" s="226" t="s">
        <v>545</v>
      </c>
      <c r="AL39" s="226" t="s">
        <v>545</v>
      </c>
      <c r="AM39" s="226" t="s">
        <v>545</v>
      </c>
      <c r="AN39" s="227">
        <v>0</v>
      </c>
    </row>
    <row r="40" spans="2:40" x14ac:dyDescent="0.25">
      <c r="B40" s="215" t="s">
        <v>334</v>
      </c>
      <c r="D40" s="216"/>
      <c r="E40" s="217"/>
      <c r="F40" s="218"/>
      <c r="G40" s="219"/>
      <c r="H40" s="220"/>
      <c r="I40" s="221"/>
      <c r="J40" s="221"/>
      <c r="K40" s="221"/>
      <c r="L40" s="221"/>
      <c r="M40" s="228"/>
      <c r="N40" s="221"/>
      <c r="O40" s="221"/>
      <c r="P40" s="221"/>
      <c r="Q40" s="221"/>
      <c r="R40" s="221"/>
      <c r="S40" s="221"/>
      <c r="T40" s="221"/>
      <c r="U40" s="222" t="s">
        <v>545</v>
      </c>
      <c r="V40" s="223"/>
      <c r="W40" s="224"/>
      <c r="X40" s="225"/>
      <c r="AB40" s="226" t="s">
        <v>545</v>
      </c>
      <c r="AC40" s="226" t="s">
        <v>545</v>
      </c>
      <c r="AD40" s="226" t="s">
        <v>545</v>
      </c>
      <c r="AE40" s="226" t="s">
        <v>545</v>
      </c>
      <c r="AF40" s="226" t="s">
        <v>545</v>
      </c>
      <c r="AG40" s="226" t="s">
        <v>545</v>
      </c>
      <c r="AH40" s="226" t="s">
        <v>545</v>
      </c>
      <c r="AI40" s="226" t="s">
        <v>545</v>
      </c>
      <c r="AJ40" s="226" t="s">
        <v>545</v>
      </c>
      <c r="AK40" s="226" t="s">
        <v>545</v>
      </c>
      <c r="AL40" s="226" t="s">
        <v>545</v>
      </c>
      <c r="AM40" s="226" t="s">
        <v>545</v>
      </c>
      <c r="AN40" s="227">
        <v>0</v>
      </c>
    </row>
    <row r="41" spans="2:40" x14ac:dyDescent="0.25">
      <c r="B41" s="215" t="s">
        <v>335</v>
      </c>
      <c r="D41" s="216"/>
      <c r="E41" s="217"/>
      <c r="F41" s="218"/>
      <c r="G41" s="219"/>
      <c r="H41" s="220"/>
      <c r="I41" s="221"/>
      <c r="J41" s="221"/>
      <c r="K41" s="221"/>
      <c r="L41" s="221"/>
      <c r="M41" s="228"/>
      <c r="N41" s="221"/>
      <c r="O41" s="221"/>
      <c r="P41" s="221"/>
      <c r="Q41" s="221"/>
      <c r="R41" s="221"/>
      <c r="S41" s="221"/>
      <c r="T41" s="221"/>
      <c r="U41" s="222" t="s">
        <v>545</v>
      </c>
      <c r="V41" s="223"/>
      <c r="W41" s="224"/>
      <c r="X41" s="225"/>
      <c r="AB41" s="226" t="s">
        <v>545</v>
      </c>
      <c r="AC41" s="226" t="s">
        <v>545</v>
      </c>
      <c r="AD41" s="226" t="s">
        <v>545</v>
      </c>
      <c r="AE41" s="226" t="s">
        <v>545</v>
      </c>
      <c r="AF41" s="226" t="s">
        <v>545</v>
      </c>
      <c r="AG41" s="226" t="s">
        <v>545</v>
      </c>
      <c r="AH41" s="226" t="s">
        <v>545</v>
      </c>
      <c r="AI41" s="226" t="s">
        <v>545</v>
      </c>
      <c r="AJ41" s="226" t="s">
        <v>545</v>
      </c>
      <c r="AK41" s="226" t="s">
        <v>545</v>
      </c>
      <c r="AL41" s="226" t="s">
        <v>545</v>
      </c>
      <c r="AM41" s="226" t="s">
        <v>545</v>
      </c>
      <c r="AN41" s="227">
        <v>0</v>
      </c>
    </row>
    <row r="42" spans="2:40" x14ac:dyDescent="0.25">
      <c r="B42" s="215" t="s">
        <v>336</v>
      </c>
      <c r="D42" s="216"/>
      <c r="E42" s="217"/>
      <c r="F42" s="218"/>
      <c r="G42" s="219"/>
      <c r="H42" s="220"/>
      <c r="I42" s="221"/>
      <c r="J42" s="221"/>
      <c r="K42" s="221"/>
      <c r="L42" s="221"/>
      <c r="M42" s="228"/>
      <c r="N42" s="221"/>
      <c r="O42" s="221"/>
      <c r="P42" s="221"/>
      <c r="Q42" s="221"/>
      <c r="R42" s="221"/>
      <c r="S42" s="221"/>
      <c r="T42" s="221"/>
      <c r="U42" s="222" t="s">
        <v>545</v>
      </c>
      <c r="V42" s="223"/>
      <c r="W42" s="224"/>
      <c r="X42" s="225"/>
      <c r="AB42" s="226" t="s">
        <v>545</v>
      </c>
      <c r="AC42" s="226" t="s">
        <v>545</v>
      </c>
      <c r="AD42" s="226" t="s">
        <v>545</v>
      </c>
      <c r="AE42" s="226" t="s">
        <v>545</v>
      </c>
      <c r="AF42" s="226" t="s">
        <v>545</v>
      </c>
      <c r="AG42" s="226" t="s">
        <v>545</v>
      </c>
      <c r="AH42" s="226" t="s">
        <v>545</v>
      </c>
      <c r="AI42" s="226" t="s">
        <v>545</v>
      </c>
      <c r="AJ42" s="226" t="s">
        <v>545</v>
      </c>
      <c r="AK42" s="226" t="s">
        <v>545</v>
      </c>
      <c r="AL42" s="226" t="s">
        <v>545</v>
      </c>
      <c r="AM42" s="226" t="s">
        <v>545</v>
      </c>
      <c r="AN42" s="227">
        <v>0</v>
      </c>
    </row>
    <row r="43" spans="2:40" x14ac:dyDescent="0.25">
      <c r="B43" s="215" t="s">
        <v>337</v>
      </c>
      <c r="D43" s="216"/>
      <c r="E43" s="217"/>
      <c r="F43" s="218"/>
      <c r="G43" s="219"/>
      <c r="H43" s="220"/>
      <c r="I43" s="221"/>
      <c r="J43" s="221"/>
      <c r="K43" s="221"/>
      <c r="L43" s="221"/>
      <c r="M43" s="228"/>
      <c r="N43" s="221"/>
      <c r="O43" s="221"/>
      <c r="P43" s="221"/>
      <c r="Q43" s="221"/>
      <c r="R43" s="221"/>
      <c r="S43" s="221"/>
      <c r="T43" s="221"/>
      <c r="U43" s="222" t="s">
        <v>545</v>
      </c>
      <c r="V43" s="223"/>
      <c r="W43" s="224"/>
      <c r="X43" s="225"/>
      <c r="AB43" s="226" t="s">
        <v>545</v>
      </c>
      <c r="AC43" s="226" t="s">
        <v>545</v>
      </c>
      <c r="AD43" s="226" t="s">
        <v>545</v>
      </c>
      <c r="AE43" s="226" t="s">
        <v>545</v>
      </c>
      <c r="AF43" s="226" t="s">
        <v>545</v>
      </c>
      <c r="AG43" s="226" t="s">
        <v>545</v>
      </c>
      <c r="AH43" s="226" t="s">
        <v>545</v>
      </c>
      <c r="AI43" s="226" t="s">
        <v>545</v>
      </c>
      <c r="AJ43" s="226" t="s">
        <v>545</v>
      </c>
      <c r="AK43" s="226" t="s">
        <v>545</v>
      </c>
      <c r="AL43" s="226" t="s">
        <v>545</v>
      </c>
      <c r="AM43" s="226" t="s">
        <v>545</v>
      </c>
      <c r="AN43" s="227">
        <v>0</v>
      </c>
    </row>
    <row r="44" spans="2:40" x14ac:dyDescent="0.25">
      <c r="B44" s="215" t="s">
        <v>338</v>
      </c>
      <c r="D44" s="216"/>
      <c r="E44" s="217"/>
      <c r="F44" s="218"/>
      <c r="G44" s="219"/>
      <c r="H44" s="220"/>
      <c r="I44" s="221"/>
      <c r="J44" s="221"/>
      <c r="K44" s="221"/>
      <c r="L44" s="221"/>
      <c r="M44" s="228"/>
      <c r="N44" s="221"/>
      <c r="O44" s="221"/>
      <c r="P44" s="221"/>
      <c r="Q44" s="221"/>
      <c r="R44" s="221"/>
      <c r="S44" s="221"/>
      <c r="T44" s="221"/>
      <c r="U44" s="222" t="s">
        <v>545</v>
      </c>
      <c r="V44" s="223"/>
      <c r="W44" s="224"/>
      <c r="X44" s="225"/>
      <c r="AB44" s="226" t="s">
        <v>545</v>
      </c>
      <c r="AC44" s="226" t="s">
        <v>545</v>
      </c>
      <c r="AD44" s="226" t="s">
        <v>545</v>
      </c>
      <c r="AE44" s="226" t="s">
        <v>545</v>
      </c>
      <c r="AF44" s="226" t="s">
        <v>545</v>
      </c>
      <c r="AG44" s="226" t="s">
        <v>545</v>
      </c>
      <c r="AH44" s="226" t="s">
        <v>545</v>
      </c>
      <c r="AI44" s="226" t="s">
        <v>545</v>
      </c>
      <c r="AJ44" s="226" t="s">
        <v>545</v>
      </c>
      <c r="AK44" s="226" t="s">
        <v>545</v>
      </c>
      <c r="AL44" s="226" t="s">
        <v>545</v>
      </c>
      <c r="AM44" s="226" t="s">
        <v>545</v>
      </c>
      <c r="AN44" s="227">
        <v>0</v>
      </c>
    </row>
    <row r="45" spans="2:40" x14ac:dyDescent="0.25">
      <c r="B45" s="215" t="s">
        <v>339</v>
      </c>
      <c r="D45" s="216"/>
      <c r="E45" s="217"/>
      <c r="F45" s="218"/>
      <c r="G45" s="219"/>
      <c r="H45" s="220"/>
      <c r="I45" s="221"/>
      <c r="J45" s="221"/>
      <c r="K45" s="221"/>
      <c r="L45" s="221"/>
      <c r="M45" s="228"/>
      <c r="N45" s="221"/>
      <c r="O45" s="221"/>
      <c r="P45" s="221"/>
      <c r="Q45" s="221"/>
      <c r="R45" s="221"/>
      <c r="S45" s="221"/>
      <c r="T45" s="221"/>
      <c r="U45" s="222" t="s">
        <v>545</v>
      </c>
      <c r="V45" s="223"/>
      <c r="W45" s="224"/>
      <c r="X45" s="225"/>
      <c r="AB45" s="226" t="s">
        <v>545</v>
      </c>
      <c r="AC45" s="226" t="s">
        <v>545</v>
      </c>
      <c r="AD45" s="226" t="s">
        <v>545</v>
      </c>
      <c r="AE45" s="226" t="s">
        <v>545</v>
      </c>
      <c r="AF45" s="226" t="s">
        <v>545</v>
      </c>
      <c r="AG45" s="226" t="s">
        <v>545</v>
      </c>
      <c r="AH45" s="226" t="s">
        <v>545</v>
      </c>
      <c r="AI45" s="226" t="s">
        <v>545</v>
      </c>
      <c r="AJ45" s="226" t="s">
        <v>545</v>
      </c>
      <c r="AK45" s="226" t="s">
        <v>545</v>
      </c>
      <c r="AL45" s="226" t="s">
        <v>545</v>
      </c>
      <c r="AM45" s="226" t="s">
        <v>545</v>
      </c>
      <c r="AN45" s="227">
        <v>0</v>
      </c>
    </row>
    <row r="46" spans="2:40" x14ac:dyDescent="0.25">
      <c r="B46" s="215" t="s">
        <v>340</v>
      </c>
      <c r="D46" s="216"/>
      <c r="E46" s="217"/>
      <c r="F46" s="218"/>
      <c r="G46" s="219"/>
      <c r="H46" s="220"/>
      <c r="I46" s="221"/>
      <c r="J46" s="221"/>
      <c r="K46" s="221"/>
      <c r="L46" s="221"/>
      <c r="M46" s="228"/>
      <c r="N46" s="221"/>
      <c r="O46" s="221"/>
      <c r="P46" s="221"/>
      <c r="Q46" s="221"/>
      <c r="R46" s="221"/>
      <c r="S46" s="221"/>
      <c r="T46" s="221"/>
      <c r="U46" s="222" t="s">
        <v>545</v>
      </c>
      <c r="V46" s="223"/>
      <c r="W46" s="224"/>
      <c r="X46" s="225"/>
      <c r="AB46" s="226" t="s">
        <v>545</v>
      </c>
      <c r="AC46" s="226" t="s">
        <v>545</v>
      </c>
      <c r="AD46" s="226" t="s">
        <v>545</v>
      </c>
      <c r="AE46" s="226" t="s">
        <v>545</v>
      </c>
      <c r="AF46" s="226" t="s">
        <v>545</v>
      </c>
      <c r="AG46" s="226" t="s">
        <v>545</v>
      </c>
      <c r="AH46" s="226" t="s">
        <v>545</v>
      </c>
      <c r="AI46" s="226" t="s">
        <v>545</v>
      </c>
      <c r="AJ46" s="226" t="s">
        <v>545</v>
      </c>
      <c r="AK46" s="226" t="s">
        <v>545</v>
      </c>
      <c r="AL46" s="226" t="s">
        <v>545</v>
      </c>
      <c r="AM46" s="226" t="s">
        <v>545</v>
      </c>
      <c r="AN46" s="227">
        <v>0</v>
      </c>
    </row>
    <row r="47" spans="2:40" x14ac:dyDescent="0.25">
      <c r="B47" s="215" t="s">
        <v>341</v>
      </c>
      <c r="D47" s="216"/>
      <c r="E47" s="217"/>
      <c r="F47" s="218"/>
      <c r="G47" s="219"/>
      <c r="H47" s="220"/>
      <c r="I47" s="221"/>
      <c r="J47" s="221"/>
      <c r="K47" s="221"/>
      <c r="L47" s="221"/>
      <c r="M47" s="228"/>
      <c r="N47" s="221"/>
      <c r="O47" s="221"/>
      <c r="P47" s="221"/>
      <c r="Q47" s="221"/>
      <c r="R47" s="221"/>
      <c r="S47" s="221"/>
      <c r="T47" s="221"/>
      <c r="U47" s="222" t="s">
        <v>545</v>
      </c>
      <c r="V47" s="223"/>
      <c r="W47" s="224"/>
      <c r="X47" s="225"/>
      <c r="AB47" s="226" t="s">
        <v>545</v>
      </c>
      <c r="AC47" s="226" t="s">
        <v>545</v>
      </c>
      <c r="AD47" s="226" t="s">
        <v>545</v>
      </c>
      <c r="AE47" s="226" t="s">
        <v>545</v>
      </c>
      <c r="AF47" s="226" t="s">
        <v>545</v>
      </c>
      <c r="AG47" s="226" t="s">
        <v>545</v>
      </c>
      <c r="AH47" s="226" t="s">
        <v>545</v>
      </c>
      <c r="AI47" s="226" t="s">
        <v>545</v>
      </c>
      <c r="AJ47" s="226" t="s">
        <v>545</v>
      </c>
      <c r="AK47" s="226" t="s">
        <v>545</v>
      </c>
      <c r="AL47" s="226" t="s">
        <v>545</v>
      </c>
      <c r="AM47" s="226" t="s">
        <v>545</v>
      </c>
      <c r="AN47" s="227">
        <v>0</v>
      </c>
    </row>
    <row r="48" spans="2:40" x14ac:dyDescent="0.25">
      <c r="B48" s="215" t="s">
        <v>342</v>
      </c>
      <c r="D48" s="216"/>
      <c r="E48" s="217"/>
      <c r="F48" s="218"/>
      <c r="G48" s="219"/>
      <c r="H48" s="220"/>
      <c r="I48" s="221"/>
      <c r="J48" s="221"/>
      <c r="K48" s="221"/>
      <c r="L48" s="221"/>
      <c r="M48" s="228"/>
      <c r="N48" s="221"/>
      <c r="O48" s="221"/>
      <c r="P48" s="221"/>
      <c r="Q48" s="221"/>
      <c r="R48" s="221"/>
      <c r="S48" s="221"/>
      <c r="T48" s="221"/>
      <c r="U48" s="222" t="s">
        <v>545</v>
      </c>
      <c r="V48" s="223"/>
      <c r="W48" s="224"/>
      <c r="X48" s="225"/>
      <c r="AB48" s="226" t="s">
        <v>545</v>
      </c>
      <c r="AC48" s="226" t="s">
        <v>545</v>
      </c>
      <c r="AD48" s="226" t="s">
        <v>545</v>
      </c>
      <c r="AE48" s="226" t="s">
        <v>545</v>
      </c>
      <c r="AF48" s="226" t="s">
        <v>545</v>
      </c>
      <c r="AG48" s="226" t="s">
        <v>545</v>
      </c>
      <c r="AH48" s="226" t="s">
        <v>545</v>
      </c>
      <c r="AI48" s="226" t="s">
        <v>545</v>
      </c>
      <c r="AJ48" s="226" t="s">
        <v>545</v>
      </c>
      <c r="AK48" s="226" t="s">
        <v>545</v>
      </c>
      <c r="AL48" s="226" t="s">
        <v>545</v>
      </c>
      <c r="AM48" s="226" t="s">
        <v>545</v>
      </c>
      <c r="AN48" s="227">
        <v>0</v>
      </c>
    </row>
    <row r="49" spans="2:40" x14ac:dyDescent="0.25">
      <c r="B49" s="215" t="s">
        <v>343</v>
      </c>
      <c r="D49" s="216"/>
      <c r="E49" s="217"/>
      <c r="F49" s="218"/>
      <c r="G49" s="219"/>
      <c r="H49" s="220"/>
      <c r="I49" s="221"/>
      <c r="J49" s="221"/>
      <c r="K49" s="221"/>
      <c r="L49" s="221"/>
      <c r="M49" s="228"/>
      <c r="N49" s="221"/>
      <c r="O49" s="221"/>
      <c r="P49" s="221"/>
      <c r="Q49" s="221"/>
      <c r="R49" s="221"/>
      <c r="S49" s="221"/>
      <c r="T49" s="221"/>
      <c r="U49" s="222" t="s">
        <v>545</v>
      </c>
      <c r="V49" s="223"/>
      <c r="W49" s="224"/>
      <c r="X49" s="225"/>
      <c r="AB49" s="226" t="s">
        <v>545</v>
      </c>
      <c r="AC49" s="226" t="s">
        <v>545</v>
      </c>
      <c r="AD49" s="226" t="s">
        <v>545</v>
      </c>
      <c r="AE49" s="226" t="s">
        <v>545</v>
      </c>
      <c r="AF49" s="226" t="s">
        <v>545</v>
      </c>
      <c r="AG49" s="226" t="s">
        <v>545</v>
      </c>
      <c r="AH49" s="226" t="s">
        <v>545</v>
      </c>
      <c r="AI49" s="226" t="s">
        <v>545</v>
      </c>
      <c r="AJ49" s="226" t="s">
        <v>545</v>
      </c>
      <c r="AK49" s="226" t="s">
        <v>545</v>
      </c>
      <c r="AL49" s="226" t="s">
        <v>545</v>
      </c>
      <c r="AM49" s="226" t="s">
        <v>545</v>
      </c>
      <c r="AN49" s="227">
        <v>0</v>
      </c>
    </row>
    <row r="50" spans="2:40" x14ac:dyDescent="0.25">
      <c r="B50" s="215" t="s">
        <v>344</v>
      </c>
      <c r="D50" s="216"/>
      <c r="E50" s="217"/>
      <c r="F50" s="218"/>
      <c r="G50" s="219"/>
      <c r="H50" s="220"/>
      <c r="I50" s="221"/>
      <c r="J50" s="221"/>
      <c r="K50" s="221"/>
      <c r="L50" s="221"/>
      <c r="M50" s="228"/>
      <c r="N50" s="221"/>
      <c r="O50" s="221"/>
      <c r="P50" s="221"/>
      <c r="Q50" s="221"/>
      <c r="R50" s="221"/>
      <c r="S50" s="221"/>
      <c r="T50" s="221"/>
      <c r="U50" s="222" t="s">
        <v>545</v>
      </c>
      <c r="V50" s="223"/>
      <c r="W50" s="224"/>
      <c r="X50" s="225"/>
      <c r="AB50" s="226" t="s">
        <v>545</v>
      </c>
      <c r="AC50" s="226" t="s">
        <v>545</v>
      </c>
      <c r="AD50" s="226" t="s">
        <v>545</v>
      </c>
      <c r="AE50" s="226" t="s">
        <v>545</v>
      </c>
      <c r="AF50" s="226" t="s">
        <v>545</v>
      </c>
      <c r="AG50" s="226" t="s">
        <v>545</v>
      </c>
      <c r="AH50" s="226" t="s">
        <v>545</v>
      </c>
      <c r="AI50" s="226" t="s">
        <v>545</v>
      </c>
      <c r="AJ50" s="226" t="s">
        <v>545</v>
      </c>
      <c r="AK50" s="226" t="s">
        <v>545</v>
      </c>
      <c r="AL50" s="226" t="s">
        <v>545</v>
      </c>
      <c r="AM50" s="226" t="s">
        <v>545</v>
      </c>
      <c r="AN50" s="227">
        <v>0</v>
      </c>
    </row>
    <row r="51" spans="2:40" x14ac:dyDescent="0.25">
      <c r="B51" s="215" t="s">
        <v>345</v>
      </c>
      <c r="D51" s="216"/>
      <c r="E51" s="217"/>
      <c r="F51" s="218"/>
      <c r="G51" s="219"/>
      <c r="H51" s="220"/>
      <c r="I51" s="221"/>
      <c r="J51" s="221"/>
      <c r="K51" s="221"/>
      <c r="L51" s="221"/>
      <c r="M51" s="228"/>
      <c r="N51" s="221"/>
      <c r="O51" s="221"/>
      <c r="P51" s="221"/>
      <c r="Q51" s="221"/>
      <c r="R51" s="221"/>
      <c r="S51" s="221"/>
      <c r="T51" s="221"/>
      <c r="U51" s="222" t="s">
        <v>545</v>
      </c>
      <c r="V51" s="223"/>
      <c r="W51" s="224"/>
      <c r="X51" s="225"/>
      <c r="AB51" s="226" t="s">
        <v>545</v>
      </c>
      <c r="AC51" s="226" t="s">
        <v>545</v>
      </c>
      <c r="AD51" s="226" t="s">
        <v>545</v>
      </c>
      <c r="AE51" s="226" t="s">
        <v>545</v>
      </c>
      <c r="AF51" s="226" t="s">
        <v>545</v>
      </c>
      <c r="AG51" s="226" t="s">
        <v>545</v>
      </c>
      <c r="AH51" s="226" t="s">
        <v>545</v>
      </c>
      <c r="AI51" s="226" t="s">
        <v>545</v>
      </c>
      <c r="AJ51" s="226" t="s">
        <v>545</v>
      </c>
      <c r="AK51" s="226" t="s">
        <v>545</v>
      </c>
      <c r="AL51" s="226" t="s">
        <v>545</v>
      </c>
      <c r="AM51" s="226" t="s">
        <v>545</v>
      </c>
      <c r="AN51" s="227">
        <v>0</v>
      </c>
    </row>
    <row r="52" spans="2:40" x14ac:dyDescent="0.25">
      <c r="B52" s="215" t="s">
        <v>346</v>
      </c>
      <c r="D52" s="216"/>
      <c r="E52" s="217"/>
      <c r="F52" s="218"/>
      <c r="G52" s="219"/>
      <c r="H52" s="220"/>
      <c r="I52" s="221"/>
      <c r="J52" s="221"/>
      <c r="K52" s="221"/>
      <c r="L52" s="221"/>
      <c r="M52" s="228"/>
      <c r="N52" s="221"/>
      <c r="O52" s="221"/>
      <c r="P52" s="221"/>
      <c r="Q52" s="221"/>
      <c r="R52" s="221"/>
      <c r="S52" s="221"/>
      <c r="T52" s="221"/>
      <c r="U52" s="222" t="s">
        <v>545</v>
      </c>
      <c r="V52" s="223"/>
      <c r="W52" s="224"/>
      <c r="X52" s="225"/>
      <c r="AB52" s="226" t="s">
        <v>545</v>
      </c>
      <c r="AC52" s="226" t="s">
        <v>545</v>
      </c>
      <c r="AD52" s="226" t="s">
        <v>545</v>
      </c>
      <c r="AE52" s="226" t="s">
        <v>545</v>
      </c>
      <c r="AF52" s="226" t="s">
        <v>545</v>
      </c>
      <c r="AG52" s="226" t="s">
        <v>545</v>
      </c>
      <c r="AH52" s="226" t="s">
        <v>545</v>
      </c>
      <c r="AI52" s="226" t="s">
        <v>545</v>
      </c>
      <c r="AJ52" s="226" t="s">
        <v>545</v>
      </c>
      <c r="AK52" s="226" t="s">
        <v>545</v>
      </c>
      <c r="AL52" s="226" t="s">
        <v>545</v>
      </c>
      <c r="AM52" s="226" t="s">
        <v>545</v>
      </c>
      <c r="AN52" s="227">
        <v>0</v>
      </c>
    </row>
    <row r="53" spans="2:40" x14ac:dyDescent="0.25">
      <c r="B53" s="215" t="s">
        <v>347</v>
      </c>
      <c r="D53" s="216"/>
      <c r="E53" s="217"/>
      <c r="F53" s="218"/>
      <c r="G53" s="219"/>
      <c r="H53" s="220"/>
      <c r="I53" s="221"/>
      <c r="J53" s="221"/>
      <c r="K53" s="221"/>
      <c r="L53" s="221"/>
      <c r="M53" s="228"/>
      <c r="N53" s="221"/>
      <c r="O53" s="221"/>
      <c r="P53" s="221"/>
      <c r="Q53" s="221"/>
      <c r="R53" s="221"/>
      <c r="S53" s="221"/>
      <c r="T53" s="221"/>
      <c r="U53" s="222" t="s">
        <v>545</v>
      </c>
      <c r="V53" s="223"/>
      <c r="W53" s="224"/>
      <c r="X53" s="225"/>
      <c r="AB53" s="226" t="s">
        <v>545</v>
      </c>
      <c r="AC53" s="226" t="s">
        <v>545</v>
      </c>
      <c r="AD53" s="226" t="s">
        <v>545</v>
      </c>
      <c r="AE53" s="226" t="s">
        <v>545</v>
      </c>
      <c r="AF53" s="226" t="s">
        <v>545</v>
      </c>
      <c r="AG53" s="226" t="s">
        <v>545</v>
      </c>
      <c r="AH53" s="226" t="s">
        <v>545</v>
      </c>
      <c r="AI53" s="226" t="s">
        <v>545</v>
      </c>
      <c r="AJ53" s="226" t="s">
        <v>545</v>
      </c>
      <c r="AK53" s="226" t="s">
        <v>545</v>
      </c>
      <c r="AL53" s="226" t="s">
        <v>545</v>
      </c>
      <c r="AM53" s="226" t="s">
        <v>545</v>
      </c>
      <c r="AN53" s="227">
        <v>0</v>
      </c>
    </row>
    <row r="54" spans="2:40" x14ac:dyDescent="0.25">
      <c r="B54" s="215" t="s">
        <v>348</v>
      </c>
      <c r="D54" s="216"/>
      <c r="E54" s="217"/>
      <c r="F54" s="218"/>
      <c r="G54" s="219"/>
      <c r="H54" s="220"/>
      <c r="I54" s="221"/>
      <c r="J54" s="221"/>
      <c r="K54" s="221"/>
      <c r="L54" s="221"/>
      <c r="M54" s="228"/>
      <c r="N54" s="221"/>
      <c r="O54" s="221"/>
      <c r="P54" s="221"/>
      <c r="Q54" s="221"/>
      <c r="R54" s="221"/>
      <c r="S54" s="221"/>
      <c r="T54" s="221"/>
      <c r="U54" s="222" t="s">
        <v>545</v>
      </c>
      <c r="V54" s="223"/>
      <c r="W54" s="224"/>
      <c r="X54" s="225"/>
      <c r="AB54" s="226" t="s">
        <v>545</v>
      </c>
      <c r="AC54" s="226" t="s">
        <v>545</v>
      </c>
      <c r="AD54" s="226" t="s">
        <v>545</v>
      </c>
      <c r="AE54" s="226" t="s">
        <v>545</v>
      </c>
      <c r="AF54" s="226" t="s">
        <v>545</v>
      </c>
      <c r="AG54" s="226" t="s">
        <v>545</v>
      </c>
      <c r="AH54" s="226" t="s">
        <v>545</v>
      </c>
      <c r="AI54" s="226" t="s">
        <v>545</v>
      </c>
      <c r="AJ54" s="226" t="s">
        <v>545</v>
      </c>
      <c r="AK54" s="226" t="s">
        <v>545</v>
      </c>
      <c r="AL54" s="226" t="s">
        <v>545</v>
      </c>
      <c r="AM54" s="226" t="s">
        <v>545</v>
      </c>
      <c r="AN54" s="227">
        <v>0</v>
      </c>
    </row>
    <row r="55" spans="2:40" x14ac:dyDescent="0.25">
      <c r="B55" s="215" t="s">
        <v>349</v>
      </c>
      <c r="D55" s="216"/>
      <c r="E55" s="217"/>
      <c r="F55" s="218"/>
      <c r="G55" s="219"/>
      <c r="H55" s="220"/>
      <c r="I55" s="221"/>
      <c r="J55" s="221"/>
      <c r="K55" s="221"/>
      <c r="L55" s="221"/>
      <c r="M55" s="228"/>
      <c r="N55" s="221"/>
      <c r="O55" s="221"/>
      <c r="P55" s="221"/>
      <c r="Q55" s="221"/>
      <c r="R55" s="221"/>
      <c r="S55" s="221"/>
      <c r="T55" s="221"/>
      <c r="U55" s="222" t="s">
        <v>545</v>
      </c>
      <c r="V55" s="223"/>
      <c r="W55" s="224"/>
      <c r="X55" s="225"/>
      <c r="AB55" s="226" t="s">
        <v>545</v>
      </c>
      <c r="AC55" s="226" t="s">
        <v>545</v>
      </c>
      <c r="AD55" s="226" t="s">
        <v>545</v>
      </c>
      <c r="AE55" s="226" t="s">
        <v>545</v>
      </c>
      <c r="AF55" s="226" t="s">
        <v>545</v>
      </c>
      <c r="AG55" s="226" t="s">
        <v>545</v>
      </c>
      <c r="AH55" s="226" t="s">
        <v>545</v>
      </c>
      <c r="AI55" s="226" t="s">
        <v>545</v>
      </c>
      <c r="AJ55" s="226" t="s">
        <v>545</v>
      </c>
      <c r="AK55" s="226" t="s">
        <v>545</v>
      </c>
      <c r="AL55" s="226" t="s">
        <v>545</v>
      </c>
      <c r="AM55" s="226" t="s">
        <v>545</v>
      </c>
      <c r="AN55" s="227">
        <v>0</v>
      </c>
    </row>
    <row r="56" spans="2:40" x14ac:dyDescent="0.25">
      <c r="B56" s="215" t="s">
        <v>350</v>
      </c>
      <c r="D56" s="216"/>
      <c r="E56" s="217"/>
      <c r="F56" s="218"/>
      <c r="G56" s="219"/>
      <c r="H56" s="220"/>
      <c r="I56" s="221"/>
      <c r="J56" s="221"/>
      <c r="K56" s="221"/>
      <c r="L56" s="221"/>
      <c r="M56" s="228"/>
      <c r="N56" s="221"/>
      <c r="O56" s="221"/>
      <c r="P56" s="221"/>
      <c r="Q56" s="221"/>
      <c r="R56" s="221"/>
      <c r="S56" s="221"/>
      <c r="T56" s="221"/>
      <c r="U56" s="222" t="s">
        <v>545</v>
      </c>
      <c r="V56" s="223"/>
      <c r="W56" s="224"/>
      <c r="X56" s="225"/>
      <c r="AB56" s="226" t="s">
        <v>545</v>
      </c>
      <c r="AC56" s="226" t="s">
        <v>545</v>
      </c>
      <c r="AD56" s="226" t="s">
        <v>545</v>
      </c>
      <c r="AE56" s="226" t="s">
        <v>545</v>
      </c>
      <c r="AF56" s="226" t="s">
        <v>545</v>
      </c>
      <c r="AG56" s="226" t="s">
        <v>545</v>
      </c>
      <c r="AH56" s="226" t="s">
        <v>545</v>
      </c>
      <c r="AI56" s="226" t="s">
        <v>545</v>
      </c>
      <c r="AJ56" s="226" t="s">
        <v>545</v>
      </c>
      <c r="AK56" s="226" t="s">
        <v>545</v>
      </c>
      <c r="AL56" s="226" t="s">
        <v>545</v>
      </c>
      <c r="AM56" s="226" t="s">
        <v>545</v>
      </c>
      <c r="AN56" s="227">
        <v>0</v>
      </c>
    </row>
    <row r="57" spans="2:40" x14ac:dyDescent="0.25">
      <c r="B57" s="215" t="s">
        <v>351</v>
      </c>
      <c r="D57" s="216"/>
      <c r="E57" s="217"/>
      <c r="F57" s="218"/>
      <c r="G57" s="219"/>
      <c r="H57" s="220"/>
      <c r="I57" s="221"/>
      <c r="J57" s="221"/>
      <c r="K57" s="221"/>
      <c r="L57" s="221"/>
      <c r="M57" s="228"/>
      <c r="N57" s="221"/>
      <c r="O57" s="221"/>
      <c r="P57" s="221"/>
      <c r="Q57" s="221"/>
      <c r="R57" s="221"/>
      <c r="S57" s="221"/>
      <c r="T57" s="221"/>
      <c r="U57" s="222" t="s">
        <v>545</v>
      </c>
      <c r="V57" s="223"/>
      <c r="W57" s="224"/>
      <c r="X57" s="225"/>
      <c r="AB57" s="226" t="s">
        <v>545</v>
      </c>
      <c r="AC57" s="226" t="s">
        <v>545</v>
      </c>
      <c r="AD57" s="226" t="s">
        <v>545</v>
      </c>
      <c r="AE57" s="226" t="s">
        <v>545</v>
      </c>
      <c r="AF57" s="226" t="s">
        <v>545</v>
      </c>
      <c r="AG57" s="226" t="s">
        <v>545</v>
      </c>
      <c r="AH57" s="226" t="s">
        <v>545</v>
      </c>
      <c r="AI57" s="226" t="s">
        <v>545</v>
      </c>
      <c r="AJ57" s="226" t="s">
        <v>545</v>
      </c>
      <c r="AK57" s="226" t="s">
        <v>545</v>
      </c>
      <c r="AL57" s="226" t="s">
        <v>545</v>
      </c>
      <c r="AM57" s="226" t="s">
        <v>545</v>
      </c>
      <c r="AN57" s="227">
        <v>0</v>
      </c>
    </row>
    <row r="58" spans="2:40" x14ac:dyDescent="0.25">
      <c r="B58" s="215" t="s">
        <v>352</v>
      </c>
      <c r="D58" s="216"/>
      <c r="E58" s="217"/>
      <c r="F58" s="218"/>
      <c r="G58" s="219"/>
      <c r="H58" s="220"/>
      <c r="I58" s="221"/>
      <c r="J58" s="221"/>
      <c r="K58" s="221"/>
      <c r="L58" s="221"/>
      <c r="M58" s="228"/>
      <c r="N58" s="221"/>
      <c r="O58" s="221"/>
      <c r="P58" s="221"/>
      <c r="Q58" s="221"/>
      <c r="R58" s="221"/>
      <c r="S58" s="221"/>
      <c r="T58" s="221"/>
      <c r="U58" s="222" t="s">
        <v>545</v>
      </c>
      <c r="V58" s="223"/>
      <c r="W58" s="224"/>
      <c r="X58" s="225"/>
      <c r="AB58" s="226" t="s">
        <v>545</v>
      </c>
      <c r="AC58" s="226" t="s">
        <v>545</v>
      </c>
      <c r="AD58" s="226" t="s">
        <v>545</v>
      </c>
      <c r="AE58" s="226" t="s">
        <v>545</v>
      </c>
      <c r="AF58" s="226" t="s">
        <v>545</v>
      </c>
      <c r="AG58" s="226" t="s">
        <v>545</v>
      </c>
      <c r="AH58" s="226" t="s">
        <v>545</v>
      </c>
      <c r="AI58" s="226" t="s">
        <v>545</v>
      </c>
      <c r="AJ58" s="226" t="s">
        <v>545</v>
      </c>
      <c r="AK58" s="226" t="s">
        <v>545</v>
      </c>
      <c r="AL58" s="226" t="s">
        <v>545</v>
      </c>
      <c r="AM58" s="226" t="s">
        <v>545</v>
      </c>
      <c r="AN58" s="227">
        <v>0</v>
      </c>
    </row>
    <row r="59" spans="2:40" x14ac:dyDescent="0.25">
      <c r="B59" s="215" t="s">
        <v>353</v>
      </c>
      <c r="D59" s="216"/>
      <c r="E59" s="217"/>
      <c r="F59" s="218"/>
      <c r="G59" s="219"/>
      <c r="H59" s="220"/>
      <c r="I59" s="221"/>
      <c r="J59" s="221"/>
      <c r="K59" s="221"/>
      <c r="L59" s="221"/>
      <c r="M59" s="228"/>
      <c r="N59" s="221"/>
      <c r="O59" s="221"/>
      <c r="P59" s="221"/>
      <c r="Q59" s="221"/>
      <c r="R59" s="221"/>
      <c r="S59" s="221"/>
      <c r="T59" s="221"/>
      <c r="U59" s="222" t="s">
        <v>545</v>
      </c>
      <c r="V59" s="223"/>
      <c r="W59" s="224"/>
      <c r="X59" s="225"/>
      <c r="AB59" s="226" t="s">
        <v>545</v>
      </c>
      <c r="AC59" s="226" t="s">
        <v>545</v>
      </c>
      <c r="AD59" s="226" t="s">
        <v>545</v>
      </c>
      <c r="AE59" s="226" t="s">
        <v>545</v>
      </c>
      <c r="AF59" s="226" t="s">
        <v>545</v>
      </c>
      <c r="AG59" s="226" t="s">
        <v>545</v>
      </c>
      <c r="AH59" s="226" t="s">
        <v>545</v>
      </c>
      <c r="AI59" s="226" t="s">
        <v>545</v>
      </c>
      <c r="AJ59" s="226" t="s">
        <v>545</v>
      </c>
      <c r="AK59" s="226" t="s">
        <v>545</v>
      </c>
      <c r="AL59" s="226" t="s">
        <v>545</v>
      </c>
      <c r="AM59" s="226" t="s">
        <v>545</v>
      </c>
      <c r="AN59" s="227">
        <v>0</v>
      </c>
    </row>
    <row r="60" spans="2:40" x14ac:dyDescent="0.25">
      <c r="B60" s="215" t="s">
        <v>354</v>
      </c>
      <c r="D60" s="216"/>
      <c r="E60" s="217"/>
      <c r="F60" s="218"/>
      <c r="G60" s="219"/>
      <c r="H60" s="220"/>
      <c r="I60" s="221"/>
      <c r="J60" s="221"/>
      <c r="K60" s="221"/>
      <c r="L60" s="221"/>
      <c r="M60" s="228"/>
      <c r="N60" s="221"/>
      <c r="O60" s="221"/>
      <c r="P60" s="221"/>
      <c r="Q60" s="221"/>
      <c r="R60" s="221"/>
      <c r="S60" s="221"/>
      <c r="T60" s="221"/>
      <c r="U60" s="222" t="s">
        <v>545</v>
      </c>
      <c r="V60" s="223"/>
      <c r="W60" s="224"/>
      <c r="X60" s="225"/>
      <c r="AB60" s="226" t="s">
        <v>545</v>
      </c>
      <c r="AC60" s="226" t="s">
        <v>545</v>
      </c>
      <c r="AD60" s="226" t="s">
        <v>545</v>
      </c>
      <c r="AE60" s="226" t="s">
        <v>545</v>
      </c>
      <c r="AF60" s="226" t="s">
        <v>545</v>
      </c>
      <c r="AG60" s="226" t="s">
        <v>545</v>
      </c>
      <c r="AH60" s="226" t="s">
        <v>545</v>
      </c>
      <c r="AI60" s="226" t="s">
        <v>545</v>
      </c>
      <c r="AJ60" s="226" t="s">
        <v>545</v>
      </c>
      <c r="AK60" s="226" t="s">
        <v>545</v>
      </c>
      <c r="AL60" s="226" t="s">
        <v>545</v>
      </c>
      <c r="AM60" s="226" t="s">
        <v>545</v>
      </c>
      <c r="AN60" s="227">
        <v>0</v>
      </c>
    </row>
    <row r="61" spans="2:40" x14ac:dyDescent="0.25">
      <c r="B61" s="215" t="s">
        <v>355</v>
      </c>
      <c r="D61" s="216"/>
      <c r="E61" s="217"/>
      <c r="F61" s="218"/>
      <c r="G61" s="219"/>
      <c r="H61" s="220"/>
      <c r="I61" s="221"/>
      <c r="J61" s="221"/>
      <c r="K61" s="221"/>
      <c r="L61" s="221"/>
      <c r="M61" s="228"/>
      <c r="N61" s="221"/>
      <c r="O61" s="221"/>
      <c r="P61" s="221"/>
      <c r="Q61" s="221"/>
      <c r="R61" s="221"/>
      <c r="S61" s="221"/>
      <c r="T61" s="221"/>
      <c r="U61" s="222" t="s">
        <v>545</v>
      </c>
      <c r="V61" s="223"/>
      <c r="W61" s="224"/>
      <c r="X61" s="225"/>
      <c r="AB61" s="226" t="s">
        <v>545</v>
      </c>
      <c r="AC61" s="226" t="s">
        <v>545</v>
      </c>
      <c r="AD61" s="226" t="s">
        <v>545</v>
      </c>
      <c r="AE61" s="226" t="s">
        <v>545</v>
      </c>
      <c r="AF61" s="226" t="s">
        <v>545</v>
      </c>
      <c r="AG61" s="226" t="s">
        <v>545</v>
      </c>
      <c r="AH61" s="226" t="s">
        <v>545</v>
      </c>
      <c r="AI61" s="226" t="s">
        <v>545</v>
      </c>
      <c r="AJ61" s="226" t="s">
        <v>545</v>
      </c>
      <c r="AK61" s="226" t="s">
        <v>545</v>
      </c>
      <c r="AL61" s="226" t="s">
        <v>545</v>
      </c>
      <c r="AM61" s="226" t="s">
        <v>545</v>
      </c>
      <c r="AN61" s="227">
        <v>0</v>
      </c>
    </row>
    <row r="62" spans="2:40" x14ac:dyDescent="0.25">
      <c r="B62" s="215" t="s">
        <v>356</v>
      </c>
      <c r="D62" s="216"/>
      <c r="E62" s="217"/>
      <c r="F62" s="218"/>
      <c r="G62" s="219"/>
      <c r="H62" s="220"/>
      <c r="I62" s="221"/>
      <c r="J62" s="221"/>
      <c r="K62" s="221"/>
      <c r="L62" s="221"/>
      <c r="M62" s="228"/>
      <c r="N62" s="221"/>
      <c r="O62" s="221"/>
      <c r="P62" s="221"/>
      <c r="Q62" s="221"/>
      <c r="R62" s="221"/>
      <c r="S62" s="221"/>
      <c r="T62" s="221"/>
      <c r="U62" s="222" t="s">
        <v>545</v>
      </c>
      <c r="V62" s="223"/>
      <c r="W62" s="224"/>
      <c r="X62" s="225"/>
      <c r="AB62" s="226" t="s">
        <v>545</v>
      </c>
      <c r="AC62" s="226" t="s">
        <v>545</v>
      </c>
      <c r="AD62" s="226" t="s">
        <v>545</v>
      </c>
      <c r="AE62" s="226" t="s">
        <v>545</v>
      </c>
      <c r="AF62" s="226" t="s">
        <v>545</v>
      </c>
      <c r="AG62" s="226" t="s">
        <v>545</v>
      </c>
      <c r="AH62" s="226" t="s">
        <v>545</v>
      </c>
      <c r="AI62" s="226" t="s">
        <v>545</v>
      </c>
      <c r="AJ62" s="226" t="s">
        <v>545</v>
      </c>
      <c r="AK62" s="226" t="s">
        <v>545</v>
      </c>
      <c r="AL62" s="226" t="s">
        <v>545</v>
      </c>
      <c r="AM62" s="226" t="s">
        <v>545</v>
      </c>
      <c r="AN62" s="227">
        <v>0</v>
      </c>
    </row>
    <row r="63" spans="2:40" x14ac:dyDescent="0.25">
      <c r="B63" s="215" t="s">
        <v>357</v>
      </c>
      <c r="D63" s="216"/>
      <c r="E63" s="217"/>
      <c r="F63" s="218"/>
      <c r="G63" s="219"/>
      <c r="H63" s="220"/>
      <c r="I63" s="221"/>
      <c r="J63" s="221"/>
      <c r="K63" s="221"/>
      <c r="L63" s="221"/>
      <c r="M63" s="228"/>
      <c r="N63" s="221"/>
      <c r="O63" s="221"/>
      <c r="P63" s="221"/>
      <c r="Q63" s="221"/>
      <c r="R63" s="221"/>
      <c r="S63" s="221"/>
      <c r="T63" s="221"/>
      <c r="U63" s="222" t="s">
        <v>545</v>
      </c>
      <c r="V63" s="223"/>
      <c r="W63" s="224"/>
      <c r="X63" s="225"/>
      <c r="AB63" s="226" t="s">
        <v>545</v>
      </c>
      <c r="AC63" s="226" t="s">
        <v>545</v>
      </c>
      <c r="AD63" s="226" t="s">
        <v>545</v>
      </c>
      <c r="AE63" s="226" t="s">
        <v>545</v>
      </c>
      <c r="AF63" s="226" t="s">
        <v>545</v>
      </c>
      <c r="AG63" s="226" t="s">
        <v>545</v>
      </c>
      <c r="AH63" s="226" t="s">
        <v>545</v>
      </c>
      <c r="AI63" s="226" t="s">
        <v>545</v>
      </c>
      <c r="AJ63" s="226" t="s">
        <v>545</v>
      </c>
      <c r="AK63" s="226" t="s">
        <v>545</v>
      </c>
      <c r="AL63" s="226" t="s">
        <v>545</v>
      </c>
      <c r="AM63" s="226" t="s">
        <v>545</v>
      </c>
      <c r="AN63" s="227">
        <v>0</v>
      </c>
    </row>
    <row r="64" spans="2:40" x14ac:dyDescent="0.25">
      <c r="B64" s="215" t="s">
        <v>358</v>
      </c>
      <c r="D64" s="216"/>
      <c r="E64" s="217"/>
      <c r="F64" s="218"/>
      <c r="G64" s="219"/>
      <c r="H64" s="220"/>
      <c r="I64" s="221"/>
      <c r="J64" s="221"/>
      <c r="K64" s="221"/>
      <c r="L64" s="221"/>
      <c r="M64" s="228"/>
      <c r="N64" s="221"/>
      <c r="O64" s="221"/>
      <c r="P64" s="221"/>
      <c r="Q64" s="221"/>
      <c r="R64" s="221"/>
      <c r="S64" s="221"/>
      <c r="T64" s="221"/>
      <c r="U64" s="222" t="s">
        <v>545</v>
      </c>
      <c r="V64" s="223"/>
      <c r="W64" s="224"/>
      <c r="X64" s="225"/>
      <c r="AB64" s="226" t="s">
        <v>545</v>
      </c>
      <c r="AC64" s="226" t="s">
        <v>545</v>
      </c>
      <c r="AD64" s="226" t="s">
        <v>545</v>
      </c>
      <c r="AE64" s="226" t="s">
        <v>545</v>
      </c>
      <c r="AF64" s="226" t="s">
        <v>545</v>
      </c>
      <c r="AG64" s="226" t="s">
        <v>545</v>
      </c>
      <c r="AH64" s="226" t="s">
        <v>545</v>
      </c>
      <c r="AI64" s="226" t="s">
        <v>545</v>
      </c>
      <c r="AJ64" s="226" t="s">
        <v>545</v>
      </c>
      <c r="AK64" s="226" t="s">
        <v>545</v>
      </c>
      <c r="AL64" s="226" t="s">
        <v>545</v>
      </c>
      <c r="AM64" s="226" t="s">
        <v>545</v>
      </c>
      <c r="AN64" s="227">
        <v>0</v>
      </c>
    </row>
    <row r="65" spans="2:40" x14ac:dyDescent="0.25">
      <c r="B65" s="215" t="s">
        <v>359</v>
      </c>
      <c r="D65" s="216"/>
      <c r="E65" s="217"/>
      <c r="F65" s="218"/>
      <c r="G65" s="219"/>
      <c r="H65" s="220"/>
      <c r="I65" s="221"/>
      <c r="J65" s="221"/>
      <c r="K65" s="221"/>
      <c r="L65" s="221"/>
      <c r="M65" s="228"/>
      <c r="N65" s="221"/>
      <c r="O65" s="221"/>
      <c r="P65" s="221"/>
      <c r="Q65" s="221"/>
      <c r="R65" s="221"/>
      <c r="S65" s="221"/>
      <c r="T65" s="221"/>
      <c r="U65" s="222" t="s">
        <v>545</v>
      </c>
      <c r="V65" s="223"/>
      <c r="W65" s="224"/>
      <c r="X65" s="225"/>
      <c r="AB65" s="226" t="s">
        <v>545</v>
      </c>
      <c r="AC65" s="226" t="s">
        <v>545</v>
      </c>
      <c r="AD65" s="226" t="s">
        <v>545</v>
      </c>
      <c r="AE65" s="226" t="s">
        <v>545</v>
      </c>
      <c r="AF65" s="226" t="s">
        <v>545</v>
      </c>
      <c r="AG65" s="226" t="s">
        <v>545</v>
      </c>
      <c r="AH65" s="226" t="s">
        <v>545</v>
      </c>
      <c r="AI65" s="226" t="s">
        <v>545</v>
      </c>
      <c r="AJ65" s="226" t="s">
        <v>545</v>
      </c>
      <c r="AK65" s="226" t="s">
        <v>545</v>
      </c>
      <c r="AL65" s="226" t="s">
        <v>545</v>
      </c>
      <c r="AM65" s="226" t="s">
        <v>545</v>
      </c>
      <c r="AN65" s="227">
        <v>0</v>
      </c>
    </row>
    <row r="66" spans="2:40" x14ac:dyDescent="0.25">
      <c r="B66" s="215" t="s">
        <v>360</v>
      </c>
      <c r="D66" s="216"/>
      <c r="E66" s="217"/>
      <c r="F66" s="218"/>
      <c r="G66" s="219"/>
      <c r="H66" s="220"/>
      <c r="I66" s="221"/>
      <c r="J66" s="221"/>
      <c r="K66" s="221"/>
      <c r="L66" s="221"/>
      <c r="M66" s="228"/>
      <c r="N66" s="221"/>
      <c r="O66" s="221"/>
      <c r="P66" s="221"/>
      <c r="Q66" s="221"/>
      <c r="R66" s="221"/>
      <c r="S66" s="221"/>
      <c r="T66" s="221"/>
      <c r="U66" s="222" t="s">
        <v>545</v>
      </c>
      <c r="V66" s="223"/>
      <c r="W66" s="224"/>
      <c r="X66" s="225"/>
      <c r="AB66" s="226" t="s">
        <v>545</v>
      </c>
      <c r="AC66" s="226" t="s">
        <v>545</v>
      </c>
      <c r="AD66" s="226" t="s">
        <v>545</v>
      </c>
      <c r="AE66" s="226" t="s">
        <v>545</v>
      </c>
      <c r="AF66" s="226" t="s">
        <v>545</v>
      </c>
      <c r="AG66" s="226" t="s">
        <v>545</v>
      </c>
      <c r="AH66" s="226" t="s">
        <v>545</v>
      </c>
      <c r="AI66" s="226" t="s">
        <v>545</v>
      </c>
      <c r="AJ66" s="226" t="s">
        <v>545</v>
      </c>
      <c r="AK66" s="226" t="s">
        <v>545</v>
      </c>
      <c r="AL66" s="226" t="s">
        <v>545</v>
      </c>
      <c r="AM66" s="226" t="s">
        <v>545</v>
      </c>
      <c r="AN66" s="227">
        <v>0</v>
      </c>
    </row>
    <row r="67" spans="2:40" x14ac:dyDescent="0.25">
      <c r="B67" s="215" t="s">
        <v>361</v>
      </c>
      <c r="D67" s="216"/>
      <c r="E67" s="217"/>
      <c r="F67" s="218"/>
      <c r="G67" s="219"/>
      <c r="H67" s="220"/>
      <c r="I67" s="221"/>
      <c r="J67" s="221"/>
      <c r="K67" s="221"/>
      <c r="L67" s="221"/>
      <c r="M67" s="228"/>
      <c r="N67" s="221"/>
      <c r="O67" s="221"/>
      <c r="P67" s="221"/>
      <c r="Q67" s="221"/>
      <c r="R67" s="221"/>
      <c r="S67" s="221"/>
      <c r="T67" s="221"/>
      <c r="U67" s="222" t="s">
        <v>545</v>
      </c>
      <c r="V67" s="223"/>
      <c r="W67" s="224"/>
      <c r="X67" s="225"/>
      <c r="AB67" s="226" t="s">
        <v>545</v>
      </c>
      <c r="AC67" s="226" t="s">
        <v>545</v>
      </c>
      <c r="AD67" s="226" t="s">
        <v>545</v>
      </c>
      <c r="AE67" s="226" t="s">
        <v>545</v>
      </c>
      <c r="AF67" s="226" t="s">
        <v>545</v>
      </c>
      <c r="AG67" s="226" t="s">
        <v>545</v>
      </c>
      <c r="AH67" s="226" t="s">
        <v>545</v>
      </c>
      <c r="AI67" s="226" t="s">
        <v>545</v>
      </c>
      <c r="AJ67" s="226" t="s">
        <v>545</v>
      </c>
      <c r="AK67" s="226" t="s">
        <v>545</v>
      </c>
      <c r="AL67" s="226" t="s">
        <v>545</v>
      </c>
      <c r="AM67" s="226" t="s">
        <v>545</v>
      </c>
      <c r="AN67" s="227">
        <v>0</v>
      </c>
    </row>
    <row r="68" spans="2:40" x14ac:dyDescent="0.25">
      <c r="B68" s="215" t="s">
        <v>362</v>
      </c>
      <c r="D68" s="216"/>
      <c r="E68" s="217"/>
      <c r="F68" s="218"/>
      <c r="G68" s="219"/>
      <c r="H68" s="220"/>
      <c r="I68" s="221"/>
      <c r="J68" s="221"/>
      <c r="K68" s="221"/>
      <c r="L68" s="221"/>
      <c r="M68" s="228"/>
      <c r="N68" s="221"/>
      <c r="O68" s="221"/>
      <c r="P68" s="221"/>
      <c r="Q68" s="221"/>
      <c r="R68" s="221"/>
      <c r="S68" s="221"/>
      <c r="T68" s="221"/>
      <c r="U68" s="222" t="s">
        <v>545</v>
      </c>
      <c r="V68" s="223"/>
      <c r="W68" s="224"/>
      <c r="X68" s="225"/>
      <c r="AB68" s="226" t="s">
        <v>545</v>
      </c>
      <c r="AC68" s="226" t="s">
        <v>545</v>
      </c>
      <c r="AD68" s="226" t="s">
        <v>545</v>
      </c>
      <c r="AE68" s="226" t="s">
        <v>545</v>
      </c>
      <c r="AF68" s="226" t="s">
        <v>545</v>
      </c>
      <c r="AG68" s="226" t="s">
        <v>545</v>
      </c>
      <c r="AH68" s="226" t="s">
        <v>545</v>
      </c>
      <c r="AI68" s="226" t="s">
        <v>545</v>
      </c>
      <c r="AJ68" s="226" t="s">
        <v>545</v>
      </c>
      <c r="AK68" s="226" t="s">
        <v>545</v>
      </c>
      <c r="AL68" s="226" t="s">
        <v>545</v>
      </c>
      <c r="AM68" s="226" t="s">
        <v>545</v>
      </c>
      <c r="AN68" s="227">
        <v>0</v>
      </c>
    </row>
    <row r="69" spans="2:40" x14ac:dyDescent="0.25">
      <c r="B69" s="215" t="s">
        <v>363</v>
      </c>
      <c r="D69" s="216"/>
      <c r="E69" s="217"/>
      <c r="F69" s="218"/>
      <c r="G69" s="219"/>
      <c r="H69" s="220"/>
      <c r="I69" s="221"/>
      <c r="J69" s="221"/>
      <c r="K69" s="221"/>
      <c r="L69" s="221"/>
      <c r="M69" s="228"/>
      <c r="N69" s="221"/>
      <c r="O69" s="221"/>
      <c r="P69" s="221"/>
      <c r="Q69" s="221"/>
      <c r="R69" s="221"/>
      <c r="S69" s="221"/>
      <c r="T69" s="221"/>
      <c r="U69" s="222" t="s">
        <v>545</v>
      </c>
      <c r="V69" s="223"/>
      <c r="W69" s="224"/>
      <c r="X69" s="225"/>
      <c r="AB69" s="226" t="s">
        <v>545</v>
      </c>
      <c r="AC69" s="226" t="s">
        <v>545</v>
      </c>
      <c r="AD69" s="226" t="s">
        <v>545</v>
      </c>
      <c r="AE69" s="226" t="s">
        <v>545</v>
      </c>
      <c r="AF69" s="226" t="s">
        <v>545</v>
      </c>
      <c r="AG69" s="226" t="s">
        <v>545</v>
      </c>
      <c r="AH69" s="226" t="s">
        <v>545</v>
      </c>
      <c r="AI69" s="226" t="s">
        <v>545</v>
      </c>
      <c r="AJ69" s="226" t="s">
        <v>545</v>
      </c>
      <c r="AK69" s="226" t="s">
        <v>545</v>
      </c>
      <c r="AL69" s="226" t="s">
        <v>545</v>
      </c>
      <c r="AM69" s="226" t="s">
        <v>545</v>
      </c>
      <c r="AN69" s="227">
        <v>0</v>
      </c>
    </row>
    <row r="70" spans="2:40" x14ac:dyDescent="0.25">
      <c r="B70" s="215" t="s">
        <v>364</v>
      </c>
      <c r="D70" s="216"/>
      <c r="E70" s="217"/>
      <c r="F70" s="218"/>
      <c r="G70" s="219"/>
      <c r="H70" s="220"/>
      <c r="I70" s="221"/>
      <c r="J70" s="221"/>
      <c r="K70" s="221"/>
      <c r="L70" s="221"/>
      <c r="M70" s="228"/>
      <c r="N70" s="221"/>
      <c r="O70" s="221"/>
      <c r="P70" s="221"/>
      <c r="Q70" s="221"/>
      <c r="R70" s="221"/>
      <c r="S70" s="221"/>
      <c r="T70" s="221"/>
      <c r="U70" s="222" t="s">
        <v>545</v>
      </c>
      <c r="V70" s="223"/>
      <c r="W70" s="224"/>
      <c r="X70" s="225"/>
      <c r="AB70" s="226" t="s">
        <v>545</v>
      </c>
      <c r="AC70" s="226" t="s">
        <v>545</v>
      </c>
      <c r="AD70" s="226" t="s">
        <v>545</v>
      </c>
      <c r="AE70" s="226" t="s">
        <v>545</v>
      </c>
      <c r="AF70" s="226" t="s">
        <v>545</v>
      </c>
      <c r="AG70" s="226" t="s">
        <v>545</v>
      </c>
      <c r="AH70" s="226" t="s">
        <v>545</v>
      </c>
      <c r="AI70" s="226" t="s">
        <v>545</v>
      </c>
      <c r="AJ70" s="226" t="s">
        <v>545</v>
      </c>
      <c r="AK70" s="226" t="s">
        <v>545</v>
      </c>
      <c r="AL70" s="226" t="s">
        <v>545</v>
      </c>
      <c r="AM70" s="226" t="s">
        <v>545</v>
      </c>
      <c r="AN70" s="227">
        <v>0</v>
      </c>
    </row>
    <row r="71" spans="2:40" x14ac:dyDescent="0.25">
      <c r="B71" s="215" t="s">
        <v>365</v>
      </c>
      <c r="D71" s="216"/>
      <c r="E71" s="217"/>
      <c r="F71" s="218"/>
      <c r="G71" s="219"/>
      <c r="H71" s="220"/>
      <c r="I71" s="221"/>
      <c r="J71" s="221"/>
      <c r="K71" s="221"/>
      <c r="L71" s="221"/>
      <c r="M71" s="228"/>
      <c r="N71" s="221"/>
      <c r="O71" s="221"/>
      <c r="P71" s="221"/>
      <c r="Q71" s="221"/>
      <c r="R71" s="221"/>
      <c r="S71" s="221"/>
      <c r="T71" s="221"/>
      <c r="U71" s="222" t="s">
        <v>545</v>
      </c>
      <c r="V71" s="223"/>
      <c r="W71" s="224"/>
      <c r="X71" s="225"/>
      <c r="AB71" s="226" t="s">
        <v>545</v>
      </c>
      <c r="AC71" s="226" t="s">
        <v>545</v>
      </c>
      <c r="AD71" s="226" t="s">
        <v>545</v>
      </c>
      <c r="AE71" s="226" t="s">
        <v>545</v>
      </c>
      <c r="AF71" s="226" t="s">
        <v>545</v>
      </c>
      <c r="AG71" s="226" t="s">
        <v>545</v>
      </c>
      <c r="AH71" s="226" t="s">
        <v>545</v>
      </c>
      <c r="AI71" s="226" t="s">
        <v>545</v>
      </c>
      <c r="AJ71" s="226" t="s">
        <v>545</v>
      </c>
      <c r="AK71" s="226" t="s">
        <v>545</v>
      </c>
      <c r="AL71" s="226" t="s">
        <v>545</v>
      </c>
      <c r="AM71" s="226" t="s">
        <v>545</v>
      </c>
      <c r="AN71" s="227">
        <v>0</v>
      </c>
    </row>
    <row r="72" spans="2:40" x14ac:dyDescent="0.25">
      <c r="B72" s="215" t="s">
        <v>366</v>
      </c>
      <c r="D72" s="216"/>
      <c r="E72" s="217"/>
      <c r="F72" s="218"/>
      <c r="G72" s="219"/>
      <c r="H72" s="220"/>
      <c r="I72" s="221"/>
      <c r="J72" s="221"/>
      <c r="K72" s="221"/>
      <c r="L72" s="221"/>
      <c r="M72" s="228"/>
      <c r="N72" s="221"/>
      <c r="O72" s="221"/>
      <c r="P72" s="221"/>
      <c r="Q72" s="221"/>
      <c r="R72" s="221"/>
      <c r="S72" s="221"/>
      <c r="T72" s="221"/>
      <c r="U72" s="222" t="s">
        <v>545</v>
      </c>
      <c r="V72" s="223"/>
      <c r="W72" s="224"/>
      <c r="X72" s="225"/>
      <c r="AB72" s="226" t="s">
        <v>545</v>
      </c>
      <c r="AC72" s="226" t="s">
        <v>545</v>
      </c>
      <c r="AD72" s="226" t="s">
        <v>545</v>
      </c>
      <c r="AE72" s="226" t="s">
        <v>545</v>
      </c>
      <c r="AF72" s="226" t="s">
        <v>545</v>
      </c>
      <c r="AG72" s="226" t="s">
        <v>545</v>
      </c>
      <c r="AH72" s="226" t="s">
        <v>545</v>
      </c>
      <c r="AI72" s="226" t="s">
        <v>545</v>
      </c>
      <c r="AJ72" s="226" t="s">
        <v>545</v>
      </c>
      <c r="AK72" s="226" t="s">
        <v>545</v>
      </c>
      <c r="AL72" s="226" t="s">
        <v>545</v>
      </c>
      <c r="AM72" s="226" t="s">
        <v>545</v>
      </c>
      <c r="AN72" s="227">
        <v>0</v>
      </c>
    </row>
    <row r="73" spans="2:40" x14ac:dyDescent="0.25">
      <c r="B73" s="215" t="s">
        <v>367</v>
      </c>
      <c r="D73" s="216"/>
      <c r="E73" s="217"/>
      <c r="F73" s="218"/>
      <c r="G73" s="219"/>
      <c r="H73" s="220"/>
      <c r="I73" s="221"/>
      <c r="J73" s="221"/>
      <c r="K73" s="221"/>
      <c r="L73" s="221"/>
      <c r="M73" s="228"/>
      <c r="N73" s="221"/>
      <c r="O73" s="221"/>
      <c r="P73" s="221"/>
      <c r="Q73" s="221"/>
      <c r="R73" s="221"/>
      <c r="S73" s="221"/>
      <c r="T73" s="221"/>
      <c r="U73" s="222" t="s">
        <v>545</v>
      </c>
      <c r="V73" s="223"/>
      <c r="W73" s="224"/>
      <c r="X73" s="225"/>
      <c r="AB73" s="226" t="s">
        <v>545</v>
      </c>
      <c r="AC73" s="226" t="s">
        <v>545</v>
      </c>
      <c r="AD73" s="226" t="s">
        <v>545</v>
      </c>
      <c r="AE73" s="226" t="s">
        <v>545</v>
      </c>
      <c r="AF73" s="226" t="s">
        <v>545</v>
      </c>
      <c r="AG73" s="226" t="s">
        <v>545</v>
      </c>
      <c r="AH73" s="226" t="s">
        <v>545</v>
      </c>
      <c r="AI73" s="226" t="s">
        <v>545</v>
      </c>
      <c r="AJ73" s="226" t="s">
        <v>545</v>
      </c>
      <c r="AK73" s="226" t="s">
        <v>545</v>
      </c>
      <c r="AL73" s="226" t="s">
        <v>545</v>
      </c>
      <c r="AM73" s="226" t="s">
        <v>545</v>
      </c>
      <c r="AN73" s="227">
        <v>0</v>
      </c>
    </row>
    <row r="74" spans="2:40" x14ac:dyDescent="0.25">
      <c r="B74" s="215" t="s">
        <v>368</v>
      </c>
      <c r="D74" s="216"/>
      <c r="E74" s="217"/>
      <c r="F74" s="218"/>
      <c r="G74" s="219"/>
      <c r="H74" s="220"/>
      <c r="I74" s="221"/>
      <c r="J74" s="221"/>
      <c r="K74" s="221"/>
      <c r="L74" s="221"/>
      <c r="M74" s="228"/>
      <c r="N74" s="221"/>
      <c r="O74" s="221"/>
      <c r="P74" s="221"/>
      <c r="Q74" s="221"/>
      <c r="R74" s="221"/>
      <c r="S74" s="221"/>
      <c r="T74" s="221"/>
      <c r="U74" s="222" t="s">
        <v>545</v>
      </c>
      <c r="V74" s="223"/>
      <c r="W74" s="224"/>
      <c r="X74" s="225"/>
      <c r="AB74" s="226" t="s">
        <v>545</v>
      </c>
      <c r="AC74" s="226" t="s">
        <v>545</v>
      </c>
      <c r="AD74" s="226" t="s">
        <v>545</v>
      </c>
      <c r="AE74" s="226" t="s">
        <v>545</v>
      </c>
      <c r="AF74" s="226" t="s">
        <v>545</v>
      </c>
      <c r="AG74" s="226" t="s">
        <v>545</v>
      </c>
      <c r="AH74" s="226" t="s">
        <v>545</v>
      </c>
      <c r="AI74" s="226" t="s">
        <v>545</v>
      </c>
      <c r="AJ74" s="226" t="s">
        <v>545</v>
      </c>
      <c r="AK74" s="226" t="s">
        <v>545</v>
      </c>
      <c r="AL74" s="226" t="s">
        <v>545</v>
      </c>
      <c r="AM74" s="226" t="s">
        <v>545</v>
      </c>
      <c r="AN74" s="227">
        <v>0</v>
      </c>
    </row>
    <row r="75" spans="2:40" x14ac:dyDescent="0.25">
      <c r="B75" s="215" t="s">
        <v>369</v>
      </c>
      <c r="D75" s="216"/>
      <c r="E75" s="217"/>
      <c r="F75" s="218"/>
      <c r="G75" s="219"/>
      <c r="H75" s="220"/>
      <c r="I75" s="221"/>
      <c r="J75" s="221"/>
      <c r="K75" s="221"/>
      <c r="L75" s="221"/>
      <c r="M75" s="228"/>
      <c r="N75" s="221"/>
      <c r="O75" s="221"/>
      <c r="P75" s="221"/>
      <c r="Q75" s="221"/>
      <c r="R75" s="221"/>
      <c r="S75" s="221"/>
      <c r="T75" s="221"/>
      <c r="U75" s="222" t="s">
        <v>545</v>
      </c>
      <c r="V75" s="223"/>
      <c r="W75" s="224"/>
      <c r="X75" s="225"/>
      <c r="AB75" s="226" t="s">
        <v>545</v>
      </c>
      <c r="AC75" s="226" t="s">
        <v>545</v>
      </c>
      <c r="AD75" s="226" t="s">
        <v>545</v>
      </c>
      <c r="AE75" s="226" t="s">
        <v>545</v>
      </c>
      <c r="AF75" s="226" t="s">
        <v>545</v>
      </c>
      <c r="AG75" s="226" t="s">
        <v>545</v>
      </c>
      <c r="AH75" s="226" t="s">
        <v>545</v>
      </c>
      <c r="AI75" s="226" t="s">
        <v>545</v>
      </c>
      <c r="AJ75" s="226" t="s">
        <v>545</v>
      </c>
      <c r="AK75" s="226" t="s">
        <v>545</v>
      </c>
      <c r="AL75" s="226" t="s">
        <v>545</v>
      </c>
      <c r="AM75" s="226" t="s">
        <v>545</v>
      </c>
      <c r="AN75" s="227">
        <v>0</v>
      </c>
    </row>
    <row r="76" spans="2:40" x14ac:dyDescent="0.25">
      <c r="B76" s="215" t="s">
        <v>370</v>
      </c>
      <c r="D76" s="216"/>
      <c r="E76" s="217"/>
      <c r="F76" s="218"/>
      <c r="G76" s="219"/>
      <c r="H76" s="220"/>
      <c r="I76" s="221"/>
      <c r="J76" s="221"/>
      <c r="K76" s="221"/>
      <c r="L76" s="221"/>
      <c r="M76" s="228"/>
      <c r="N76" s="221"/>
      <c r="O76" s="221"/>
      <c r="P76" s="221"/>
      <c r="Q76" s="221"/>
      <c r="R76" s="221"/>
      <c r="S76" s="221"/>
      <c r="T76" s="221"/>
      <c r="U76" s="222" t="s">
        <v>545</v>
      </c>
      <c r="V76" s="223"/>
      <c r="W76" s="224"/>
      <c r="X76" s="225"/>
      <c r="AB76" s="226" t="s">
        <v>545</v>
      </c>
      <c r="AC76" s="226" t="s">
        <v>545</v>
      </c>
      <c r="AD76" s="226" t="s">
        <v>545</v>
      </c>
      <c r="AE76" s="226" t="s">
        <v>545</v>
      </c>
      <c r="AF76" s="226" t="s">
        <v>545</v>
      </c>
      <c r="AG76" s="226" t="s">
        <v>545</v>
      </c>
      <c r="AH76" s="226" t="s">
        <v>545</v>
      </c>
      <c r="AI76" s="226" t="s">
        <v>545</v>
      </c>
      <c r="AJ76" s="226" t="s">
        <v>545</v>
      </c>
      <c r="AK76" s="226" t="s">
        <v>545</v>
      </c>
      <c r="AL76" s="226" t="s">
        <v>545</v>
      </c>
      <c r="AM76" s="226" t="s">
        <v>545</v>
      </c>
      <c r="AN76" s="227">
        <v>0</v>
      </c>
    </row>
    <row r="77" spans="2:40" x14ac:dyDescent="0.25">
      <c r="B77" s="215" t="s">
        <v>371</v>
      </c>
      <c r="D77" s="216"/>
      <c r="E77" s="217"/>
      <c r="F77" s="218"/>
      <c r="G77" s="219"/>
      <c r="H77" s="220"/>
      <c r="I77" s="221"/>
      <c r="J77" s="221"/>
      <c r="K77" s="221"/>
      <c r="L77" s="221"/>
      <c r="M77" s="228"/>
      <c r="N77" s="221"/>
      <c r="O77" s="221"/>
      <c r="P77" s="221"/>
      <c r="Q77" s="221"/>
      <c r="R77" s="221"/>
      <c r="S77" s="221"/>
      <c r="T77" s="221"/>
      <c r="U77" s="222" t="s">
        <v>545</v>
      </c>
      <c r="V77" s="223"/>
      <c r="W77" s="224"/>
      <c r="X77" s="225"/>
      <c r="AB77" s="226" t="s">
        <v>545</v>
      </c>
      <c r="AC77" s="226" t="s">
        <v>545</v>
      </c>
      <c r="AD77" s="226" t="s">
        <v>545</v>
      </c>
      <c r="AE77" s="226" t="s">
        <v>545</v>
      </c>
      <c r="AF77" s="226" t="s">
        <v>545</v>
      </c>
      <c r="AG77" s="226" t="s">
        <v>545</v>
      </c>
      <c r="AH77" s="226" t="s">
        <v>545</v>
      </c>
      <c r="AI77" s="226" t="s">
        <v>545</v>
      </c>
      <c r="AJ77" s="226" t="s">
        <v>545</v>
      </c>
      <c r="AK77" s="226" t="s">
        <v>545</v>
      </c>
      <c r="AL77" s="226" t="s">
        <v>545</v>
      </c>
      <c r="AM77" s="226" t="s">
        <v>545</v>
      </c>
      <c r="AN77" s="227">
        <v>0</v>
      </c>
    </row>
    <row r="78" spans="2:40" x14ac:dyDescent="0.25">
      <c r="B78" s="215" t="s">
        <v>372</v>
      </c>
      <c r="D78" s="216"/>
      <c r="E78" s="217"/>
      <c r="F78" s="218"/>
      <c r="G78" s="219"/>
      <c r="H78" s="220"/>
      <c r="I78" s="221"/>
      <c r="J78" s="221"/>
      <c r="K78" s="221"/>
      <c r="L78" s="221"/>
      <c r="M78" s="228"/>
      <c r="N78" s="221"/>
      <c r="O78" s="221"/>
      <c r="P78" s="221"/>
      <c r="Q78" s="221"/>
      <c r="R78" s="221"/>
      <c r="S78" s="221"/>
      <c r="T78" s="221"/>
      <c r="U78" s="222" t="s">
        <v>545</v>
      </c>
      <c r="V78" s="223"/>
      <c r="W78" s="224"/>
      <c r="X78" s="225"/>
      <c r="AB78" s="226" t="s">
        <v>545</v>
      </c>
      <c r="AC78" s="226" t="s">
        <v>545</v>
      </c>
      <c r="AD78" s="226" t="s">
        <v>545</v>
      </c>
      <c r="AE78" s="226" t="s">
        <v>545</v>
      </c>
      <c r="AF78" s="226" t="s">
        <v>545</v>
      </c>
      <c r="AG78" s="226" t="s">
        <v>545</v>
      </c>
      <c r="AH78" s="226" t="s">
        <v>545</v>
      </c>
      <c r="AI78" s="226" t="s">
        <v>545</v>
      </c>
      <c r="AJ78" s="226" t="s">
        <v>545</v>
      </c>
      <c r="AK78" s="226" t="s">
        <v>545</v>
      </c>
      <c r="AL78" s="226" t="s">
        <v>545</v>
      </c>
      <c r="AM78" s="226" t="s">
        <v>545</v>
      </c>
      <c r="AN78" s="227">
        <v>0</v>
      </c>
    </row>
    <row r="79" spans="2:40" x14ac:dyDescent="0.25">
      <c r="B79" s="215" t="s">
        <v>373</v>
      </c>
      <c r="D79" s="216"/>
      <c r="E79" s="217"/>
      <c r="F79" s="218"/>
      <c r="G79" s="219"/>
      <c r="H79" s="220"/>
      <c r="I79" s="221"/>
      <c r="J79" s="221"/>
      <c r="K79" s="221"/>
      <c r="L79" s="221"/>
      <c r="M79" s="228"/>
      <c r="N79" s="221"/>
      <c r="O79" s="221"/>
      <c r="P79" s="221"/>
      <c r="Q79" s="221"/>
      <c r="R79" s="221"/>
      <c r="S79" s="221"/>
      <c r="T79" s="221"/>
      <c r="U79" s="222" t="s">
        <v>545</v>
      </c>
      <c r="V79" s="223"/>
      <c r="W79" s="224"/>
      <c r="X79" s="225"/>
      <c r="AB79" s="226" t="s">
        <v>545</v>
      </c>
      <c r="AC79" s="226" t="s">
        <v>545</v>
      </c>
      <c r="AD79" s="226" t="s">
        <v>545</v>
      </c>
      <c r="AE79" s="226" t="s">
        <v>545</v>
      </c>
      <c r="AF79" s="226" t="s">
        <v>545</v>
      </c>
      <c r="AG79" s="226" t="s">
        <v>545</v>
      </c>
      <c r="AH79" s="226" t="s">
        <v>545</v>
      </c>
      <c r="AI79" s="226" t="s">
        <v>545</v>
      </c>
      <c r="AJ79" s="226" t="s">
        <v>545</v>
      </c>
      <c r="AK79" s="226" t="s">
        <v>545</v>
      </c>
      <c r="AL79" s="226" t="s">
        <v>545</v>
      </c>
      <c r="AM79" s="226" t="s">
        <v>545</v>
      </c>
      <c r="AN79" s="227">
        <v>0</v>
      </c>
    </row>
    <row r="80" spans="2:40" x14ac:dyDescent="0.25">
      <c r="B80" s="215" t="s">
        <v>374</v>
      </c>
      <c r="D80" s="216"/>
      <c r="E80" s="217"/>
      <c r="F80" s="218"/>
      <c r="G80" s="219"/>
      <c r="H80" s="220"/>
      <c r="I80" s="221"/>
      <c r="J80" s="221"/>
      <c r="K80" s="221"/>
      <c r="L80" s="221"/>
      <c r="M80" s="228"/>
      <c r="N80" s="221"/>
      <c r="O80" s="221"/>
      <c r="P80" s="221"/>
      <c r="Q80" s="221"/>
      <c r="R80" s="221"/>
      <c r="S80" s="221"/>
      <c r="T80" s="221"/>
      <c r="U80" s="222" t="s">
        <v>545</v>
      </c>
      <c r="V80" s="223"/>
      <c r="W80" s="224"/>
      <c r="X80" s="225"/>
      <c r="AB80" s="226" t="s">
        <v>545</v>
      </c>
      <c r="AC80" s="226" t="s">
        <v>545</v>
      </c>
      <c r="AD80" s="226" t="s">
        <v>545</v>
      </c>
      <c r="AE80" s="226" t="s">
        <v>545</v>
      </c>
      <c r="AF80" s="226" t="s">
        <v>545</v>
      </c>
      <c r="AG80" s="226" t="s">
        <v>545</v>
      </c>
      <c r="AH80" s="226" t="s">
        <v>545</v>
      </c>
      <c r="AI80" s="226" t="s">
        <v>545</v>
      </c>
      <c r="AJ80" s="226" t="s">
        <v>545</v>
      </c>
      <c r="AK80" s="226" t="s">
        <v>545</v>
      </c>
      <c r="AL80" s="226" t="s">
        <v>545</v>
      </c>
      <c r="AM80" s="226" t="s">
        <v>545</v>
      </c>
      <c r="AN80" s="227">
        <v>0</v>
      </c>
    </row>
    <row r="81" spans="2:40" x14ac:dyDescent="0.25">
      <c r="B81" s="215" t="s">
        <v>375</v>
      </c>
      <c r="D81" s="216"/>
      <c r="E81" s="217"/>
      <c r="F81" s="218"/>
      <c r="G81" s="219"/>
      <c r="H81" s="220"/>
      <c r="I81" s="221"/>
      <c r="J81" s="221"/>
      <c r="K81" s="221"/>
      <c r="L81" s="221"/>
      <c r="M81" s="228"/>
      <c r="N81" s="221"/>
      <c r="O81" s="221"/>
      <c r="P81" s="221"/>
      <c r="Q81" s="221"/>
      <c r="R81" s="221"/>
      <c r="S81" s="221"/>
      <c r="T81" s="221"/>
      <c r="U81" s="222" t="s">
        <v>545</v>
      </c>
      <c r="V81" s="223"/>
      <c r="W81" s="224"/>
      <c r="X81" s="225"/>
      <c r="AB81" s="226" t="s">
        <v>545</v>
      </c>
      <c r="AC81" s="226" t="s">
        <v>545</v>
      </c>
      <c r="AD81" s="226" t="s">
        <v>545</v>
      </c>
      <c r="AE81" s="226" t="s">
        <v>545</v>
      </c>
      <c r="AF81" s="226" t="s">
        <v>545</v>
      </c>
      <c r="AG81" s="226" t="s">
        <v>545</v>
      </c>
      <c r="AH81" s="226" t="s">
        <v>545</v>
      </c>
      <c r="AI81" s="226" t="s">
        <v>545</v>
      </c>
      <c r="AJ81" s="226" t="s">
        <v>545</v>
      </c>
      <c r="AK81" s="226" t="s">
        <v>545</v>
      </c>
      <c r="AL81" s="226" t="s">
        <v>545</v>
      </c>
      <c r="AM81" s="226" t="s">
        <v>545</v>
      </c>
      <c r="AN81" s="227">
        <v>0</v>
      </c>
    </row>
    <row r="82" spans="2:40" x14ac:dyDescent="0.25">
      <c r="B82" s="215" t="s">
        <v>376</v>
      </c>
      <c r="D82" s="216"/>
      <c r="E82" s="217"/>
      <c r="F82" s="218"/>
      <c r="G82" s="219"/>
      <c r="H82" s="220"/>
      <c r="I82" s="221"/>
      <c r="J82" s="221"/>
      <c r="K82" s="221"/>
      <c r="L82" s="221"/>
      <c r="M82" s="228"/>
      <c r="N82" s="221"/>
      <c r="O82" s="221"/>
      <c r="P82" s="221"/>
      <c r="Q82" s="221"/>
      <c r="R82" s="221"/>
      <c r="S82" s="221"/>
      <c r="T82" s="221"/>
      <c r="U82" s="222" t="s">
        <v>545</v>
      </c>
      <c r="V82" s="223"/>
      <c r="W82" s="224"/>
      <c r="X82" s="225"/>
      <c r="AB82" s="226" t="s">
        <v>545</v>
      </c>
      <c r="AC82" s="226" t="s">
        <v>545</v>
      </c>
      <c r="AD82" s="226" t="s">
        <v>545</v>
      </c>
      <c r="AE82" s="226" t="s">
        <v>545</v>
      </c>
      <c r="AF82" s="226" t="s">
        <v>545</v>
      </c>
      <c r="AG82" s="226" t="s">
        <v>545</v>
      </c>
      <c r="AH82" s="226" t="s">
        <v>545</v>
      </c>
      <c r="AI82" s="226" t="s">
        <v>545</v>
      </c>
      <c r="AJ82" s="226" t="s">
        <v>545</v>
      </c>
      <c r="AK82" s="226" t="s">
        <v>545</v>
      </c>
      <c r="AL82" s="226" t="s">
        <v>545</v>
      </c>
      <c r="AM82" s="226" t="s">
        <v>545</v>
      </c>
      <c r="AN82" s="227">
        <v>0</v>
      </c>
    </row>
    <row r="83" spans="2:40" x14ac:dyDescent="0.25">
      <c r="B83" s="215" t="s">
        <v>377</v>
      </c>
      <c r="D83" s="216"/>
      <c r="E83" s="217"/>
      <c r="F83" s="218"/>
      <c r="G83" s="219"/>
      <c r="H83" s="220"/>
      <c r="I83" s="221"/>
      <c r="J83" s="221"/>
      <c r="K83" s="221"/>
      <c r="L83" s="221"/>
      <c r="M83" s="228"/>
      <c r="N83" s="221"/>
      <c r="O83" s="221"/>
      <c r="P83" s="221"/>
      <c r="Q83" s="221"/>
      <c r="R83" s="221"/>
      <c r="S83" s="221"/>
      <c r="T83" s="221"/>
      <c r="U83" s="222" t="s">
        <v>545</v>
      </c>
      <c r="V83" s="223"/>
      <c r="W83" s="224"/>
      <c r="X83" s="225"/>
      <c r="AB83" s="226" t="s">
        <v>545</v>
      </c>
      <c r="AC83" s="226" t="s">
        <v>545</v>
      </c>
      <c r="AD83" s="226" t="s">
        <v>545</v>
      </c>
      <c r="AE83" s="226" t="s">
        <v>545</v>
      </c>
      <c r="AF83" s="226" t="s">
        <v>545</v>
      </c>
      <c r="AG83" s="226" t="s">
        <v>545</v>
      </c>
      <c r="AH83" s="226" t="s">
        <v>545</v>
      </c>
      <c r="AI83" s="226" t="s">
        <v>545</v>
      </c>
      <c r="AJ83" s="226" t="s">
        <v>545</v>
      </c>
      <c r="AK83" s="226" t="s">
        <v>545</v>
      </c>
      <c r="AL83" s="226" t="s">
        <v>545</v>
      </c>
      <c r="AM83" s="226" t="s">
        <v>545</v>
      </c>
      <c r="AN83" s="227">
        <v>0</v>
      </c>
    </row>
    <row r="84" spans="2:40" x14ac:dyDescent="0.25">
      <c r="B84" s="215" t="s">
        <v>378</v>
      </c>
      <c r="D84" s="216"/>
      <c r="E84" s="217"/>
      <c r="F84" s="218"/>
      <c r="G84" s="219"/>
      <c r="H84" s="220"/>
      <c r="I84" s="221"/>
      <c r="J84" s="221"/>
      <c r="K84" s="221"/>
      <c r="L84" s="221"/>
      <c r="M84" s="228"/>
      <c r="N84" s="221"/>
      <c r="O84" s="221"/>
      <c r="P84" s="221"/>
      <c r="Q84" s="221"/>
      <c r="R84" s="221"/>
      <c r="S84" s="221"/>
      <c r="T84" s="221"/>
      <c r="U84" s="222" t="s">
        <v>545</v>
      </c>
      <c r="V84" s="223"/>
      <c r="W84" s="224"/>
      <c r="X84" s="225"/>
      <c r="AB84" s="226" t="s">
        <v>545</v>
      </c>
      <c r="AC84" s="226" t="s">
        <v>545</v>
      </c>
      <c r="AD84" s="226" t="s">
        <v>545</v>
      </c>
      <c r="AE84" s="226" t="s">
        <v>545</v>
      </c>
      <c r="AF84" s="226" t="s">
        <v>545</v>
      </c>
      <c r="AG84" s="226" t="s">
        <v>545</v>
      </c>
      <c r="AH84" s="226" t="s">
        <v>545</v>
      </c>
      <c r="AI84" s="226" t="s">
        <v>545</v>
      </c>
      <c r="AJ84" s="226" t="s">
        <v>545</v>
      </c>
      <c r="AK84" s="226" t="s">
        <v>545</v>
      </c>
      <c r="AL84" s="226" t="s">
        <v>545</v>
      </c>
      <c r="AM84" s="226" t="s">
        <v>545</v>
      </c>
      <c r="AN84" s="227">
        <v>0</v>
      </c>
    </row>
    <row r="85" spans="2:40" x14ac:dyDescent="0.25">
      <c r="B85" s="215" t="s">
        <v>379</v>
      </c>
      <c r="D85" s="216"/>
      <c r="E85" s="217"/>
      <c r="F85" s="218"/>
      <c r="G85" s="219"/>
      <c r="H85" s="220"/>
      <c r="I85" s="221"/>
      <c r="J85" s="221"/>
      <c r="K85" s="221"/>
      <c r="L85" s="221"/>
      <c r="M85" s="228"/>
      <c r="N85" s="221"/>
      <c r="O85" s="221"/>
      <c r="P85" s="221"/>
      <c r="Q85" s="221"/>
      <c r="R85" s="221"/>
      <c r="S85" s="221"/>
      <c r="T85" s="221"/>
      <c r="U85" s="222" t="s">
        <v>545</v>
      </c>
      <c r="V85" s="223"/>
      <c r="W85" s="224"/>
      <c r="X85" s="225"/>
      <c r="AB85" s="226" t="s">
        <v>545</v>
      </c>
      <c r="AC85" s="226" t="s">
        <v>545</v>
      </c>
      <c r="AD85" s="226" t="s">
        <v>545</v>
      </c>
      <c r="AE85" s="226" t="s">
        <v>545</v>
      </c>
      <c r="AF85" s="226" t="s">
        <v>545</v>
      </c>
      <c r="AG85" s="226" t="s">
        <v>545</v>
      </c>
      <c r="AH85" s="226" t="s">
        <v>545</v>
      </c>
      <c r="AI85" s="226" t="s">
        <v>545</v>
      </c>
      <c r="AJ85" s="226" t="s">
        <v>545</v>
      </c>
      <c r="AK85" s="226" t="s">
        <v>545</v>
      </c>
      <c r="AL85" s="226" t="s">
        <v>545</v>
      </c>
      <c r="AM85" s="226" t="s">
        <v>545</v>
      </c>
      <c r="AN85" s="227">
        <v>0</v>
      </c>
    </row>
    <row r="86" spans="2:40" x14ac:dyDescent="0.25">
      <c r="B86" s="215" t="s">
        <v>380</v>
      </c>
      <c r="D86" s="216"/>
      <c r="E86" s="217"/>
      <c r="F86" s="218"/>
      <c r="G86" s="219"/>
      <c r="H86" s="220"/>
      <c r="I86" s="221"/>
      <c r="J86" s="221"/>
      <c r="K86" s="221"/>
      <c r="L86" s="221"/>
      <c r="M86" s="228"/>
      <c r="N86" s="221"/>
      <c r="O86" s="221"/>
      <c r="P86" s="221"/>
      <c r="Q86" s="221"/>
      <c r="R86" s="221"/>
      <c r="S86" s="221"/>
      <c r="T86" s="221"/>
      <c r="U86" s="222" t="s">
        <v>545</v>
      </c>
      <c r="V86" s="223"/>
      <c r="W86" s="224"/>
      <c r="X86" s="225"/>
      <c r="AB86" s="226" t="s">
        <v>545</v>
      </c>
      <c r="AC86" s="226" t="s">
        <v>545</v>
      </c>
      <c r="AD86" s="226" t="s">
        <v>545</v>
      </c>
      <c r="AE86" s="226" t="s">
        <v>545</v>
      </c>
      <c r="AF86" s="226" t="s">
        <v>545</v>
      </c>
      <c r="AG86" s="226" t="s">
        <v>545</v>
      </c>
      <c r="AH86" s="226" t="s">
        <v>545</v>
      </c>
      <c r="AI86" s="226" t="s">
        <v>545</v>
      </c>
      <c r="AJ86" s="226" t="s">
        <v>545</v>
      </c>
      <c r="AK86" s="226" t="s">
        <v>545</v>
      </c>
      <c r="AL86" s="226" t="s">
        <v>545</v>
      </c>
      <c r="AM86" s="226" t="s">
        <v>545</v>
      </c>
      <c r="AN86" s="227">
        <v>0</v>
      </c>
    </row>
    <row r="87" spans="2:40" x14ac:dyDescent="0.25">
      <c r="B87" s="215" t="s">
        <v>381</v>
      </c>
      <c r="D87" s="216"/>
      <c r="E87" s="217"/>
      <c r="F87" s="218"/>
      <c r="G87" s="219"/>
      <c r="H87" s="220"/>
      <c r="I87" s="221"/>
      <c r="J87" s="221"/>
      <c r="K87" s="221"/>
      <c r="L87" s="221"/>
      <c r="M87" s="228"/>
      <c r="N87" s="221"/>
      <c r="O87" s="221"/>
      <c r="P87" s="221"/>
      <c r="Q87" s="221"/>
      <c r="R87" s="221"/>
      <c r="S87" s="221"/>
      <c r="T87" s="221"/>
      <c r="U87" s="222" t="s">
        <v>545</v>
      </c>
      <c r="V87" s="223"/>
      <c r="W87" s="224"/>
      <c r="X87" s="225"/>
      <c r="AB87" s="226" t="s">
        <v>545</v>
      </c>
      <c r="AC87" s="226" t="s">
        <v>545</v>
      </c>
      <c r="AD87" s="226" t="s">
        <v>545</v>
      </c>
      <c r="AE87" s="226" t="s">
        <v>545</v>
      </c>
      <c r="AF87" s="226" t="s">
        <v>545</v>
      </c>
      <c r="AG87" s="226" t="s">
        <v>545</v>
      </c>
      <c r="AH87" s="226" t="s">
        <v>545</v>
      </c>
      <c r="AI87" s="226" t="s">
        <v>545</v>
      </c>
      <c r="AJ87" s="226" t="s">
        <v>545</v>
      </c>
      <c r="AK87" s="226" t="s">
        <v>545</v>
      </c>
      <c r="AL87" s="226" t="s">
        <v>545</v>
      </c>
      <c r="AM87" s="226" t="s">
        <v>545</v>
      </c>
      <c r="AN87" s="227">
        <v>0</v>
      </c>
    </row>
    <row r="88" spans="2:40" x14ac:dyDescent="0.25">
      <c r="B88" s="215" t="s">
        <v>382</v>
      </c>
      <c r="D88" s="216"/>
      <c r="E88" s="217"/>
      <c r="F88" s="218"/>
      <c r="G88" s="219"/>
      <c r="H88" s="220"/>
      <c r="I88" s="221"/>
      <c r="J88" s="221"/>
      <c r="K88" s="221"/>
      <c r="L88" s="221"/>
      <c r="M88" s="228"/>
      <c r="N88" s="221"/>
      <c r="O88" s="221"/>
      <c r="P88" s="221"/>
      <c r="Q88" s="221"/>
      <c r="R88" s="221"/>
      <c r="S88" s="221"/>
      <c r="T88" s="221"/>
      <c r="U88" s="222" t="s">
        <v>545</v>
      </c>
      <c r="V88" s="223"/>
      <c r="W88" s="224"/>
      <c r="X88" s="225"/>
      <c r="AB88" s="226" t="s">
        <v>545</v>
      </c>
      <c r="AC88" s="226" t="s">
        <v>545</v>
      </c>
      <c r="AD88" s="226" t="s">
        <v>545</v>
      </c>
      <c r="AE88" s="226" t="s">
        <v>545</v>
      </c>
      <c r="AF88" s="226" t="s">
        <v>545</v>
      </c>
      <c r="AG88" s="226" t="s">
        <v>545</v>
      </c>
      <c r="AH88" s="226" t="s">
        <v>545</v>
      </c>
      <c r="AI88" s="226" t="s">
        <v>545</v>
      </c>
      <c r="AJ88" s="226" t="s">
        <v>545</v>
      </c>
      <c r="AK88" s="226" t="s">
        <v>545</v>
      </c>
      <c r="AL88" s="226" t="s">
        <v>545</v>
      </c>
      <c r="AM88" s="226" t="s">
        <v>545</v>
      </c>
      <c r="AN88" s="227">
        <v>0</v>
      </c>
    </row>
    <row r="89" spans="2:40" x14ac:dyDescent="0.25">
      <c r="B89" s="215" t="s">
        <v>383</v>
      </c>
      <c r="D89" s="216"/>
      <c r="E89" s="217"/>
      <c r="F89" s="218"/>
      <c r="G89" s="219"/>
      <c r="H89" s="220"/>
      <c r="I89" s="221"/>
      <c r="J89" s="221"/>
      <c r="K89" s="221"/>
      <c r="L89" s="221"/>
      <c r="M89" s="228"/>
      <c r="N89" s="221"/>
      <c r="O89" s="221"/>
      <c r="P89" s="221"/>
      <c r="Q89" s="221"/>
      <c r="R89" s="221"/>
      <c r="S89" s="221"/>
      <c r="T89" s="221"/>
      <c r="U89" s="222" t="s">
        <v>545</v>
      </c>
      <c r="V89" s="223"/>
      <c r="W89" s="224"/>
      <c r="X89" s="225"/>
      <c r="AB89" s="226" t="s">
        <v>545</v>
      </c>
      <c r="AC89" s="226" t="s">
        <v>545</v>
      </c>
      <c r="AD89" s="226" t="s">
        <v>545</v>
      </c>
      <c r="AE89" s="226" t="s">
        <v>545</v>
      </c>
      <c r="AF89" s="226" t="s">
        <v>545</v>
      </c>
      <c r="AG89" s="226" t="s">
        <v>545</v>
      </c>
      <c r="AH89" s="226" t="s">
        <v>545</v>
      </c>
      <c r="AI89" s="226" t="s">
        <v>545</v>
      </c>
      <c r="AJ89" s="226" t="s">
        <v>545</v>
      </c>
      <c r="AK89" s="226" t="s">
        <v>545</v>
      </c>
      <c r="AL89" s="226" t="s">
        <v>545</v>
      </c>
      <c r="AM89" s="226" t="s">
        <v>545</v>
      </c>
      <c r="AN89" s="227">
        <v>0</v>
      </c>
    </row>
    <row r="90" spans="2:40" x14ac:dyDescent="0.25">
      <c r="B90" s="215" t="s">
        <v>384</v>
      </c>
      <c r="D90" s="216"/>
      <c r="E90" s="217"/>
      <c r="F90" s="218"/>
      <c r="G90" s="219"/>
      <c r="H90" s="220"/>
      <c r="I90" s="221"/>
      <c r="J90" s="221"/>
      <c r="K90" s="221"/>
      <c r="L90" s="221"/>
      <c r="M90" s="228"/>
      <c r="N90" s="221"/>
      <c r="O90" s="221"/>
      <c r="P90" s="221"/>
      <c r="Q90" s="221"/>
      <c r="R90" s="221"/>
      <c r="S90" s="221"/>
      <c r="T90" s="221"/>
      <c r="U90" s="222" t="s">
        <v>545</v>
      </c>
      <c r="V90" s="223"/>
      <c r="W90" s="224"/>
      <c r="X90" s="225"/>
      <c r="AB90" s="226" t="s">
        <v>545</v>
      </c>
      <c r="AC90" s="226" t="s">
        <v>545</v>
      </c>
      <c r="AD90" s="226" t="s">
        <v>545</v>
      </c>
      <c r="AE90" s="226" t="s">
        <v>545</v>
      </c>
      <c r="AF90" s="226" t="s">
        <v>545</v>
      </c>
      <c r="AG90" s="226" t="s">
        <v>545</v>
      </c>
      <c r="AH90" s="226" t="s">
        <v>545</v>
      </c>
      <c r="AI90" s="226" t="s">
        <v>545</v>
      </c>
      <c r="AJ90" s="226" t="s">
        <v>545</v>
      </c>
      <c r="AK90" s="226" t="s">
        <v>545</v>
      </c>
      <c r="AL90" s="226" t="s">
        <v>545</v>
      </c>
      <c r="AM90" s="226" t="s">
        <v>545</v>
      </c>
      <c r="AN90" s="227">
        <v>0</v>
      </c>
    </row>
    <row r="91" spans="2:40" x14ac:dyDescent="0.25">
      <c r="B91" s="215" t="s">
        <v>385</v>
      </c>
      <c r="D91" s="216"/>
      <c r="E91" s="217"/>
      <c r="F91" s="218"/>
      <c r="G91" s="219"/>
      <c r="H91" s="220"/>
      <c r="I91" s="221"/>
      <c r="J91" s="221"/>
      <c r="K91" s="221"/>
      <c r="L91" s="221"/>
      <c r="M91" s="228"/>
      <c r="N91" s="221"/>
      <c r="O91" s="221"/>
      <c r="P91" s="221"/>
      <c r="Q91" s="221"/>
      <c r="R91" s="221"/>
      <c r="S91" s="221"/>
      <c r="T91" s="221"/>
      <c r="U91" s="222" t="s">
        <v>545</v>
      </c>
      <c r="V91" s="223"/>
      <c r="W91" s="224"/>
      <c r="X91" s="225"/>
      <c r="AB91" s="226" t="s">
        <v>545</v>
      </c>
      <c r="AC91" s="226" t="s">
        <v>545</v>
      </c>
      <c r="AD91" s="226" t="s">
        <v>545</v>
      </c>
      <c r="AE91" s="226" t="s">
        <v>545</v>
      </c>
      <c r="AF91" s="226" t="s">
        <v>545</v>
      </c>
      <c r="AG91" s="226" t="s">
        <v>545</v>
      </c>
      <c r="AH91" s="226" t="s">
        <v>545</v>
      </c>
      <c r="AI91" s="226" t="s">
        <v>545</v>
      </c>
      <c r="AJ91" s="226" t="s">
        <v>545</v>
      </c>
      <c r="AK91" s="226" t="s">
        <v>545</v>
      </c>
      <c r="AL91" s="226" t="s">
        <v>545</v>
      </c>
      <c r="AM91" s="226" t="s">
        <v>545</v>
      </c>
      <c r="AN91" s="227">
        <v>0</v>
      </c>
    </row>
    <row r="92" spans="2:40" x14ac:dyDescent="0.25">
      <c r="B92" s="215" t="s">
        <v>386</v>
      </c>
      <c r="D92" s="216"/>
      <c r="E92" s="217"/>
      <c r="F92" s="218"/>
      <c r="G92" s="219"/>
      <c r="H92" s="220"/>
      <c r="I92" s="221"/>
      <c r="J92" s="221"/>
      <c r="K92" s="221"/>
      <c r="L92" s="221"/>
      <c r="M92" s="228"/>
      <c r="N92" s="221"/>
      <c r="O92" s="221"/>
      <c r="P92" s="221"/>
      <c r="Q92" s="221"/>
      <c r="R92" s="221"/>
      <c r="S92" s="221"/>
      <c r="T92" s="221"/>
      <c r="U92" s="222" t="s">
        <v>545</v>
      </c>
      <c r="V92" s="223"/>
      <c r="W92" s="224"/>
      <c r="X92" s="225"/>
      <c r="AB92" s="226" t="s">
        <v>545</v>
      </c>
      <c r="AC92" s="226" t="s">
        <v>545</v>
      </c>
      <c r="AD92" s="226" t="s">
        <v>545</v>
      </c>
      <c r="AE92" s="226" t="s">
        <v>545</v>
      </c>
      <c r="AF92" s="226" t="s">
        <v>545</v>
      </c>
      <c r="AG92" s="226" t="s">
        <v>545</v>
      </c>
      <c r="AH92" s="226" t="s">
        <v>545</v>
      </c>
      <c r="AI92" s="226" t="s">
        <v>545</v>
      </c>
      <c r="AJ92" s="226" t="s">
        <v>545</v>
      </c>
      <c r="AK92" s="226" t="s">
        <v>545</v>
      </c>
      <c r="AL92" s="226" t="s">
        <v>545</v>
      </c>
      <c r="AM92" s="226" t="s">
        <v>545</v>
      </c>
      <c r="AN92" s="227">
        <v>0</v>
      </c>
    </row>
    <row r="93" spans="2:40" x14ac:dyDescent="0.25">
      <c r="B93" s="215" t="s">
        <v>387</v>
      </c>
      <c r="D93" s="216"/>
      <c r="E93" s="217"/>
      <c r="F93" s="218"/>
      <c r="G93" s="219"/>
      <c r="H93" s="220"/>
      <c r="I93" s="221"/>
      <c r="J93" s="221"/>
      <c r="K93" s="221"/>
      <c r="L93" s="221"/>
      <c r="M93" s="228"/>
      <c r="N93" s="221"/>
      <c r="O93" s="221"/>
      <c r="P93" s="221"/>
      <c r="Q93" s="221"/>
      <c r="R93" s="221"/>
      <c r="S93" s="221"/>
      <c r="T93" s="221"/>
      <c r="U93" s="222" t="s">
        <v>545</v>
      </c>
      <c r="V93" s="223"/>
      <c r="W93" s="224"/>
      <c r="X93" s="225"/>
      <c r="AB93" s="226" t="s">
        <v>545</v>
      </c>
      <c r="AC93" s="226" t="s">
        <v>545</v>
      </c>
      <c r="AD93" s="226" t="s">
        <v>545</v>
      </c>
      <c r="AE93" s="226" t="s">
        <v>545</v>
      </c>
      <c r="AF93" s="226" t="s">
        <v>545</v>
      </c>
      <c r="AG93" s="226" t="s">
        <v>545</v>
      </c>
      <c r="AH93" s="226" t="s">
        <v>545</v>
      </c>
      <c r="AI93" s="226" t="s">
        <v>545</v>
      </c>
      <c r="AJ93" s="226" t="s">
        <v>545</v>
      </c>
      <c r="AK93" s="226" t="s">
        <v>545</v>
      </c>
      <c r="AL93" s="226" t="s">
        <v>545</v>
      </c>
      <c r="AM93" s="226" t="s">
        <v>545</v>
      </c>
      <c r="AN93" s="227">
        <v>0</v>
      </c>
    </row>
    <row r="94" spans="2:40" x14ac:dyDescent="0.25">
      <c r="B94" s="215" t="s">
        <v>388</v>
      </c>
      <c r="D94" s="216"/>
      <c r="E94" s="217"/>
      <c r="F94" s="218"/>
      <c r="G94" s="219"/>
      <c r="H94" s="220"/>
      <c r="I94" s="221"/>
      <c r="J94" s="221"/>
      <c r="K94" s="221"/>
      <c r="L94" s="221"/>
      <c r="M94" s="228"/>
      <c r="N94" s="221"/>
      <c r="O94" s="221"/>
      <c r="P94" s="221"/>
      <c r="Q94" s="221"/>
      <c r="R94" s="221"/>
      <c r="S94" s="221"/>
      <c r="T94" s="221"/>
      <c r="U94" s="222" t="s">
        <v>545</v>
      </c>
      <c r="V94" s="223"/>
      <c r="W94" s="224"/>
      <c r="X94" s="225"/>
      <c r="AB94" s="226" t="s">
        <v>545</v>
      </c>
      <c r="AC94" s="226" t="s">
        <v>545</v>
      </c>
      <c r="AD94" s="226" t="s">
        <v>545</v>
      </c>
      <c r="AE94" s="226" t="s">
        <v>545</v>
      </c>
      <c r="AF94" s="226" t="s">
        <v>545</v>
      </c>
      <c r="AG94" s="226" t="s">
        <v>545</v>
      </c>
      <c r="AH94" s="226" t="s">
        <v>545</v>
      </c>
      <c r="AI94" s="226" t="s">
        <v>545</v>
      </c>
      <c r="AJ94" s="226" t="s">
        <v>545</v>
      </c>
      <c r="AK94" s="226" t="s">
        <v>545</v>
      </c>
      <c r="AL94" s="226" t="s">
        <v>545</v>
      </c>
      <c r="AM94" s="226" t="s">
        <v>545</v>
      </c>
      <c r="AN94" s="227">
        <v>0</v>
      </c>
    </row>
    <row r="95" spans="2:40" x14ac:dyDescent="0.25">
      <c r="B95" s="215" t="s">
        <v>389</v>
      </c>
      <c r="D95" s="216"/>
      <c r="E95" s="217"/>
      <c r="F95" s="218"/>
      <c r="G95" s="219"/>
      <c r="H95" s="220"/>
      <c r="I95" s="221"/>
      <c r="J95" s="221"/>
      <c r="K95" s="221"/>
      <c r="L95" s="221"/>
      <c r="M95" s="228"/>
      <c r="N95" s="221"/>
      <c r="O95" s="221"/>
      <c r="P95" s="221"/>
      <c r="Q95" s="221"/>
      <c r="R95" s="221"/>
      <c r="S95" s="221"/>
      <c r="T95" s="221"/>
      <c r="U95" s="222" t="s">
        <v>545</v>
      </c>
      <c r="V95" s="223"/>
      <c r="W95" s="224"/>
      <c r="X95" s="225"/>
      <c r="AB95" s="226" t="s">
        <v>545</v>
      </c>
      <c r="AC95" s="226" t="s">
        <v>545</v>
      </c>
      <c r="AD95" s="226" t="s">
        <v>545</v>
      </c>
      <c r="AE95" s="226" t="s">
        <v>545</v>
      </c>
      <c r="AF95" s="226" t="s">
        <v>545</v>
      </c>
      <c r="AG95" s="226" t="s">
        <v>545</v>
      </c>
      <c r="AH95" s="226" t="s">
        <v>545</v>
      </c>
      <c r="AI95" s="226" t="s">
        <v>545</v>
      </c>
      <c r="AJ95" s="226" t="s">
        <v>545</v>
      </c>
      <c r="AK95" s="226" t="s">
        <v>545</v>
      </c>
      <c r="AL95" s="226" t="s">
        <v>545</v>
      </c>
      <c r="AM95" s="226" t="s">
        <v>545</v>
      </c>
      <c r="AN95" s="227">
        <v>0</v>
      </c>
    </row>
    <row r="96" spans="2:40" x14ac:dyDescent="0.25">
      <c r="B96" s="215" t="s">
        <v>390</v>
      </c>
      <c r="D96" s="216"/>
      <c r="E96" s="217"/>
      <c r="F96" s="218"/>
      <c r="G96" s="219"/>
      <c r="H96" s="220"/>
      <c r="I96" s="221"/>
      <c r="J96" s="221"/>
      <c r="K96" s="221"/>
      <c r="L96" s="221"/>
      <c r="M96" s="228"/>
      <c r="N96" s="221"/>
      <c r="O96" s="221"/>
      <c r="P96" s="221"/>
      <c r="Q96" s="221"/>
      <c r="R96" s="221"/>
      <c r="S96" s="221"/>
      <c r="T96" s="221"/>
      <c r="U96" s="222" t="s">
        <v>545</v>
      </c>
      <c r="V96" s="223"/>
      <c r="W96" s="224"/>
      <c r="X96" s="225"/>
      <c r="AB96" s="226" t="s">
        <v>545</v>
      </c>
      <c r="AC96" s="226" t="s">
        <v>545</v>
      </c>
      <c r="AD96" s="226" t="s">
        <v>545</v>
      </c>
      <c r="AE96" s="226" t="s">
        <v>545</v>
      </c>
      <c r="AF96" s="226" t="s">
        <v>545</v>
      </c>
      <c r="AG96" s="226" t="s">
        <v>545</v>
      </c>
      <c r="AH96" s="226" t="s">
        <v>545</v>
      </c>
      <c r="AI96" s="226" t="s">
        <v>545</v>
      </c>
      <c r="AJ96" s="226" t="s">
        <v>545</v>
      </c>
      <c r="AK96" s="226" t="s">
        <v>545</v>
      </c>
      <c r="AL96" s="226" t="s">
        <v>545</v>
      </c>
      <c r="AM96" s="226" t="s">
        <v>545</v>
      </c>
      <c r="AN96" s="227">
        <v>0</v>
      </c>
    </row>
    <row r="97" spans="2:40" x14ac:dyDescent="0.25">
      <c r="B97" s="215" t="s">
        <v>391</v>
      </c>
      <c r="D97" s="216"/>
      <c r="E97" s="217"/>
      <c r="F97" s="218"/>
      <c r="G97" s="219"/>
      <c r="H97" s="220"/>
      <c r="I97" s="221"/>
      <c r="J97" s="221"/>
      <c r="K97" s="221"/>
      <c r="L97" s="221"/>
      <c r="M97" s="228"/>
      <c r="N97" s="221"/>
      <c r="O97" s="221"/>
      <c r="P97" s="221"/>
      <c r="Q97" s="221"/>
      <c r="R97" s="221"/>
      <c r="S97" s="221"/>
      <c r="T97" s="221"/>
      <c r="U97" s="222" t="s">
        <v>545</v>
      </c>
      <c r="V97" s="223"/>
      <c r="W97" s="224"/>
      <c r="X97" s="225"/>
      <c r="AB97" s="226" t="s">
        <v>545</v>
      </c>
      <c r="AC97" s="226" t="s">
        <v>545</v>
      </c>
      <c r="AD97" s="226" t="s">
        <v>545</v>
      </c>
      <c r="AE97" s="226" t="s">
        <v>545</v>
      </c>
      <c r="AF97" s="226" t="s">
        <v>545</v>
      </c>
      <c r="AG97" s="226" t="s">
        <v>545</v>
      </c>
      <c r="AH97" s="226" t="s">
        <v>545</v>
      </c>
      <c r="AI97" s="226" t="s">
        <v>545</v>
      </c>
      <c r="AJ97" s="226" t="s">
        <v>545</v>
      </c>
      <c r="AK97" s="226" t="s">
        <v>545</v>
      </c>
      <c r="AL97" s="226" t="s">
        <v>545</v>
      </c>
      <c r="AM97" s="226" t="s">
        <v>545</v>
      </c>
      <c r="AN97" s="227">
        <v>0</v>
      </c>
    </row>
    <row r="98" spans="2:40" x14ac:dyDescent="0.25">
      <c r="B98" s="215" t="s">
        <v>392</v>
      </c>
      <c r="D98" s="216"/>
      <c r="E98" s="217"/>
      <c r="F98" s="218"/>
      <c r="G98" s="219"/>
      <c r="H98" s="220"/>
      <c r="I98" s="221"/>
      <c r="J98" s="221"/>
      <c r="K98" s="221"/>
      <c r="L98" s="221"/>
      <c r="M98" s="228"/>
      <c r="N98" s="221"/>
      <c r="O98" s="221"/>
      <c r="P98" s="221"/>
      <c r="Q98" s="221"/>
      <c r="R98" s="221"/>
      <c r="S98" s="221"/>
      <c r="T98" s="221"/>
      <c r="U98" s="222" t="s">
        <v>545</v>
      </c>
      <c r="V98" s="223"/>
      <c r="W98" s="224"/>
      <c r="X98" s="225"/>
      <c r="AB98" s="226" t="s">
        <v>545</v>
      </c>
      <c r="AC98" s="226" t="s">
        <v>545</v>
      </c>
      <c r="AD98" s="226" t="s">
        <v>545</v>
      </c>
      <c r="AE98" s="226" t="s">
        <v>545</v>
      </c>
      <c r="AF98" s="226" t="s">
        <v>545</v>
      </c>
      <c r="AG98" s="226" t="s">
        <v>545</v>
      </c>
      <c r="AH98" s="226" t="s">
        <v>545</v>
      </c>
      <c r="AI98" s="226" t="s">
        <v>545</v>
      </c>
      <c r="AJ98" s="226" t="s">
        <v>545</v>
      </c>
      <c r="AK98" s="226" t="s">
        <v>545</v>
      </c>
      <c r="AL98" s="226" t="s">
        <v>545</v>
      </c>
      <c r="AM98" s="226" t="s">
        <v>545</v>
      </c>
      <c r="AN98" s="227">
        <v>0</v>
      </c>
    </row>
    <row r="99" spans="2:40" x14ac:dyDescent="0.25">
      <c r="B99" s="215" t="s">
        <v>393</v>
      </c>
      <c r="D99" s="216"/>
      <c r="E99" s="217"/>
      <c r="F99" s="218"/>
      <c r="G99" s="219"/>
      <c r="H99" s="220"/>
      <c r="I99" s="221"/>
      <c r="J99" s="221"/>
      <c r="K99" s="221"/>
      <c r="L99" s="221"/>
      <c r="M99" s="228"/>
      <c r="N99" s="221"/>
      <c r="O99" s="221"/>
      <c r="P99" s="221"/>
      <c r="Q99" s="221"/>
      <c r="R99" s="221"/>
      <c r="S99" s="221"/>
      <c r="T99" s="221"/>
      <c r="U99" s="222" t="s">
        <v>545</v>
      </c>
      <c r="V99" s="223"/>
      <c r="W99" s="224"/>
      <c r="X99" s="225"/>
      <c r="AB99" s="226" t="s">
        <v>545</v>
      </c>
      <c r="AC99" s="226" t="s">
        <v>545</v>
      </c>
      <c r="AD99" s="226" t="s">
        <v>545</v>
      </c>
      <c r="AE99" s="226" t="s">
        <v>545</v>
      </c>
      <c r="AF99" s="226" t="s">
        <v>545</v>
      </c>
      <c r="AG99" s="226" t="s">
        <v>545</v>
      </c>
      <c r="AH99" s="226" t="s">
        <v>545</v>
      </c>
      <c r="AI99" s="226" t="s">
        <v>545</v>
      </c>
      <c r="AJ99" s="226" t="s">
        <v>545</v>
      </c>
      <c r="AK99" s="226" t="s">
        <v>545</v>
      </c>
      <c r="AL99" s="226" t="s">
        <v>545</v>
      </c>
      <c r="AM99" s="226" t="s">
        <v>545</v>
      </c>
      <c r="AN99" s="227">
        <v>0</v>
      </c>
    </row>
    <row r="100" spans="2:40" x14ac:dyDescent="0.25">
      <c r="B100" s="215" t="s">
        <v>394</v>
      </c>
      <c r="D100" s="216"/>
      <c r="E100" s="217"/>
      <c r="F100" s="218"/>
      <c r="G100" s="219"/>
      <c r="H100" s="220"/>
      <c r="I100" s="221"/>
      <c r="J100" s="221"/>
      <c r="K100" s="221"/>
      <c r="L100" s="221"/>
      <c r="M100" s="228"/>
      <c r="N100" s="221"/>
      <c r="O100" s="221"/>
      <c r="P100" s="221"/>
      <c r="Q100" s="221"/>
      <c r="R100" s="221"/>
      <c r="S100" s="221"/>
      <c r="T100" s="221"/>
      <c r="U100" s="222" t="s">
        <v>545</v>
      </c>
      <c r="V100" s="223"/>
      <c r="W100" s="224"/>
      <c r="X100" s="225"/>
      <c r="AB100" s="226" t="s">
        <v>545</v>
      </c>
      <c r="AC100" s="226" t="s">
        <v>545</v>
      </c>
      <c r="AD100" s="226" t="s">
        <v>545</v>
      </c>
      <c r="AE100" s="226" t="s">
        <v>545</v>
      </c>
      <c r="AF100" s="226" t="s">
        <v>545</v>
      </c>
      <c r="AG100" s="226" t="s">
        <v>545</v>
      </c>
      <c r="AH100" s="226" t="s">
        <v>545</v>
      </c>
      <c r="AI100" s="226" t="s">
        <v>545</v>
      </c>
      <c r="AJ100" s="226" t="s">
        <v>545</v>
      </c>
      <c r="AK100" s="226" t="s">
        <v>545</v>
      </c>
      <c r="AL100" s="226" t="s">
        <v>545</v>
      </c>
      <c r="AM100" s="226" t="s">
        <v>545</v>
      </c>
      <c r="AN100" s="227">
        <v>0</v>
      </c>
    </row>
    <row r="101" spans="2:40" x14ac:dyDescent="0.25">
      <c r="B101" s="215" t="s">
        <v>395</v>
      </c>
      <c r="D101" s="216"/>
      <c r="E101" s="217"/>
      <c r="F101" s="218"/>
      <c r="G101" s="219"/>
      <c r="H101" s="220"/>
      <c r="I101" s="221"/>
      <c r="J101" s="221"/>
      <c r="K101" s="221"/>
      <c r="L101" s="221"/>
      <c r="M101" s="228"/>
      <c r="N101" s="221"/>
      <c r="O101" s="221"/>
      <c r="P101" s="221"/>
      <c r="Q101" s="221"/>
      <c r="R101" s="221"/>
      <c r="S101" s="221"/>
      <c r="T101" s="221"/>
      <c r="U101" s="222" t="s">
        <v>545</v>
      </c>
      <c r="V101" s="223"/>
      <c r="W101" s="224"/>
      <c r="X101" s="225"/>
      <c r="AB101" s="226" t="s">
        <v>545</v>
      </c>
      <c r="AC101" s="226" t="s">
        <v>545</v>
      </c>
      <c r="AD101" s="226" t="s">
        <v>545</v>
      </c>
      <c r="AE101" s="226" t="s">
        <v>545</v>
      </c>
      <c r="AF101" s="226" t="s">
        <v>545</v>
      </c>
      <c r="AG101" s="226" t="s">
        <v>545</v>
      </c>
      <c r="AH101" s="226" t="s">
        <v>545</v>
      </c>
      <c r="AI101" s="226" t="s">
        <v>545</v>
      </c>
      <c r="AJ101" s="226" t="s">
        <v>545</v>
      </c>
      <c r="AK101" s="226" t="s">
        <v>545</v>
      </c>
      <c r="AL101" s="226" t="s">
        <v>545</v>
      </c>
      <c r="AM101" s="226" t="s">
        <v>545</v>
      </c>
      <c r="AN101" s="227">
        <v>0</v>
      </c>
    </row>
    <row r="102" spans="2:40" x14ac:dyDescent="0.25">
      <c r="B102" s="215" t="s">
        <v>396</v>
      </c>
      <c r="D102" s="216"/>
      <c r="E102" s="217"/>
      <c r="F102" s="218"/>
      <c r="G102" s="219"/>
      <c r="H102" s="220"/>
      <c r="I102" s="221"/>
      <c r="J102" s="221"/>
      <c r="K102" s="221"/>
      <c r="L102" s="221"/>
      <c r="M102" s="228"/>
      <c r="N102" s="221"/>
      <c r="O102" s="221"/>
      <c r="P102" s="221"/>
      <c r="Q102" s="221"/>
      <c r="R102" s="221"/>
      <c r="S102" s="221"/>
      <c r="T102" s="221"/>
      <c r="U102" s="222" t="s">
        <v>545</v>
      </c>
      <c r="V102" s="223"/>
      <c r="W102" s="224"/>
      <c r="X102" s="225"/>
      <c r="AB102" s="226" t="s">
        <v>545</v>
      </c>
      <c r="AC102" s="226" t="s">
        <v>545</v>
      </c>
      <c r="AD102" s="226" t="s">
        <v>545</v>
      </c>
      <c r="AE102" s="226" t="s">
        <v>545</v>
      </c>
      <c r="AF102" s="226" t="s">
        <v>545</v>
      </c>
      <c r="AG102" s="226" t="s">
        <v>545</v>
      </c>
      <c r="AH102" s="226" t="s">
        <v>545</v>
      </c>
      <c r="AI102" s="226" t="s">
        <v>545</v>
      </c>
      <c r="AJ102" s="226" t="s">
        <v>545</v>
      </c>
      <c r="AK102" s="226" t="s">
        <v>545</v>
      </c>
      <c r="AL102" s="226" t="s">
        <v>545</v>
      </c>
      <c r="AM102" s="226" t="s">
        <v>545</v>
      </c>
      <c r="AN102" s="227">
        <v>0</v>
      </c>
    </row>
    <row r="103" spans="2:40" x14ac:dyDescent="0.25">
      <c r="B103" s="215" t="s">
        <v>397</v>
      </c>
      <c r="D103" s="216"/>
      <c r="E103" s="217"/>
      <c r="F103" s="218"/>
      <c r="G103" s="219"/>
      <c r="H103" s="220"/>
      <c r="I103" s="221"/>
      <c r="J103" s="221"/>
      <c r="K103" s="221"/>
      <c r="L103" s="221"/>
      <c r="M103" s="228"/>
      <c r="N103" s="221"/>
      <c r="O103" s="221"/>
      <c r="P103" s="221"/>
      <c r="Q103" s="221"/>
      <c r="R103" s="221"/>
      <c r="S103" s="221"/>
      <c r="T103" s="221"/>
      <c r="U103" s="222" t="s">
        <v>545</v>
      </c>
      <c r="V103" s="223"/>
      <c r="W103" s="224"/>
      <c r="X103" s="225"/>
      <c r="AB103" s="226" t="s">
        <v>545</v>
      </c>
      <c r="AC103" s="226" t="s">
        <v>545</v>
      </c>
      <c r="AD103" s="226" t="s">
        <v>545</v>
      </c>
      <c r="AE103" s="226" t="s">
        <v>545</v>
      </c>
      <c r="AF103" s="226" t="s">
        <v>545</v>
      </c>
      <c r="AG103" s="226" t="s">
        <v>545</v>
      </c>
      <c r="AH103" s="226" t="s">
        <v>545</v>
      </c>
      <c r="AI103" s="226" t="s">
        <v>545</v>
      </c>
      <c r="AJ103" s="226" t="s">
        <v>545</v>
      </c>
      <c r="AK103" s="226" t="s">
        <v>545</v>
      </c>
      <c r="AL103" s="226" t="s">
        <v>545</v>
      </c>
      <c r="AM103" s="226" t="s">
        <v>545</v>
      </c>
      <c r="AN103" s="227">
        <v>0</v>
      </c>
    </row>
    <row r="104" spans="2:40" x14ac:dyDescent="0.25">
      <c r="B104" s="215" t="s">
        <v>398</v>
      </c>
      <c r="D104" s="216"/>
      <c r="E104" s="217"/>
      <c r="F104" s="218"/>
      <c r="G104" s="219"/>
      <c r="H104" s="220"/>
      <c r="I104" s="221"/>
      <c r="J104" s="221"/>
      <c r="K104" s="221"/>
      <c r="L104" s="221"/>
      <c r="M104" s="228"/>
      <c r="N104" s="221"/>
      <c r="O104" s="221"/>
      <c r="P104" s="221"/>
      <c r="Q104" s="221"/>
      <c r="R104" s="221"/>
      <c r="S104" s="221"/>
      <c r="T104" s="221"/>
      <c r="U104" s="222" t="s">
        <v>545</v>
      </c>
      <c r="V104" s="223"/>
      <c r="W104" s="224"/>
      <c r="X104" s="225"/>
      <c r="AB104" s="226" t="s">
        <v>545</v>
      </c>
      <c r="AC104" s="226" t="s">
        <v>545</v>
      </c>
      <c r="AD104" s="226" t="s">
        <v>545</v>
      </c>
      <c r="AE104" s="226" t="s">
        <v>545</v>
      </c>
      <c r="AF104" s="226" t="s">
        <v>545</v>
      </c>
      <c r="AG104" s="226" t="s">
        <v>545</v>
      </c>
      <c r="AH104" s="226" t="s">
        <v>545</v>
      </c>
      <c r="AI104" s="226" t="s">
        <v>545</v>
      </c>
      <c r="AJ104" s="226" t="s">
        <v>545</v>
      </c>
      <c r="AK104" s="226" t="s">
        <v>545</v>
      </c>
      <c r="AL104" s="226" t="s">
        <v>545</v>
      </c>
      <c r="AM104" s="226" t="s">
        <v>545</v>
      </c>
      <c r="AN104" s="227">
        <v>0</v>
      </c>
    </row>
    <row r="105" spans="2:40" x14ac:dyDescent="0.25">
      <c r="B105" s="215" t="s">
        <v>399</v>
      </c>
      <c r="D105" s="216"/>
      <c r="E105" s="217"/>
      <c r="F105" s="218"/>
      <c r="G105" s="219"/>
      <c r="H105" s="220"/>
      <c r="I105" s="221"/>
      <c r="J105" s="221"/>
      <c r="K105" s="221"/>
      <c r="L105" s="221"/>
      <c r="M105" s="228"/>
      <c r="N105" s="221"/>
      <c r="O105" s="221"/>
      <c r="P105" s="221"/>
      <c r="Q105" s="221"/>
      <c r="R105" s="221"/>
      <c r="S105" s="221"/>
      <c r="T105" s="221"/>
      <c r="U105" s="222" t="s">
        <v>545</v>
      </c>
      <c r="V105" s="223"/>
      <c r="W105" s="224"/>
      <c r="X105" s="225"/>
      <c r="AB105" s="226" t="s">
        <v>545</v>
      </c>
      <c r="AC105" s="226" t="s">
        <v>545</v>
      </c>
      <c r="AD105" s="226" t="s">
        <v>545</v>
      </c>
      <c r="AE105" s="226" t="s">
        <v>545</v>
      </c>
      <c r="AF105" s="226" t="s">
        <v>545</v>
      </c>
      <c r="AG105" s="226" t="s">
        <v>545</v>
      </c>
      <c r="AH105" s="226" t="s">
        <v>545</v>
      </c>
      <c r="AI105" s="226" t="s">
        <v>545</v>
      </c>
      <c r="AJ105" s="226" t="s">
        <v>545</v>
      </c>
      <c r="AK105" s="226" t="s">
        <v>545</v>
      </c>
      <c r="AL105" s="226" t="s">
        <v>545</v>
      </c>
      <c r="AM105" s="226" t="s">
        <v>545</v>
      </c>
      <c r="AN105" s="227">
        <v>0</v>
      </c>
    </row>
    <row r="106" spans="2:40" x14ac:dyDescent="0.25">
      <c r="B106" s="215" t="s">
        <v>400</v>
      </c>
      <c r="D106" s="216"/>
      <c r="E106" s="217"/>
      <c r="F106" s="218"/>
      <c r="G106" s="219"/>
      <c r="H106" s="220"/>
      <c r="I106" s="221"/>
      <c r="J106" s="221"/>
      <c r="K106" s="221"/>
      <c r="L106" s="221"/>
      <c r="M106" s="228"/>
      <c r="N106" s="221"/>
      <c r="O106" s="221"/>
      <c r="P106" s="221"/>
      <c r="Q106" s="221"/>
      <c r="R106" s="221"/>
      <c r="S106" s="221"/>
      <c r="T106" s="221"/>
      <c r="U106" s="222" t="s">
        <v>545</v>
      </c>
      <c r="V106" s="223"/>
      <c r="W106" s="224"/>
      <c r="X106" s="225"/>
      <c r="AB106" s="226" t="s">
        <v>545</v>
      </c>
      <c r="AC106" s="226" t="s">
        <v>545</v>
      </c>
      <c r="AD106" s="226" t="s">
        <v>545</v>
      </c>
      <c r="AE106" s="226" t="s">
        <v>545</v>
      </c>
      <c r="AF106" s="226" t="s">
        <v>545</v>
      </c>
      <c r="AG106" s="226" t="s">
        <v>545</v>
      </c>
      <c r="AH106" s="226" t="s">
        <v>545</v>
      </c>
      <c r="AI106" s="226" t="s">
        <v>545</v>
      </c>
      <c r="AJ106" s="226" t="s">
        <v>545</v>
      </c>
      <c r="AK106" s="226" t="s">
        <v>545</v>
      </c>
      <c r="AL106" s="226" t="s">
        <v>545</v>
      </c>
      <c r="AM106" s="226" t="s">
        <v>545</v>
      </c>
      <c r="AN106" s="227">
        <v>0</v>
      </c>
    </row>
    <row r="107" spans="2:40" x14ac:dyDescent="0.25">
      <c r="B107" s="215" t="s">
        <v>401</v>
      </c>
      <c r="D107" s="216"/>
      <c r="E107" s="217"/>
      <c r="F107" s="218"/>
      <c r="G107" s="219"/>
      <c r="H107" s="220"/>
      <c r="I107" s="221"/>
      <c r="J107" s="221"/>
      <c r="K107" s="221"/>
      <c r="L107" s="221"/>
      <c r="M107" s="228"/>
      <c r="N107" s="221"/>
      <c r="O107" s="221"/>
      <c r="P107" s="221"/>
      <c r="Q107" s="221"/>
      <c r="R107" s="221"/>
      <c r="S107" s="221"/>
      <c r="T107" s="221"/>
      <c r="U107" s="222" t="s">
        <v>545</v>
      </c>
      <c r="V107" s="223"/>
      <c r="W107" s="224"/>
      <c r="X107" s="225"/>
      <c r="AB107" s="226" t="s">
        <v>545</v>
      </c>
      <c r="AC107" s="226" t="s">
        <v>545</v>
      </c>
      <c r="AD107" s="226" t="s">
        <v>545</v>
      </c>
      <c r="AE107" s="226" t="s">
        <v>545</v>
      </c>
      <c r="AF107" s="226" t="s">
        <v>545</v>
      </c>
      <c r="AG107" s="226" t="s">
        <v>545</v>
      </c>
      <c r="AH107" s="226" t="s">
        <v>545</v>
      </c>
      <c r="AI107" s="226" t="s">
        <v>545</v>
      </c>
      <c r="AJ107" s="226" t="s">
        <v>545</v>
      </c>
      <c r="AK107" s="226" t="s">
        <v>545</v>
      </c>
      <c r="AL107" s="226" t="s">
        <v>545</v>
      </c>
      <c r="AM107" s="226" t="s">
        <v>545</v>
      </c>
      <c r="AN107" s="227">
        <v>0</v>
      </c>
    </row>
    <row r="108" spans="2:40" x14ac:dyDescent="0.25">
      <c r="B108" s="215" t="s">
        <v>402</v>
      </c>
      <c r="D108" s="216"/>
      <c r="E108" s="217"/>
      <c r="F108" s="218"/>
      <c r="G108" s="219"/>
      <c r="H108" s="220"/>
      <c r="I108" s="221"/>
      <c r="J108" s="221"/>
      <c r="K108" s="221"/>
      <c r="L108" s="221"/>
      <c r="M108" s="228"/>
      <c r="N108" s="221"/>
      <c r="O108" s="221"/>
      <c r="P108" s="221"/>
      <c r="Q108" s="221"/>
      <c r="R108" s="221"/>
      <c r="S108" s="221"/>
      <c r="T108" s="221"/>
      <c r="U108" s="222" t="s">
        <v>545</v>
      </c>
      <c r="V108" s="223"/>
      <c r="W108" s="224"/>
      <c r="X108" s="225"/>
      <c r="AB108" s="226" t="s">
        <v>545</v>
      </c>
      <c r="AC108" s="226" t="s">
        <v>545</v>
      </c>
      <c r="AD108" s="226" t="s">
        <v>545</v>
      </c>
      <c r="AE108" s="226" t="s">
        <v>545</v>
      </c>
      <c r="AF108" s="226" t="s">
        <v>545</v>
      </c>
      <c r="AG108" s="226" t="s">
        <v>545</v>
      </c>
      <c r="AH108" s="226" t="s">
        <v>545</v>
      </c>
      <c r="AI108" s="226" t="s">
        <v>545</v>
      </c>
      <c r="AJ108" s="226" t="s">
        <v>545</v>
      </c>
      <c r="AK108" s="226" t="s">
        <v>545</v>
      </c>
      <c r="AL108" s="226" t="s">
        <v>545</v>
      </c>
      <c r="AM108" s="226" t="s">
        <v>545</v>
      </c>
      <c r="AN108" s="227">
        <v>0</v>
      </c>
    </row>
    <row r="109" spans="2:40" x14ac:dyDescent="0.25">
      <c r="B109" s="215" t="s">
        <v>403</v>
      </c>
      <c r="D109" s="216"/>
      <c r="E109" s="217"/>
      <c r="F109" s="218"/>
      <c r="G109" s="219"/>
      <c r="H109" s="220"/>
      <c r="I109" s="221"/>
      <c r="J109" s="221"/>
      <c r="K109" s="221"/>
      <c r="L109" s="221"/>
      <c r="M109" s="228"/>
      <c r="N109" s="221"/>
      <c r="O109" s="221"/>
      <c r="P109" s="221"/>
      <c r="Q109" s="221"/>
      <c r="R109" s="221"/>
      <c r="S109" s="221"/>
      <c r="T109" s="221"/>
      <c r="U109" s="222" t="s">
        <v>545</v>
      </c>
      <c r="V109" s="223"/>
      <c r="W109" s="224"/>
      <c r="X109" s="225"/>
      <c r="AB109" s="226" t="s">
        <v>545</v>
      </c>
      <c r="AC109" s="226" t="s">
        <v>545</v>
      </c>
      <c r="AD109" s="226" t="s">
        <v>545</v>
      </c>
      <c r="AE109" s="226" t="s">
        <v>545</v>
      </c>
      <c r="AF109" s="226" t="s">
        <v>545</v>
      </c>
      <c r="AG109" s="226" t="s">
        <v>545</v>
      </c>
      <c r="AH109" s="226" t="s">
        <v>545</v>
      </c>
      <c r="AI109" s="226" t="s">
        <v>545</v>
      </c>
      <c r="AJ109" s="226" t="s">
        <v>545</v>
      </c>
      <c r="AK109" s="226" t="s">
        <v>545</v>
      </c>
      <c r="AL109" s="226" t="s">
        <v>545</v>
      </c>
      <c r="AM109" s="226" t="s">
        <v>545</v>
      </c>
      <c r="AN109" s="227">
        <v>0</v>
      </c>
    </row>
    <row r="110" spans="2:40" x14ac:dyDescent="0.25">
      <c r="B110" s="215" t="s">
        <v>404</v>
      </c>
      <c r="D110" s="216"/>
      <c r="E110" s="217"/>
      <c r="F110" s="218"/>
      <c r="G110" s="219"/>
      <c r="H110" s="220"/>
      <c r="I110" s="221"/>
      <c r="J110" s="221"/>
      <c r="K110" s="221"/>
      <c r="L110" s="221"/>
      <c r="M110" s="228"/>
      <c r="N110" s="221"/>
      <c r="O110" s="221"/>
      <c r="P110" s="221"/>
      <c r="Q110" s="221"/>
      <c r="R110" s="221"/>
      <c r="S110" s="221"/>
      <c r="T110" s="221"/>
      <c r="U110" s="222" t="s">
        <v>545</v>
      </c>
      <c r="V110" s="223"/>
      <c r="W110" s="224"/>
      <c r="X110" s="225"/>
      <c r="AB110" s="226" t="s">
        <v>545</v>
      </c>
      <c r="AC110" s="226" t="s">
        <v>545</v>
      </c>
      <c r="AD110" s="226" t="s">
        <v>545</v>
      </c>
      <c r="AE110" s="226" t="s">
        <v>545</v>
      </c>
      <c r="AF110" s="226" t="s">
        <v>545</v>
      </c>
      <c r="AG110" s="226" t="s">
        <v>545</v>
      </c>
      <c r="AH110" s="226" t="s">
        <v>545</v>
      </c>
      <c r="AI110" s="226" t="s">
        <v>545</v>
      </c>
      <c r="AJ110" s="226" t="s">
        <v>545</v>
      </c>
      <c r="AK110" s="226" t="s">
        <v>545</v>
      </c>
      <c r="AL110" s="226" t="s">
        <v>545</v>
      </c>
      <c r="AM110" s="226" t="s">
        <v>545</v>
      </c>
      <c r="AN110" s="227">
        <v>0</v>
      </c>
    </row>
    <row r="111" spans="2:40" x14ac:dyDescent="0.25">
      <c r="B111" s="215" t="s">
        <v>405</v>
      </c>
      <c r="D111" s="216"/>
      <c r="E111" s="217"/>
      <c r="F111" s="218"/>
      <c r="G111" s="219"/>
      <c r="H111" s="220"/>
      <c r="I111" s="221"/>
      <c r="J111" s="221"/>
      <c r="K111" s="221"/>
      <c r="L111" s="221"/>
      <c r="M111" s="228"/>
      <c r="N111" s="221"/>
      <c r="O111" s="221"/>
      <c r="P111" s="221"/>
      <c r="Q111" s="221"/>
      <c r="R111" s="221"/>
      <c r="S111" s="221"/>
      <c r="T111" s="221"/>
      <c r="U111" s="222" t="s">
        <v>545</v>
      </c>
      <c r="V111" s="223"/>
      <c r="W111" s="224"/>
      <c r="X111" s="225"/>
      <c r="AB111" s="226" t="s">
        <v>545</v>
      </c>
      <c r="AC111" s="226" t="s">
        <v>545</v>
      </c>
      <c r="AD111" s="226" t="s">
        <v>545</v>
      </c>
      <c r="AE111" s="226" t="s">
        <v>545</v>
      </c>
      <c r="AF111" s="226" t="s">
        <v>545</v>
      </c>
      <c r="AG111" s="226" t="s">
        <v>545</v>
      </c>
      <c r="AH111" s="226" t="s">
        <v>545</v>
      </c>
      <c r="AI111" s="226" t="s">
        <v>545</v>
      </c>
      <c r="AJ111" s="226" t="s">
        <v>545</v>
      </c>
      <c r="AK111" s="226" t="s">
        <v>545</v>
      </c>
      <c r="AL111" s="226" t="s">
        <v>545</v>
      </c>
      <c r="AM111" s="226" t="s">
        <v>545</v>
      </c>
      <c r="AN111" s="227">
        <v>0</v>
      </c>
    </row>
    <row r="112" spans="2:40" x14ac:dyDescent="0.25">
      <c r="B112" s="215" t="s">
        <v>406</v>
      </c>
      <c r="D112" s="216"/>
      <c r="E112" s="217"/>
      <c r="F112" s="218"/>
      <c r="G112" s="219"/>
      <c r="H112" s="220"/>
      <c r="I112" s="221"/>
      <c r="J112" s="221"/>
      <c r="K112" s="221"/>
      <c r="L112" s="221"/>
      <c r="M112" s="228"/>
      <c r="N112" s="221"/>
      <c r="O112" s="221"/>
      <c r="P112" s="221"/>
      <c r="Q112" s="221"/>
      <c r="R112" s="221"/>
      <c r="S112" s="221"/>
      <c r="T112" s="221"/>
      <c r="U112" s="222" t="s">
        <v>545</v>
      </c>
      <c r="V112" s="223"/>
      <c r="W112" s="224"/>
      <c r="X112" s="225"/>
      <c r="AB112" s="226" t="s">
        <v>545</v>
      </c>
      <c r="AC112" s="226" t="s">
        <v>545</v>
      </c>
      <c r="AD112" s="226" t="s">
        <v>545</v>
      </c>
      <c r="AE112" s="226" t="s">
        <v>545</v>
      </c>
      <c r="AF112" s="226" t="s">
        <v>545</v>
      </c>
      <c r="AG112" s="226" t="s">
        <v>545</v>
      </c>
      <c r="AH112" s="226" t="s">
        <v>545</v>
      </c>
      <c r="AI112" s="226" t="s">
        <v>545</v>
      </c>
      <c r="AJ112" s="226" t="s">
        <v>545</v>
      </c>
      <c r="AK112" s="226" t="s">
        <v>545</v>
      </c>
      <c r="AL112" s="226" t="s">
        <v>545</v>
      </c>
      <c r="AM112" s="226" t="s">
        <v>545</v>
      </c>
      <c r="AN112" s="227">
        <v>0</v>
      </c>
    </row>
    <row r="113" spans="2:40" x14ac:dyDescent="0.25">
      <c r="B113" s="215" t="s">
        <v>407</v>
      </c>
      <c r="D113" s="216"/>
      <c r="E113" s="217"/>
      <c r="F113" s="218"/>
      <c r="G113" s="219"/>
      <c r="H113" s="220"/>
      <c r="I113" s="221"/>
      <c r="J113" s="221"/>
      <c r="K113" s="221"/>
      <c r="L113" s="221"/>
      <c r="M113" s="228"/>
      <c r="N113" s="221"/>
      <c r="O113" s="221"/>
      <c r="P113" s="221"/>
      <c r="Q113" s="221"/>
      <c r="R113" s="221"/>
      <c r="S113" s="221"/>
      <c r="T113" s="221"/>
      <c r="U113" s="222" t="s">
        <v>545</v>
      </c>
      <c r="V113" s="223"/>
      <c r="W113" s="224"/>
      <c r="X113" s="225"/>
      <c r="AB113" s="226" t="s">
        <v>545</v>
      </c>
      <c r="AC113" s="226" t="s">
        <v>545</v>
      </c>
      <c r="AD113" s="226" t="s">
        <v>545</v>
      </c>
      <c r="AE113" s="226" t="s">
        <v>545</v>
      </c>
      <c r="AF113" s="226" t="s">
        <v>545</v>
      </c>
      <c r="AG113" s="226" t="s">
        <v>545</v>
      </c>
      <c r="AH113" s="226" t="s">
        <v>545</v>
      </c>
      <c r="AI113" s="226" t="s">
        <v>545</v>
      </c>
      <c r="AJ113" s="226" t="s">
        <v>545</v>
      </c>
      <c r="AK113" s="226" t="s">
        <v>545</v>
      </c>
      <c r="AL113" s="226" t="s">
        <v>545</v>
      </c>
      <c r="AM113" s="226" t="s">
        <v>545</v>
      </c>
      <c r="AN113" s="227">
        <v>0</v>
      </c>
    </row>
    <row r="114" spans="2:40" x14ac:dyDescent="0.25">
      <c r="B114" s="215" t="s">
        <v>408</v>
      </c>
      <c r="D114" s="216"/>
      <c r="E114" s="217"/>
      <c r="F114" s="218"/>
      <c r="G114" s="219"/>
      <c r="H114" s="220"/>
      <c r="I114" s="221"/>
      <c r="J114" s="221"/>
      <c r="K114" s="221"/>
      <c r="L114" s="221"/>
      <c r="M114" s="228"/>
      <c r="N114" s="221"/>
      <c r="O114" s="221"/>
      <c r="P114" s="221"/>
      <c r="Q114" s="221"/>
      <c r="R114" s="221"/>
      <c r="S114" s="221"/>
      <c r="T114" s="221"/>
      <c r="U114" s="222" t="s">
        <v>545</v>
      </c>
      <c r="V114" s="223"/>
      <c r="W114" s="224"/>
      <c r="X114" s="225"/>
      <c r="AB114" s="226" t="s">
        <v>545</v>
      </c>
      <c r="AC114" s="226" t="s">
        <v>545</v>
      </c>
      <c r="AD114" s="226" t="s">
        <v>545</v>
      </c>
      <c r="AE114" s="226" t="s">
        <v>545</v>
      </c>
      <c r="AF114" s="226" t="s">
        <v>545</v>
      </c>
      <c r="AG114" s="226" t="s">
        <v>545</v>
      </c>
      <c r="AH114" s="226" t="s">
        <v>545</v>
      </c>
      <c r="AI114" s="226" t="s">
        <v>545</v>
      </c>
      <c r="AJ114" s="226" t="s">
        <v>545</v>
      </c>
      <c r="AK114" s="226" t="s">
        <v>545</v>
      </c>
      <c r="AL114" s="226" t="s">
        <v>545</v>
      </c>
      <c r="AM114" s="226" t="s">
        <v>545</v>
      </c>
      <c r="AN114" s="227">
        <v>0</v>
      </c>
    </row>
    <row r="115" spans="2:40" x14ac:dyDescent="0.25">
      <c r="B115" s="215" t="s">
        <v>409</v>
      </c>
      <c r="D115" s="216"/>
      <c r="E115" s="217"/>
      <c r="F115" s="218"/>
      <c r="G115" s="219"/>
      <c r="H115" s="220"/>
      <c r="I115" s="221"/>
      <c r="J115" s="221"/>
      <c r="K115" s="221"/>
      <c r="L115" s="221"/>
      <c r="M115" s="228"/>
      <c r="N115" s="221"/>
      <c r="O115" s="221"/>
      <c r="P115" s="221"/>
      <c r="Q115" s="221"/>
      <c r="R115" s="221"/>
      <c r="S115" s="221"/>
      <c r="T115" s="221"/>
      <c r="U115" s="222" t="s">
        <v>545</v>
      </c>
      <c r="V115" s="223"/>
      <c r="W115" s="224"/>
      <c r="X115" s="225"/>
      <c r="AB115" s="226" t="s">
        <v>545</v>
      </c>
      <c r="AC115" s="226" t="s">
        <v>545</v>
      </c>
      <c r="AD115" s="226" t="s">
        <v>545</v>
      </c>
      <c r="AE115" s="226" t="s">
        <v>545</v>
      </c>
      <c r="AF115" s="226" t="s">
        <v>545</v>
      </c>
      <c r="AG115" s="226" t="s">
        <v>545</v>
      </c>
      <c r="AH115" s="226" t="s">
        <v>545</v>
      </c>
      <c r="AI115" s="226" t="s">
        <v>545</v>
      </c>
      <c r="AJ115" s="226" t="s">
        <v>545</v>
      </c>
      <c r="AK115" s="226" t="s">
        <v>545</v>
      </c>
      <c r="AL115" s="226" t="s">
        <v>545</v>
      </c>
      <c r="AM115" s="226" t="s">
        <v>545</v>
      </c>
      <c r="AN115" s="227">
        <v>0</v>
      </c>
    </row>
    <row r="116" spans="2:40" x14ac:dyDescent="0.25">
      <c r="B116" s="215" t="s">
        <v>410</v>
      </c>
      <c r="D116" s="216"/>
      <c r="E116" s="217"/>
      <c r="F116" s="218"/>
      <c r="G116" s="219"/>
      <c r="H116" s="220"/>
      <c r="I116" s="221"/>
      <c r="J116" s="221"/>
      <c r="K116" s="221"/>
      <c r="L116" s="221"/>
      <c r="M116" s="228"/>
      <c r="N116" s="221"/>
      <c r="O116" s="221"/>
      <c r="P116" s="221"/>
      <c r="Q116" s="221"/>
      <c r="R116" s="221"/>
      <c r="S116" s="221"/>
      <c r="T116" s="221"/>
      <c r="U116" s="222" t="s">
        <v>545</v>
      </c>
      <c r="V116" s="223"/>
      <c r="W116" s="224"/>
      <c r="X116" s="225"/>
      <c r="AB116" s="226" t="s">
        <v>545</v>
      </c>
      <c r="AC116" s="226" t="s">
        <v>545</v>
      </c>
      <c r="AD116" s="226" t="s">
        <v>545</v>
      </c>
      <c r="AE116" s="226" t="s">
        <v>545</v>
      </c>
      <c r="AF116" s="226" t="s">
        <v>545</v>
      </c>
      <c r="AG116" s="226" t="s">
        <v>545</v>
      </c>
      <c r="AH116" s="226" t="s">
        <v>545</v>
      </c>
      <c r="AI116" s="226" t="s">
        <v>545</v>
      </c>
      <c r="AJ116" s="226" t="s">
        <v>545</v>
      </c>
      <c r="AK116" s="226" t="s">
        <v>545</v>
      </c>
      <c r="AL116" s="226" t="s">
        <v>545</v>
      </c>
      <c r="AM116" s="226" t="s">
        <v>545</v>
      </c>
      <c r="AN116" s="227">
        <v>0</v>
      </c>
    </row>
    <row r="117" spans="2:40" x14ac:dyDescent="0.25">
      <c r="B117" s="215" t="s">
        <v>411</v>
      </c>
      <c r="D117" s="216"/>
      <c r="E117" s="217"/>
      <c r="F117" s="218"/>
      <c r="G117" s="219"/>
      <c r="H117" s="220"/>
      <c r="I117" s="221"/>
      <c r="J117" s="221"/>
      <c r="K117" s="221"/>
      <c r="L117" s="221"/>
      <c r="M117" s="228"/>
      <c r="N117" s="221"/>
      <c r="O117" s="221"/>
      <c r="P117" s="221"/>
      <c r="Q117" s="221"/>
      <c r="R117" s="221"/>
      <c r="S117" s="221"/>
      <c r="T117" s="221"/>
      <c r="U117" s="222" t="s">
        <v>545</v>
      </c>
      <c r="V117" s="223"/>
      <c r="W117" s="224"/>
      <c r="X117" s="225"/>
      <c r="AB117" s="226" t="s">
        <v>545</v>
      </c>
      <c r="AC117" s="226" t="s">
        <v>545</v>
      </c>
      <c r="AD117" s="226" t="s">
        <v>545</v>
      </c>
      <c r="AE117" s="226" t="s">
        <v>545</v>
      </c>
      <c r="AF117" s="226" t="s">
        <v>545</v>
      </c>
      <c r="AG117" s="226" t="s">
        <v>545</v>
      </c>
      <c r="AH117" s="226" t="s">
        <v>545</v>
      </c>
      <c r="AI117" s="226" t="s">
        <v>545</v>
      </c>
      <c r="AJ117" s="226" t="s">
        <v>545</v>
      </c>
      <c r="AK117" s="226" t="s">
        <v>545</v>
      </c>
      <c r="AL117" s="226" t="s">
        <v>545</v>
      </c>
      <c r="AM117" s="226" t="s">
        <v>545</v>
      </c>
      <c r="AN117" s="227">
        <v>0</v>
      </c>
    </row>
    <row r="118" spans="2:40" x14ac:dyDescent="0.25">
      <c r="B118" s="215" t="s">
        <v>412</v>
      </c>
      <c r="D118" s="216"/>
      <c r="E118" s="217"/>
      <c r="F118" s="218"/>
      <c r="G118" s="219"/>
      <c r="H118" s="220"/>
      <c r="I118" s="221"/>
      <c r="J118" s="221"/>
      <c r="K118" s="221"/>
      <c r="L118" s="221"/>
      <c r="M118" s="228"/>
      <c r="N118" s="221"/>
      <c r="O118" s="221"/>
      <c r="P118" s="221"/>
      <c r="Q118" s="221"/>
      <c r="R118" s="221"/>
      <c r="S118" s="221"/>
      <c r="T118" s="221"/>
      <c r="U118" s="222" t="s">
        <v>545</v>
      </c>
      <c r="V118" s="223"/>
      <c r="W118" s="224"/>
      <c r="X118" s="225"/>
      <c r="AB118" s="226" t="s">
        <v>545</v>
      </c>
      <c r="AC118" s="226" t="s">
        <v>545</v>
      </c>
      <c r="AD118" s="226" t="s">
        <v>545</v>
      </c>
      <c r="AE118" s="226" t="s">
        <v>545</v>
      </c>
      <c r="AF118" s="226" t="s">
        <v>545</v>
      </c>
      <c r="AG118" s="226" t="s">
        <v>545</v>
      </c>
      <c r="AH118" s="226" t="s">
        <v>545</v>
      </c>
      <c r="AI118" s="226" t="s">
        <v>545</v>
      </c>
      <c r="AJ118" s="226" t="s">
        <v>545</v>
      </c>
      <c r="AK118" s="226" t="s">
        <v>545</v>
      </c>
      <c r="AL118" s="226" t="s">
        <v>545</v>
      </c>
      <c r="AM118" s="226" t="s">
        <v>545</v>
      </c>
      <c r="AN118" s="227">
        <v>0</v>
      </c>
    </row>
    <row r="119" spans="2:40" x14ac:dyDescent="0.25">
      <c r="B119" s="215" t="s">
        <v>413</v>
      </c>
      <c r="D119" s="216"/>
      <c r="E119" s="217"/>
      <c r="F119" s="218"/>
      <c r="G119" s="219"/>
      <c r="H119" s="220"/>
      <c r="I119" s="221"/>
      <c r="J119" s="221"/>
      <c r="K119" s="221"/>
      <c r="L119" s="221"/>
      <c r="M119" s="228"/>
      <c r="N119" s="221"/>
      <c r="O119" s="221"/>
      <c r="P119" s="221"/>
      <c r="Q119" s="221"/>
      <c r="R119" s="221"/>
      <c r="S119" s="221"/>
      <c r="T119" s="221"/>
      <c r="U119" s="222" t="s">
        <v>545</v>
      </c>
      <c r="V119" s="223"/>
      <c r="W119" s="224"/>
      <c r="X119" s="225"/>
      <c r="AB119" s="226" t="s">
        <v>545</v>
      </c>
      <c r="AC119" s="226" t="s">
        <v>545</v>
      </c>
      <c r="AD119" s="226" t="s">
        <v>545</v>
      </c>
      <c r="AE119" s="226" t="s">
        <v>545</v>
      </c>
      <c r="AF119" s="226" t="s">
        <v>545</v>
      </c>
      <c r="AG119" s="226" t="s">
        <v>545</v>
      </c>
      <c r="AH119" s="226" t="s">
        <v>545</v>
      </c>
      <c r="AI119" s="226" t="s">
        <v>545</v>
      </c>
      <c r="AJ119" s="226" t="s">
        <v>545</v>
      </c>
      <c r="AK119" s="226" t="s">
        <v>545</v>
      </c>
      <c r="AL119" s="226" t="s">
        <v>545</v>
      </c>
      <c r="AM119" s="226" t="s">
        <v>545</v>
      </c>
      <c r="AN119" s="227">
        <v>0</v>
      </c>
    </row>
    <row r="120" spans="2:40" x14ac:dyDescent="0.25">
      <c r="B120" s="215" t="s">
        <v>414</v>
      </c>
      <c r="D120" s="216"/>
      <c r="E120" s="217"/>
      <c r="F120" s="218"/>
      <c r="G120" s="219"/>
      <c r="H120" s="220"/>
      <c r="I120" s="221"/>
      <c r="J120" s="221"/>
      <c r="K120" s="221"/>
      <c r="L120" s="221"/>
      <c r="M120" s="228"/>
      <c r="N120" s="221"/>
      <c r="O120" s="221"/>
      <c r="P120" s="221"/>
      <c r="Q120" s="221"/>
      <c r="R120" s="221"/>
      <c r="S120" s="221"/>
      <c r="T120" s="221"/>
      <c r="U120" s="222" t="s">
        <v>545</v>
      </c>
      <c r="V120" s="223"/>
      <c r="W120" s="224"/>
      <c r="X120" s="225"/>
      <c r="AB120" s="226" t="s">
        <v>545</v>
      </c>
      <c r="AC120" s="226" t="s">
        <v>545</v>
      </c>
      <c r="AD120" s="226" t="s">
        <v>545</v>
      </c>
      <c r="AE120" s="226" t="s">
        <v>545</v>
      </c>
      <c r="AF120" s="226" t="s">
        <v>545</v>
      </c>
      <c r="AG120" s="226" t="s">
        <v>545</v>
      </c>
      <c r="AH120" s="226" t="s">
        <v>545</v>
      </c>
      <c r="AI120" s="226" t="s">
        <v>545</v>
      </c>
      <c r="AJ120" s="226" t="s">
        <v>545</v>
      </c>
      <c r="AK120" s="226" t="s">
        <v>545</v>
      </c>
      <c r="AL120" s="226" t="s">
        <v>545</v>
      </c>
      <c r="AM120" s="226" t="s">
        <v>545</v>
      </c>
      <c r="AN120" s="227">
        <v>0</v>
      </c>
    </row>
    <row r="121" spans="2:40" x14ac:dyDescent="0.25">
      <c r="B121" s="215" t="s">
        <v>415</v>
      </c>
      <c r="D121" s="216"/>
      <c r="E121" s="217"/>
      <c r="F121" s="218"/>
      <c r="G121" s="219"/>
      <c r="H121" s="220"/>
      <c r="I121" s="221"/>
      <c r="J121" s="221"/>
      <c r="K121" s="221"/>
      <c r="L121" s="221"/>
      <c r="M121" s="228"/>
      <c r="N121" s="221"/>
      <c r="O121" s="221"/>
      <c r="P121" s="221"/>
      <c r="Q121" s="221"/>
      <c r="R121" s="221"/>
      <c r="S121" s="221"/>
      <c r="T121" s="221"/>
      <c r="U121" s="222" t="s">
        <v>545</v>
      </c>
      <c r="V121" s="223"/>
      <c r="W121" s="224"/>
      <c r="X121" s="225"/>
      <c r="AB121" s="226" t="s">
        <v>545</v>
      </c>
      <c r="AC121" s="226" t="s">
        <v>545</v>
      </c>
      <c r="AD121" s="226" t="s">
        <v>545</v>
      </c>
      <c r="AE121" s="226" t="s">
        <v>545</v>
      </c>
      <c r="AF121" s="226" t="s">
        <v>545</v>
      </c>
      <c r="AG121" s="226" t="s">
        <v>545</v>
      </c>
      <c r="AH121" s="226" t="s">
        <v>545</v>
      </c>
      <c r="AI121" s="226" t="s">
        <v>545</v>
      </c>
      <c r="AJ121" s="226" t="s">
        <v>545</v>
      </c>
      <c r="AK121" s="226" t="s">
        <v>545</v>
      </c>
      <c r="AL121" s="226" t="s">
        <v>545</v>
      </c>
      <c r="AM121" s="226" t="s">
        <v>545</v>
      </c>
      <c r="AN121" s="227">
        <v>0</v>
      </c>
    </row>
    <row r="122" spans="2:40" x14ac:dyDescent="0.25">
      <c r="B122" s="215" t="s">
        <v>416</v>
      </c>
      <c r="D122" s="216"/>
      <c r="E122" s="217"/>
      <c r="F122" s="218"/>
      <c r="G122" s="219"/>
      <c r="H122" s="220"/>
      <c r="I122" s="221"/>
      <c r="J122" s="221"/>
      <c r="K122" s="221"/>
      <c r="L122" s="221"/>
      <c r="M122" s="228"/>
      <c r="N122" s="221"/>
      <c r="O122" s="221"/>
      <c r="P122" s="221"/>
      <c r="Q122" s="221"/>
      <c r="R122" s="221"/>
      <c r="S122" s="221"/>
      <c r="T122" s="221"/>
      <c r="U122" s="222" t="s">
        <v>545</v>
      </c>
      <c r="V122" s="223"/>
      <c r="W122" s="224"/>
      <c r="X122" s="225"/>
      <c r="AB122" s="226" t="s">
        <v>545</v>
      </c>
      <c r="AC122" s="226" t="s">
        <v>545</v>
      </c>
      <c r="AD122" s="226" t="s">
        <v>545</v>
      </c>
      <c r="AE122" s="226" t="s">
        <v>545</v>
      </c>
      <c r="AF122" s="226" t="s">
        <v>545</v>
      </c>
      <c r="AG122" s="226" t="s">
        <v>545</v>
      </c>
      <c r="AH122" s="226" t="s">
        <v>545</v>
      </c>
      <c r="AI122" s="226" t="s">
        <v>545</v>
      </c>
      <c r="AJ122" s="226" t="s">
        <v>545</v>
      </c>
      <c r="AK122" s="226" t="s">
        <v>545</v>
      </c>
      <c r="AL122" s="226" t="s">
        <v>545</v>
      </c>
      <c r="AM122" s="226" t="s">
        <v>545</v>
      </c>
      <c r="AN122" s="227">
        <v>0</v>
      </c>
    </row>
    <row r="123" spans="2:40" x14ac:dyDescent="0.25">
      <c r="B123" s="215" t="s">
        <v>417</v>
      </c>
      <c r="D123" s="216"/>
      <c r="E123" s="217"/>
      <c r="F123" s="218"/>
      <c r="G123" s="219"/>
      <c r="H123" s="220"/>
      <c r="I123" s="221"/>
      <c r="J123" s="221"/>
      <c r="K123" s="221"/>
      <c r="L123" s="221"/>
      <c r="M123" s="228"/>
      <c r="N123" s="221"/>
      <c r="O123" s="221"/>
      <c r="P123" s="221"/>
      <c r="Q123" s="221"/>
      <c r="R123" s="221"/>
      <c r="S123" s="221"/>
      <c r="T123" s="221"/>
      <c r="U123" s="222" t="s">
        <v>545</v>
      </c>
      <c r="V123" s="223"/>
      <c r="W123" s="224"/>
      <c r="X123" s="225"/>
      <c r="AB123" s="226" t="s">
        <v>545</v>
      </c>
      <c r="AC123" s="226" t="s">
        <v>545</v>
      </c>
      <c r="AD123" s="226" t="s">
        <v>545</v>
      </c>
      <c r="AE123" s="226" t="s">
        <v>545</v>
      </c>
      <c r="AF123" s="226" t="s">
        <v>545</v>
      </c>
      <c r="AG123" s="226" t="s">
        <v>545</v>
      </c>
      <c r="AH123" s="226" t="s">
        <v>545</v>
      </c>
      <c r="AI123" s="226" t="s">
        <v>545</v>
      </c>
      <c r="AJ123" s="226" t="s">
        <v>545</v>
      </c>
      <c r="AK123" s="226" t="s">
        <v>545</v>
      </c>
      <c r="AL123" s="226" t="s">
        <v>545</v>
      </c>
      <c r="AM123" s="226" t="s">
        <v>545</v>
      </c>
      <c r="AN123" s="227">
        <v>0</v>
      </c>
    </row>
    <row r="124" spans="2:40" x14ac:dyDescent="0.25">
      <c r="B124" s="215" t="s">
        <v>418</v>
      </c>
      <c r="D124" s="216"/>
      <c r="E124" s="217"/>
      <c r="F124" s="218"/>
      <c r="G124" s="219"/>
      <c r="H124" s="220"/>
      <c r="I124" s="221"/>
      <c r="J124" s="221"/>
      <c r="K124" s="221"/>
      <c r="L124" s="221"/>
      <c r="M124" s="228"/>
      <c r="N124" s="221"/>
      <c r="O124" s="221"/>
      <c r="P124" s="221"/>
      <c r="Q124" s="221"/>
      <c r="R124" s="221"/>
      <c r="S124" s="221"/>
      <c r="T124" s="221"/>
      <c r="U124" s="222" t="s">
        <v>545</v>
      </c>
      <c r="V124" s="223"/>
      <c r="W124" s="224"/>
      <c r="X124" s="225"/>
      <c r="AB124" s="226" t="s">
        <v>545</v>
      </c>
      <c r="AC124" s="226" t="s">
        <v>545</v>
      </c>
      <c r="AD124" s="226" t="s">
        <v>545</v>
      </c>
      <c r="AE124" s="226" t="s">
        <v>545</v>
      </c>
      <c r="AF124" s="226" t="s">
        <v>545</v>
      </c>
      <c r="AG124" s="226" t="s">
        <v>545</v>
      </c>
      <c r="AH124" s="226" t="s">
        <v>545</v>
      </c>
      <c r="AI124" s="226" t="s">
        <v>545</v>
      </c>
      <c r="AJ124" s="226" t="s">
        <v>545</v>
      </c>
      <c r="AK124" s="226" t="s">
        <v>545</v>
      </c>
      <c r="AL124" s="226" t="s">
        <v>545</v>
      </c>
      <c r="AM124" s="226" t="s">
        <v>545</v>
      </c>
      <c r="AN124" s="227">
        <v>0</v>
      </c>
    </row>
    <row r="125" spans="2:40" x14ac:dyDescent="0.25">
      <c r="B125" s="215" t="s">
        <v>419</v>
      </c>
      <c r="D125" s="216"/>
      <c r="E125" s="217"/>
      <c r="F125" s="218"/>
      <c r="G125" s="219"/>
      <c r="H125" s="220"/>
      <c r="I125" s="221"/>
      <c r="J125" s="221"/>
      <c r="K125" s="221"/>
      <c r="L125" s="221"/>
      <c r="M125" s="228"/>
      <c r="N125" s="221"/>
      <c r="O125" s="221"/>
      <c r="P125" s="221"/>
      <c r="Q125" s="221"/>
      <c r="R125" s="221"/>
      <c r="S125" s="221"/>
      <c r="T125" s="221"/>
      <c r="U125" s="222" t="s">
        <v>545</v>
      </c>
      <c r="V125" s="223"/>
      <c r="W125" s="224"/>
      <c r="X125" s="225"/>
      <c r="AB125" s="226" t="s">
        <v>545</v>
      </c>
      <c r="AC125" s="226" t="s">
        <v>545</v>
      </c>
      <c r="AD125" s="226" t="s">
        <v>545</v>
      </c>
      <c r="AE125" s="226" t="s">
        <v>545</v>
      </c>
      <c r="AF125" s="226" t="s">
        <v>545</v>
      </c>
      <c r="AG125" s="226" t="s">
        <v>545</v>
      </c>
      <c r="AH125" s="226" t="s">
        <v>545</v>
      </c>
      <c r="AI125" s="226" t="s">
        <v>545</v>
      </c>
      <c r="AJ125" s="226" t="s">
        <v>545</v>
      </c>
      <c r="AK125" s="226" t="s">
        <v>545</v>
      </c>
      <c r="AL125" s="226" t="s">
        <v>545</v>
      </c>
      <c r="AM125" s="226" t="s">
        <v>545</v>
      </c>
      <c r="AN125" s="227">
        <v>0</v>
      </c>
    </row>
    <row r="126" spans="2:40" x14ac:dyDescent="0.25">
      <c r="B126" s="215" t="s">
        <v>420</v>
      </c>
      <c r="D126" s="216"/>
      <c r="E126" s="217"/>
      <c r="F126" s="218"/>
      <c r="G126" s="219"/>
      <c r="H126" s="220"/>
      <c r="I126" s="221"/>
      <c r="J126" s="221"/>
      <c r="K126" s="221"/>
      <c r="L126" s="221"/>
      <c r="M126" s="228"/>
      <c r="N126" s="221"/>
      <c r="O126" s="221"/>
      <c r="P126" s="221"/>
      <c r="Q126" s="221"/>
      <c r="R126" s="221"/>
      <c r="S126" s="221"/>
      <c r="T126" s="221"/>
      <c r="U126" s="222" t="s">
        <v>545</v>
      </c>
      <c r="V126" s="223"/>
      <c r="W126" s="224"/>
      <c r="X126" s="225"/>
      <c r="AB126" s="226" t="s">
        <v>545</v>
      </c>
      <c r="AC126" s="226" t="s">
        <v>545</v>
      </c>
      <c r="AD126" s="226" t="s">
        <v>545</v>
      </c>
      <c r="AE126" s="226" t="s">
        <v>545</v>
      </c>
      <c r="AF126" s="226" t="s">
        <v>545</v>
      </c>
      <c r="AG126" s="226" t="s">
        <v>545</v>
      </c>
      <c r="AH126" s="226" t="s">
        <v>545</v>
      </c>
      <c r="AI126" s="226" t="s">
        <v>545</v>
      </c>
      <c r="AJ126" s="226" t="s">
        <v>545</v>
      </c>
      <c r="AK126" s="226" t="s">
        <v>545</v>
      </c>
      <c r="AL126" s="226" t="s">
        <v>545</v>
      </c>
      <c r="AM126" s="226" t="s">
        <v>545</v>
      </c>
      <c r="AN126" s="227">
        <v>0</v>
      </c>
    </row>
    <row r="127" spans="2:40" x14ac:dyDescent="0.25">
      <c r="B127" s="215" t="s">
        <v>421</v>
      </c>
      <c r="D127" s="216"/>
      <c r="E127" s="217"/>
      <c r="F127" s="218"/>
      <c r="G127" s="219"/>
      <c r="H127" s="220"/>
      <c r="I127" s="221"/>
      <c r="J127" s="221"/>
      <c r="K127" s="221"/>
      <c r="L127" s="221"/>
      <c r="M127" s="228"/>
      <c r="N127" s="221"/>
      <c r="O127" s="221"/>
      <c r="P127" s="221"/>
      <c r="Q127" s="221"/>
      <c r="R127" s="221"/>
      <c r="S127" s="221"/>
      <c r="T127" s="221"/>
      <c r="U127" s="222" t="s">
        <v>545</v>
      </c>
      <c r="V127" s="223"/>
      <c r="W127" s="224"/>
      <c r="X127" s="225"/>
      <c r="AB127" s="226" t="s">
        <v>545</v>
      </c>
      <c r="AC127" s="226" t="s">
        <v>545</v>
      </c>
      <c r="AD127" s="226" t="s">
        <v>545</v>
      </c>
      <c r="AE127" s="226" t="s">
        <v>545</v>
      </c>
      <c r="AF127" s="226" t="s">
        <v>545</v>
      </c>
      <c r="AG127" s="226" t="s">
        <v>545</v>
      </c>
      <c r="AH127" s="226" t="s">
        <v>545</v>
      </c>
      <c r="AI127" s="226" t="s">
        <v>545</v>
      </c>
      <c r="AJ127" s="226" t="s">
        <v>545</v>
      </c>
      <c r="AK127" s="226" t="s">
        <v>545</v>
      </c>
      <c r="AL127" s="226" t="s">
        <v>545</v>
      </c>
      <c r="AM127" s="226" t="s">
        <v>545</v>
      </c>
      <c r="AN127" s="227">
        <v>0</v>
      </c>
    </row>
    <row r="128" spans="2:40" x14ac:dyDescent="0.25">
      <c r="B128" s="215" t="s">
        <v>422</v>
      </c>
      <c r="D128" s="216"/>
      <c r="E128" s="217"/>
      <c r="F128" s="218"/>
      <c r="G128" s="219"/>
      <c r="H128" s="220"/>
      <c r="I128" s="221"/>
      <c r="J128" s="221"/>
      <c r="K128" s="221"/>
      <c r="L128" s="221"/>
      <c r="M128" s="228"/>
      <c r="N128" s="221"/>
      <c r="O128" s="221"/>
      <c r="P128" s="221"/>
      <c r="Q128" s="221"/>
      <c r="R128" s="221"/>
      <c r="S128" s="221"/>
      <c r="T128" s="221"/>
      <c r="U128" s="222" t="s">
        <v>545</v>
      </c>
      <c r="V128" s="223"/>
      <c r="W128" s="224"/>
      <c r="X128" s="225"/>
      <c r="AB128" s="226" t="s">
        <v>545</v>
      </c>
      <c r="AC128" s="226" t="s">
        <v>545</v>
      </c>
      <c r="AD128" s="226" t="s">
        <v>545</v>
      </c>
      <c r="AE128" s="226" t="s">
        <v>545</v>
      </c>
      <c r="AF128" s="226" t="s">
        <v>545</v>
      </c>
      <c r="AG128" s="226" t="s">
        <v>545</v>
      </c>
      <c r="AH128" s="226" t="s">
        <v>545</v>
      </c>
      <c r="AI128" s="226" t="s">
        <v>545</v>
      </c>
      <c r="AJ128" s="226" t="s">
        <v>545</v>
      </c>
      <c r="AK128" s="226" t="s">
        <v>545</v>
      </c>
      <c r="AL128" s="226" t="s">
        <v>545</v>
      </c>
      <c r="AM128" s="226" t="s">
        <v>545</v>
      </c>
      <c r="AN128" s="227">
        <v>0</v>
      </c>
    </row>
    <row r="129" spans="2:40" x14ac:dyDescent="0.25">
      <c r="B129" s="215" t="s">
        <v>423</v>
      </c>
      <c r="D129" s="216"/>
      <c r="E129" s="217"/>
      <c r="F129" s="218"/>
      <c r="G129" s="219"/>
      <c r="H129" s="220"/>
      <c r="I129" s="221"/>
      <c r="J129" s="221"/>
      <c r="K129" s="221"/>
      <c r="L129" s="221"/>
      <c r="M129" s="228"/>
      <c r="N129" s="221"/>
      <c r="O129" s="221"/>
      <c r="P129" s="221"/>
      <c r="Q129" s="221"/>
      <c r="R129" s="221"/>
      <c r="S129" s="221"/>
      <c r="T129" s="221"/>
      <c r="U129" s="222" t="s">
        <v>545</v>
      </c>
      <c r="V129" s="223"/>
      <c r="W129" s="224"/>
      <c r="X129" s="225"/>
      <c r="AB129" s="226" t="s">
        <v>545</v>
      </c>
      <c r="AC129" s="226" t="s">
        <v>545</v>
      </c>
      <c r="AD129" s="226" t="s">
        <v>545</v>
      </c>
      <c r="AE129" s="226" t="s">
        <v>545</v>
      </c>
      <c r="AF129" s="226" t="s">
        <v>545</v>
      </c>
      <c r="AG129" s="226" t="s">
        <v>545</v>
      </c>
      <c r="AH129" s="226" t="s">
        <v>545</v>
      </c>
      <c r="AI129" s="226" t="s">
        <v>545</v>
      </c>
      <c r="AJ129" s="226" t="s">
        <v>545</v>
      </c>
      <c r="AK129" s="226" t="s">
        <v>545</v>
      </c>
      <c r="AL129" s="226" t="s">
        <v>545</v>
      </c>
      <c r="AM129" s="226" t="s">
        <v>545</v>
      </c>
      <c r="AN129" s="227">
        <v>0</v>
      </c>
    </row>
    <row r="130" spans="2:40" x14ac:dyDescent="0.25">
      <c r="B130" s="215" t="s">
        <v>424</v>
      </c>
      <c r="D130" s="216"/>
      <c r="E130" s="217"/>
      <c r="F130" s="218"/>
      <c r="G130" s="219"/>
      <c r="H130" s="220"/>
      <c r="I130" s="221"/>
      <c r="J130" s="221"/>
      <c r="K130" s="221"/>
      <c r="L130" s="221"/>
      <c r="M130" s="228"/>
      <c r="N130" s="221"/>
      <c r="O130" s="221"/>
      <c r="P130" s="221"/>
      <c r="Q130" s="221"/>
      <c r="R130" s="221"/>
      <c r="S130" s="221"/>
      <c r="T130" s="221"/>
      <c r="U130" s="222" t="s">
        <v>545</v>
      </c>
      <c r="V130" s="223"/>
      <c r="W130" s="224"/>
      <c r="X130" s="225"/>
      <c r="AB130" s="226" t="s">
        <v>545</v>
      </c>
      <c r="AC130" s="226" t="s">
        <v>545</v>
      </c>
      <c r="AD130" s="226" t="s">
        <v>545</v>
      </c>
      <c r="AE130" s="226" t="s">
        <v>545</v>
      </c>
      <c r="AF130" s="226" t="s">
        <v>545</v>
      </c>
      <c r="AG130" s="226" t="s">
        <v>545</v>
      </c>
      <c r="AH130" s="226" t="s">
        <v>545</v>
      </c>
      <c r="AI130" s="226" t="s">
        <v>545</v>
      </c>
      <c r="AJ130" s="226" t="s">
        <v>545</v>
      </c>
      <c r="AK130" s="226" t="s">
        <v>545</v>
      </c>
      <c r="AL130" s="226" t="s">
        <v>545</v>
      </c>
      <c r="AM130" s="226" t="s">
        <v>545</v>
      </c>
      <c r="AN130" s="227">
        <v>0</v>
      </c>
    </row>
    <row r="131" spans="2:40" x14ac:dyDescent="0.25">
      <c r="B131" s="215" t="s">
        <v>425</v>
      </c>
      <c r="D131" s="216"/>
      <c r="E131" s="217"/>
      <c r="F131" s="218"/>
      <c r="G131" s="219"/>
      <c r="H131" s="220"/>
      <c r="I131" s="221"/>
      <c r="J131" s="221"/>
      <c r="K131" s="221"/>
      <c r="L131" s="221"/>
      <c r="M131" s="228"/>
      <c r="N131" s="221"/>
      <c r="O131" s="221"/>
      <c r="P131" s="221"/>
      <c r="Q131" s="221"/>
      <c r="R131" s="221"/>
      <c r="S131" s="221"/>
      <c r="T131" s="221"/>
      <c r="U131" s="222" t="s">
        <v>545</v>
      </c>
      <c r="V131" s="223"/>
      <c r="W131" s="224"/>
      <c r="X131" s="225"/>
      <c r="AB131" s="226" t="s">
        <v>545</v>
      </c>
      <c r="AC131" s="226" t="s">
        <v>545</v>
      </c>
      <c r="AD131" s="226" t="s">
        <v>545</v>
      </c>
      <c r="AE131" s="226" t="s">
        <v>545</v>
      </c>
      <c r="AF131" s="226" t="s">
        <v>545</v>
      </c>
      <c r="AG131" s="226" t="s">
        <v>545</v>
      </c>
      <c r="AH131" s="226" t="s">
        <v>545</v>
      </c>
      <c r="AI131" s="226" t="s">
        <v>545</v>
      </c>
      <c r="AJ131" s="226" t="s">
        <v>545</v>
      </c>
      <c r="AK131" s="226" t="s">
        <v>545</v>
      </c>
      <c r="AL131" s="226" t="s">
        <v>545</v>
      </c>
      <c r="AM131" s="226" t="s">
        <v>545</v>
      </c>
      <c r="AN131" s="227">
        <v>0</v>
      </c>
    </row>
    <row r="132" spans="2:40" x14ac:dyDescent="0.25">
      <c r="B132" s="215" t="s">
        <v>426</v>
      </c>
      <c r="D132" s="216"/>
      <c r="E132" s="217"/>
      <c r="F132" s="218"/>
      <c r="G132" s="219"/>
      <c r="H132" s="220"/>
      <c r="I132" s="221"/>
      <c r="J132" s="221"/>
      <c r="K132" s="221"/>
      <c r="L132" s="221"/>
      <c r="M132" s="228"/>
      <c r="N132" s="221"/>
      <c r="O132" s="221"/>
      <c r="P132" s="221"/>
      <c r="Q132" s="221"/>
      <c r="R132" s="221"/>
      <c r="S132" s="221"/>
      <c r="T132" s="221"/>
      <c r="U132" s="222" t="s">
        <v>545</v>
      </c>
      <c r="V132" s="223"/>
      <c r="W132" s="224"/>
      <c r="X132" s="225"/>
      <c r="AB132" s="226" t="s">
        <v>545</v>
      </c>
      <c r="AC132" s="226" t="s">
        <v>545</v>
      </c>
      <c r="AD132" s="226" t="s">
        <v>545</v>
      </c>
      <c r="AE132" s="226" t="s">
        <v>545</v>
      </c>
      <c r="AF132" s="226" t="s">
        <v>545</v>
      </c>
      <c r="AG132" s="226" t="s">
        <v>545</v>
      </c>
      <c r="AH132" s="226" t="s">
        <v>545</v>
      </c>
      <c r="AI132" s="226" t="s">
        <v>545</v>
      </c>
      <c r="AJ132" s="226" t="s">
        <v>545</v>
      </c>
      <c r="AK132" s="226" t="s">
        <v>545</v>
      </c>
      <c r="AL132" s="226" t="s">
        <v>545</v>
      </c>
      <c r="AM132" s="226" t="s">
        <v>545</v>
      </c>
      <c r="AN132" s="227">
        <v>0</v>
      </c>
    </row>
    <row r="133" spans="2:40" x14ac:dyDescent="0.25">
      <c r="B133" s="215" t="s">
        <v>427</v>
      </c>
      <c r="D133" s="216"/>
      <c r="E133" s="217"/>
      <c r="F133" s="218"/>
      <c r="G133" s="219"/>
      <c r="H133" s="220"/>
      <c r="I133" s="221"/>
      <c r="J133" s="221"/>
      <c r="K133" s="221"/>
      <c r="L133" s="221"/>
      <c r="M133" s="228"/>
      <c r="N133" s="221"/>
      <c r="O133" s="221"/>
      <c r="P133" s="221"/>
      <c r="Q133" s="221"/>
      <c r="R133" s="221"/>
      <c r="S133" s="221"/>
      <c r="T133" s="221"/>
      <c r="U133" s="222" t="s">
        <v>545</v>
      </c>
      <c r="V133" s="223"/>
      <c r="W133" s="224"/>
      <c r="X133" s="225"/>
      <c r="AB133" s="226" t="s">
        <v>545</v>
      </c>
      <c r="AC133" s="226" t="s">
        <v>545</v>
      </c>
      <c r="AD133" s="226" t="s">
        <v>545</v>
      </c>
      <c r="AE133" s="226" t="s">
        <v>545</v>
      </c>
      <c r="AF133" s="226" t="s">
        <v>545</v>
      </c>
      <c r="AG133" s="226" t="s">
        <v>545</v>
      </c>
      <c r="AH133" s="226" t="s">
        <v>545</v>
      </c>
      <c r="AI133" s="226" t="s">
        <v>545</v>
      </c>
      <c r="AJ133" s="226" t="s">
        <v>545</v>
      </c>
      <c r="AK133" s="226" t="s">
        <v>545</v>
      </c>
      <c r="AL133" s="226" t="s">
        <v>545</v>
      </c>
      <c r="AM133" s="226" t="s">
        <v>545</v>
      </c>
      <c r="AN133" s="227">
        <v>0</v>
      </c>
    </row>
    <row r="134" spans="2:40" x14ac:dyDescent="0.25">
      <c r="B134" s="215" t="s">
        <v>428</v>
      </c>
      <c r="D134" s="216"/>
      <c r="E134" s="217"/>
      <c r="F134" s="218"/>
      <c r="G134" s="219"/>
      <c r="H134" s="220"/>
      <c r="I134" s="221"/>
      <c r="J134" s="221"/>
      <c r="K134" s="221"/>
      <c r="L134" s="221"/>
      <c r="M134" s="228"/>
      <c r="N134" s="221"/>
      <c r="O134" s="221"/>
      <c r="P134" s="221"/>
      <c r="Q134" s="221"/>
      <c r="R134" s="221"/>
      <c r="S134" s="221"/>
      <c r="T134" s="221"/>
      <c r="U134" s="222" t="s">
        <v>545</v>
      </c>
      <c r="V134" s="223"/>
      <c r="W134" s="224"/>
      <c r="X134" s="225"/>
      <c r="AB134" s="226" t="s">
        <v>545</v>
      </c>
      <c r="AC134" s="226" t="s">
        <v>545</v>
      </c>
      <c r="AD134" s="226" t="s">
        <v>545</v>
      </c>
      <c r="AE134" s="226" t="s">
        <v>545</v>
      </c>
      <c r="AF134" s="226" t="s">
        <v>545</v>
      </c>
      <c r="AG134" s="226" t="s">
        <v>545</v>
      </c>
      <c r="AH134" s="226" t="s">
        <v>545</v>
      </c>
      <c r="AI134" s="226" t="s">
        <v>545</v>
      </c>
      <c r="AJ134" s="226" t="s">
        <v>545</v>
      </c>
      <c r="AK134" s="226" t="s">
        <v>545</v>
      </c>
      <c r="AL134" s="226" t="s">
        <v>545</v>
      </c>
      <c r="AM134" s="226" t="s">
        <v>545</v>
      </c>
      <c r="AN134" s="227">
        <v>0</v>
      </c>
    </row>
    <row r="135" spans="2:40" x14ac:dyDescent="0.25">
      <c r="B135" s="215" t="s">
        <v>429</v>
      </c>
      <c r="D135" s="216"/>
      <c r="E135" s="217"/>
      <c r="F135" s="218"/>
      <c r="G135" s="219"/>
      <c r="H135" s="220"/>
      <c r="I135" s="221"/>
      <c r="J135" s="221"/>
      <c r="K135" s="221"/>
      <c r="L135" s="221"/>
      <c r="M135" s="228"/>
      <c r="N135" s="221"/>
      <c r="O135" s="221"/>
      <c r="P135" s="221"/>
      <c r="Q135" s="221"/>
      <c r="R135" s="221"/>
      <c r="S135" s="221"/>
      <c r="T135" s="221"/>
      <c r="U135" s="222" t="s">
        <v>545</v>
      </c>
      <c r="V135" s="223"/>
      <c r="W135" s="224"/>
      <c r="X135" s="225"/>
      <c r="AB135" s="226" t="s">
        <v>545</v>
      </c>
      <c r="AC135" s="226" t="s">
        <v>545</v>
      </c>
      <c r="AD135" s="226" t="s">
        <v>545</v>
      </c>
      <c r="AE135" s="226" t="s">
        <v>545</v>
      </c>
      <c r="AF135" s="226" t="s">
        <v>545</v>
      </c>
      <c r="AG135" s="226" t="s">
        <v>545</v>
      </c>
      <c r="AH135" s="226" t="s">
        <v>545</v>
      </c>
      <c r="AI135" s="226" t="s">
        <v>545</v>
      </c>
      <c r="AJ135" s="226" t="s">
        <v>545</v>
      </c>
      <c r="AK135" s="226" t="s">
        <v>545</v>
      </c>
      <c r="AL135" s="226" t="s">
        <v>545</v>
      </c>
      <c r="AM135" s="226" t="s">
        <v>545</v>
      </c>
      <c r="AN135" s="227">
        <v>0</v>
      </c>
    </row>
    <row r="136" spans="2:40" x14ac:dyDescent="0.25">
      <c r="B136" s="215" t="s">
        <v>430</v>
      </c>
      <c r="D136" s="216"/>
      <c r="E136" s="217"/>
      <c r="F136" s="218"/>
      <c r="G136" s="219"/>
      <c r="H136" s="220"/>
      <c r="I136" s="221"/>
      <c r="J136" s="221"/>
      <c r="K136" s="221"/>
      <c r="L136" s="221"/>
      <c r="M136" s="228"/>
      <c r="N136" s="221"/>
      <c r="O136" s="221"/>
      <c r="P136" s="221"/>
      <c r="Q136" s="221"/>
      <c r="R136" s="221"/>
      <c r="S136" s="221"/>
      <c r="T136" s="221"/>
      <c r="U136" s="222" t="s">
        <v>545</v>
      </c>
      <c r="V136" s="223"/>
      <c r="W136" s="224"/>
      <c r="X136" s="225"/>
      <c r="AB136" s="226" t="s">
        <v>545</v>
      </c>
      <c r="AC136" s="226" t="s">
        <v>545</v>
      </c>
      <c r="AD136" s="226" t="s">
        <v>545</v>
      </c>
      <c r="AE136" s="226" t="s">
        <v>545</v>
      </c>
      <c r="AF136" s="226" t="s">
        <v>545</v>
      </c>
      <c r="AG136" s="226" t="s">
        <v>545</v>
      </c>
      <c r="AH136" s="226" t="s">
        <v>545</v>
      </c>
      <c r="AI136" s="226" t="s">
        <v>545</v>
      </c>
      <c r="AJ136" s="226" t="s">
        <v>545</v>
      </c>
      <c r="AK136" s="226" t="s">
        <v>545</v>
      </c>
      <c r="AL136" s="226" t="s">
        <v>545</v>
      </c>
      <c r="AM136" s="226" t="s">
        <v>545</v>
      </c>
      <c r="AN136" s="227">
        <v>0</v>
      </c>
    </row>
    <row r="137" spans="2:40" x14ac:dyDescent="0.25">
      <c r="B137" s="215" t="s">
        <v>431</v>
      </c>
      <c r="D137" s="216"/>
      <c r="E137" s="217"/>
      <c r="F137" s="218"/>
      <c r="G137" s="219"/>
      <c r="H137" s="220"/>
      <c r="I137" s="221"/>
      <c r="J137" s="221"/>
      <c r="K137" s="221"/>
      <c r="L137" s="221"/>
      <c r="M137" s="228"/>
      <c r="N137" s="221"/>
      <c r="O137" s="221"/>
      <c r="P137" s="221"/>
      <c r="Q137" s="221"/>
      <c r="R137" s="221"/>
      <c r="S137" s="221"/>
      <c r="T137" s="221"/>
      <c r="U137" s="222" t="s">
        <v>545</v>
      </c>
      <c r="V137" s="223"/>
      <c r="W137" s="224"/>
      <c r="X137" s="225"/>
      <c r="AB137" s="226" t="s">
        <v>545</v>
      </c>
      <c r="AC137" s="226" t="s">
        <v>545</v>
      </c>
      <c r="AD137" s="226" t="s">
        <v>545</v>
      </c>
      <c r="AE137" s="226" t="s">
        <v>545</v>
      </c>
      <c r="AF137" s="226" t="s">
        <v>545</v>
      </c>
      <c r="AG137" s="226" t="s">
        <v>545</v>
      </c>
      <c r="AH137" s="226" t="s">
        <v>545</v>
      </c>
      <c r="AI137" s="226" t="s">
        <v>545</v>
      </c>
      <c r="AJ137" s="226" t="s">
        <v>545</v>
      </c>
      <c r="AK137" s="226" t="s">
        <v>545</v>
      </c>
      <c r="AL137" s="226" t="s">
        <v>545</v>
      </c>
      <c r="AM137" s="226" t="s">
        <v>545</v>
      </c>
      <c r="AN137" s="227">
        <v>0</v>
      </c>
    </row>
    <row r="138" spans="2:40" x14ac:dyDescent="0.25">
      <c r="B138" s="215" t="s">
        <v>432</v>
      </c>
      <c r="D138" s="216"/>
      <c r="E138" s="217"/>
      <c r="F138" s="218"/>
      <c r="G138" s="219"/>
      <c r="H138" s="220"/>
      <c r="I138" s="221"/>
      <c r="J138" s="221"/>
      <c r="K138" s="221"/>
      <c r="L138" s="221"/>
      <c r="M138" s="228"/>
      <c r="N138" s="221"/>
      <c r="O138" s="221"/>
      <c r="P138" s="221"/>
      <c r="Q138" s="221"/>
      <c r="R138" s="221"/>
      <c r="S138" s="221"/>
      <c r="T138" s="221"/>
      <c r="U138" s="222" t="s">
        <v>545</v>
      </c>
      <c r="V138" s="223"/>
      <c r="W138" s="224"/>
      <c r="X138" s="225"/>
      <c r="AB138" s="226" t="s">
        <v>545</v>
      </c>
      <c r="AC138" s="226" t="s">
        <v>545</v>
      </c>
      <c r="AD138" s="226" t="s">
        <v>545</v>
      </c>
      <c r="AE138" s="226" t="s">
        <v>545</v>
      </c>
      <c r="AF138" s="226" t="s">
        <v>545</v>
      </c>
      <c r="AG138" s="226" t="s">
        <v>545</v>
      </c>
      <c r="AH138" s="226" t="s">
        <v>545</v>
      </c>
      <c r="AI138" s="226" t="s">
        <v>545</v>
      </c>
      <c r="AJ138" s="226" t="s">
        <v>545</v>
      </c>
      <c r="AK138" s="226" t="s">
        <v>545</v>
      </c>
      <c r="AL138" s="226" t="s">
        <v>545</v>
      </c>
      <c r="AM138" s="226" t="s">
        <v>545</v>
      </c>
      <c r="AN138" s="227">
        <v>0</v>
      </c>
    </row>
    <row r="139" spans="2:40" x14ac:dyDescent="0.25">
      <c r="B139" s="215" t="s">
        <v>433</v>
      </c>
      <c r="D139" s="216"/>
      <c r="E139" s="217"/>
      <c r="F139" s="218"/>
      <c r="G139" s="219"/>
      <c r="H139" s="220"/>
      <c r="I139" s="221"/>
      <c r="J139" s="221"/>
      <c r="K139" s="221"/>
      <c r="L139" s="221"/>
      <c r="M139" s="228"/>
      <c r="N139" s="221"/>
      <c r="O139" s="221"/>
      <c r="P139" s="221"/>
      <c r="Q139" s="221"/>
      <c r="R139" s="221"/>
      <c r="S139" s="221"/>
      <c r="T139" s="221"/>
      <c r="U139" s="222" t="s">
        <v>545</v>
      </c>
      <c r="V139" s="223"/>
      <c r="W139" s="224"/>
      <c r="X139" s="225"/>
      <c r="AB139" s="226" t="s">
        <v>545</v>
      </c>
      <c r="AC139" s="226" t="s">
        <v>545</v>
      </c>
      <c r="AD139" s="226" t="s">
        <v>545</v>
      </c>
      <c r="AE139" s="226" t="s">
        <v>545</v>
      </c>
      <c r="AF139" s="226" t="s">
        <v>545</v>
      </c>
      <c r="AG139" s="226" t="s">
        <v>545</v>
      </c>
      <c r="AH139" s="226" t="s">
        <v>545</v>
      </c>
      <c r="AI139" s="226" t="s">
        <v>545</v>
      </c>
      <c r="AJ139" s="226" t="s">
        <v>545</v>
      </c>
      <c r="AK139" s="226" t="s">
        <v>545</v>
      </c>
      <c r="AL139" s="226" t="s">
        <v>545</v>
      </c>
      <c r="AM139" s="226" t="s">
        <v>545</v>
      </c>
      <c r="AN139" s="227">
        <v>0</v>
      </c>
    </row>
    <row r="140" spans="2:40" x14ac:dyDescent="0.25">
      <c r="B140" s="215" t="s">
        <v>434</v>
      </c>
      <c r="D140" s="216"/>
      <c r="E140" s="217"/>
      <c r="F140" s="218"/>
      <c r="G140" s="219"/>
      <c r="H140" s="220"/>
      <c r="I140" s="221"/>
      <c r="J140" s="221"/>
      <c r="K140" s="221"/>
      <c r="L140" s="221"/>
      <c r="M140" s="228"/>
      <c r="N140" s="221"/>
      <c r="O140" s="221"/>
      <c r="P140" s="221"/>
      <c r="Q140" s="221"/>
      <c r="R140" s="221"/>
      <c r="S140" s="221"/>
      <c r="T140" s="221"/>
      <c r="U140" s="222" t="s">
        <v>545</v>
      </c>
      <c r="V140" s="223"/>
      <c r="W140" s="224"/>
      <c r="X140" s="225"/>
      <c r="AB140" s="226" t="s">
        <v>545</v>
      </c>
      <c r="AC140" s="226" t="s">
        <v>545</v>
      </c>
      <c r="AD140" s="226" t="s">
        <v>545</v>
      </c>
      <c r="AE140" s="226" t="s">
        <v>545</v>
      </c>
      <c r="AF140" s="226" t="s">
        <v>545</v>
      </c>
      <c r="AG140" s="226" t="s">
        <v>545</v>
      </c>
      <c r="AH140" s="226" t="s">
        <v>545</v>
      </c>
      <c r="AI140" s="226" t="s">
        <v>545</v>
      </c>
      <c r="AJ140" s="226" t="s">
        <v>545</v>
      </c>
      <c r="AK140" s="226" t="s">
        <v>545</v>
      </c>
      <c r="AL140" s="226" t="s">
        <v>545</v>
      </c>
      <c r="AM140" s="226" t="s">
        <v>545</v>
      </c>
      <c r="AN140" s="227">
        <v>0</v>
      </c>
    </row>
    <row r="141" spans="2:40" x14ac:dyDescent="0.25">
      <c r="B141" s="215" t="s">
        <v>435</v>
      </c>
      <c r="D141" s="216"/>
      <c r="E141" s="217"/>
      <c r="F141" s="218"/>
      <c r="G141" s="219"/>
      <c r="H141" s="220"/>
      <c r="I141" s="221"/>
      <c r="J141" s="221"/>
      <c r="K141" s="221"/>
      <c r="L141" s="221"/>
      <c r="M141" s="228"/>
      <c r="N141" s="221"/>
      <c r="O141" s="221"/>
      <c r="P141" s="221"/>
      <c r="Q141" s="221"/>
      <c r="R141" s="221"/>
      <c r="S141" s="221"/>
      <c r="T141" s="221"/>
      <c r="U141" s="222" t="s">
        <v>545</v>
      </c>
      <c r="V141" s="223"/>
      <c r="W141" s="224"/>
      <c r="X141" s="225"/>
      <c r="AB141" s="226" t="s">
        <v>545</v>
      </c>
      <c r="AC141" s="226" t="s">
        <v>545</v>
      </c>
      <c r="AD141" s="226" t="s">
        <v>545</v>
      </c>
      <c r="AE141" s="226" t="s">
        <v>545</v>
      </c>
      <c r="AF141" s="226" t="s">
        <v>545</v>
      </c>
      <c r="AG141" s="226" t="s">
        <v>545</v>
      </c>
      <c r="AH141" s="226" t="s">
        <v>545</v>
      </c>
      <c r="AI141" s="226" t="s">
        <v>545</v>
      </c>
      <c r="AJ141" s="226" t="s">
        <v>545</v>
      </c>
      <c r="AK141" s="226" t="s">
        <v>545</v>
      </c>
      <c r="AL141" s="226" t="s">
        <v>545</v>
      </c>
      <c r="AM141" s="226" t="s">
        <v>545</v>
      </c>
      <c r="AN141" s="227">
        <v>0</v>
      </c>
    </row>
    <row r="142" spans="2:40" x14ac:dyDescent="0.25">
      <c r="B142" s="215" t="s">
        <v>436</v>
      </c>
      <c r="D142" s="216"/>
      <c r="E142" s="217"/>
      <c r="F142" s="218"/>
      <c r="G142" s="219"/>
      <c r="H142" s="220"/>
      <c r="I142" s="221"/>
      <c r="J142" s="221"/>
      <c r="K142" s="221"/>
      <c r="L142" s="221"/>
      <c r="M142" s="228"/>
      <c r="N142" s="221"/>
      <c r="O142" s="221"/>
      <c r="P142" s="221"/>
      <c r="Q142" s="221"/>
      <c r="R142" s="221"/>
      <c r="S142" s="221"/>
      <c r="T142" s="221"/>
      <c r="U142" s="222" t="s">
        <v>545</v>
      </c>
      <c r="V142" s="223"/>
      <c r="W142" s="224"/>
      <c r="X142" s="225"/>
      <c r="AB142" s="226" t="s">
        <v>545</v>
      </c>
      <c r="AC142" s="226" t="s">
        <v>545</v>
      </c>
      <c r="AD142" s="226" t="s">
        <v>545</v>
      </c>
      <c r="AE142" s="226" t="s">
        <v>545</v>
      </c>
      <c r="AF142" s="226" t="s">
        <v>545</v>
      </c>
      <c r="AG142" s="226" t="s">
        <v>545</v>
      </c>
      <c r="AH142" s="226" t="s">
        <v>545</v>
      </c>
      <c r="AI142" s="226" t="s">
        <v>545</v>
      </c>
      <c r="AJ142" s="226" t="s">
        <v>545</v>
      </c>
      <c r="AK142" s="226" t="s">
        <v>545</v>
      </c>
      <c r="AL142" s="226" t="s">
        <v>545</v>
      </c>
      <c r="AM142" s="226" t="s">
        <v>545</v>
      </c>
      <c r="AN142" s="227">
        <v>0</v>
      </c>
    </row>
    <row r="143" spans="2:40" x14ac:dyDescent="0.25">
      <c r="B143" s="215" t="s">
        <v>437</v>
      </c>
      <c r="D143" s="216"/>
      <c r="E143" s="217"/>
      <c r="F143" s="218"/>
      <c r="G143" s="219"/>
      <c r="H143" s="220"/>
      <c r="I143" s="221"/>
      <c r="J143" s="221"/>
      <c r="K143" s="221"/>
      <c r="L143" s="221"/>
      <c r="M143" s="228"/>
      <c r="N143" s="221"/>
      <c r="O143" s="221"/>
      <c r="P143" s="221"/>
      <c r="Q143" s="221"/>
      <c r="R143" s="221"/>
      <c r="S143" s="221"/>
      <c r="T143" s="221"/>
      <c r="U143" s="222" t="s">
        <v>545</v>
      </c>
      <c r="V143" s="223"/>
      <c r="W143" s="224"/>
      <c r="X143" s="225"/>
      <c r="AB143" s="226" t="s">
        <v>545</v>
      </c>
      <c r="AC143" s="226" t="s">
        <v>545</v>
      </c>
      <c r="AD143" s="226" t="s">
        <v>545</v>
      </c>
      <c r="AE143" s="226" t="s">
        <v>545</v>
      </c>
      <c r="AF143" s="226" t="s">
        <v>545</v>
      </c>
      <c r="AG143" s="226" t="s">
        <v>545</v>
      </c>
      <c r="AH143" s="226" t="s">
        <v>545</v>
      </c>
      <c r="AI143" s="226" t="s">
        <v>545</v>
      </c>
      <c r="AJ143" s="226" t="s">
        <v>545</v>
      </c>
      <c r="AK143" s="226" t="s">
        <v>545</v>
      </c>
      <c r="AL143" s="226" t="s">
        <v>545</v>
      </c>
      <c r="AM143" s="226" t="s">
        <v>545</v>
      </c>
      <c r="AN143" s="227">
        <v>0</v>
      </c>
    </row>
    <row r="144" spans="2:40" x14ac:dyDescent="0.25">
      <c r="B144" s="215" t="s">
        <v>438</v>
      </c>
      <c r="D144" s="216"/>
      <c r="E144" s="217"/>
      <c r="F144" s="218"/>
      <c r="G144" s="219"/>
      <c r="H144" s="220"/>
      <c r="I144" s="221"/>
      <c r="J144" s="221"/>
      <c r="K144" s="221"/>
      <c r="L144" s="221"/>
      <c r="M144" s="228"/>
      <c r="N144" s="221"/>
      <c r="O144" s="221"/>
      <c r="P144" s="221"/>
      <c r="Q144" s="221"/>
      <c r="R144" s="221"/>
      <c r="S144" s="221"/>
      <c r="T144" s="221"/>
      <c r="U144" s="222" t="s">
        <v>545</v>
      </c>
      <c r="V144" s="223"/>
      <c r="W144" s="224"/>
      <c r="X144" s="225"/>
      <c r="AB144" s="226" t="s">
        <v>545</v>
      </c>
      <c r="AC144" s="226" t="s">
        <v>545</v>
      </c>
      <c r="AD144" s="226" t="s">
        <v>545</v>
      </c>
      <c r="AE144" s="226" t="s">
        <v>545</v>
      </c>
      <c r="AF144" s="226" t="s">
        <v>545</v>
      </c>
      <c r="AG144" s="226" t="s">
        <v>545</v>
      </c>
      <c r="AH144" s="226" t="s">
        <v>545</v>
      </c>
      <c r="AI144" s="226" t="s">
        <v>545</v>
      </c>
      <c r="AJ144" s="226" t="s">
        <v>545</v>
      </c>
      <c r="AK144" s="226" t="s">
        <v>545</v>
      </c>
      <c r="AL144" s="226" t="s">
        <v>545</v>
      </c>
      <c r="AM144" s="226" t="s">
        <v>545</v>
      </c>
      <c r="AN144" s="227">
        <v>0</v>
      </c>
    </row>
    <row r="145" spans="2:40" x14ac:dyDescent="0.25">
      <c r="B145" s="215" t="s">
        <v>439</v>
      </c>
      <c r="D145" s="216"/>
      <c r="E145" s="217"/>
      <c r="F145" s="218"/>
      <c r="G145" s="219"/>
      <c r="H145" s="220"/>
      <c r="I145" s="221"/>
      <c r="J145" s="221"/>
      <c r="K145" s="221"/>
      <c r="L145" s="221"/>
      <c r="M145" s="228"/>
      <c r="N145" s="221"/>
      <c r="O145" s="221"/>
      <c r="P145" s="221"/>
      <c r="Q145" s="221"/>
      <c r="R145" s="221"/>
      <c r="S145" s="221"/>
      <c r="T145" s="221"/>
      <c r="U145" s="222" t="s">
        <v>545</v>
      </c>
      <c r="V145" s="223"/>
      <c r="W145" s="224"/>
      <c r="X145" s="225"/>
      <c r="AB145" s="226" t="s">
        <v>545</v>
      </c>
      <c r="AC145" s="226" t="s">
        <v>545</v>
      </c>
      <c r="AD145" s="226" t="s">
        <v>545</v>
      </c>
      <c r="AE145" s="226" t="s">
        <v>545</v>
      </c>
      <c r="AF145" s="226" t="s">
        <v>545</v>
      </c>
      <c r="AG145" s="226" t="s">
        <v>545</v>
      </c>
      <c r="AH145" s="226" t="s">
        <v>545</v>
      </c>
      <c r="AI145" s="226" t="s">
        <v>545</v>
      </c>
      <c r="AJ145" s="226" t="s">
        <v>545</v>
      </c>
      <c r="AK145" s="226" t="s">
        <v>545</v>
      </c>
      <c r="AL145" s="226" t="s">
        <v>545</v>
      </c>
      <c r="AM145" s="226" t="s">
        <v>545</v>
      </c>
      <c r="AN145" s="227">
        <v>0</v>
      </c>
    </row>
    <row r="146" spans="2:40" x14ac:dyDescent="0.25">
      <c r="B146" s="215" t="s">
        <v>440</v>
      </c>
      <c r="D146" s="216"/>
      <c r="E146" s="217"/>
      <c r="F146" s="218"/>
      <c r="G146" s="219"/>
      <c r="H146" s="220"/>
      <c r="I146" s="221"/>
      <c r="J146" s="221"/>
      <c r="K146" s="221"/>
      <c r="L146" s="221"/>
      <c r="M146" s="228"/>
      <c r="N146" s="221"/>
      <c r="O146" s="221"/>
      <c r="P146" s="221"/>
      <c r="Q146" s="221"/>
      <c r="R146" s="221"/>
      <c r="S146" s="221"/>
      <c r="T146" s="221"/>
      <c r="U146" s="222" t="s">
        <v>545</v>
      </c>
      <c r="V146" s="223"/>
      <c r="W146" s="224"/>
      <c r="X146" s="225"/>
      <c r="AB146" s="226" t="s">
        <v>545</v>
      </c>
      <c r="AC146" s="226" t="s">
        <v>545</v>
      </c>
      <c r="AD146" s="226" t="s">
        <v>545</v>
      </c>
      <c r="AE146" s="226" t="s">
        <v>545</v>
      </c>
      <c r="AF146" s="226" t="s">
        <v>545</v>
      </c>
      <c r="AG146" s="226" t="s">
        <v>545</v>
      </c>
      <c r="AH146" s="226" t="s">
        <v>545</v>
      </c>
      <c r="AI146" s="226" t="s">
        <v>545</v>
      </c>
      <c r="AJ146" s="226" t="s">
        <v>545</v>
      </c>
      <c r="AK146" s="226" t="s">
        <v>545</v>
      </c>
      <c r="AL146" s="226" t="s">
        <v>545</v>
      </c>
      <c r="AM146" s="226" t="s">
        <v>545</v>
      </c>
      <c r="AN146" s="227">
        <v>0</v>
      </c>
    </row>
    <row r="147" spans="2:40" x14ac:dyDescent="0.25">
      <c r="B147" s="215" t="s">
        <v>441</v>
      </c>
      <c r="D147" s="216"/>
      <c r="E147" s="217"/>
      <c r="F147" s="218"/>
      <c r="G147" s="219"/>
      <c r="H147" s="220"/>
      <c r="I147" s="221"/>
      <c r="J147" s="221"/>
      <c r="K147" s="221"/>
      <c r="L147" s="221"/>
      <c r="M147" s="228"/>
      <c r="N147" s="221"/>
      <c r="O147" s="221"/>
      <c r="P147" s="221"/>
      <c r="Q147" s="221"/>
      <c r="R147" s="221"/>
      <c r="S147" s="221"/>
      <c r="T147" s="221"/>
      <c r="U147" s="222" t="s">
        <v>545</v>
      </c>
      <c r="V147" s="223"/>
      <c r="W147" s="224"/>
      <c r="X147" s="225"/>
      <c r="AB147" s="226" t="s">
        <v>545</v>
      </c>
      <c r="AC147" s="226" t="s">
        <v>545</v>
      </c>
      <c r="AD147" s="226" t="s">
        <v>545</v>
      </c>
      <c r="AE147" s="226" t="s">
        <v>545</v>
      </c>
      <c r="AF147" s="226" t="s">
        <v>545</v>
      </c>
      <c r="AG147" s="226" t="s">
        <v>545</v>
      </c>
      <c r="AH147" s="226" t="s">
        <v>545</v>
      </c>
      <c r="AI147" s="226" t="s">
        <v>545</v>
      </c>
      <c r="AJ147" s="226" t="s">
        <v>545</v>
      </c>
      <c r="AK147" s="226" t="s">
        <v>545</v>
      </c>
      <c r="AL147" s="226" t="s">
        <v>545</v>
      </c>
      <c r="AM147" s="226" t="s">
        <v>545</v>
      </c>
      <c r="AN147" s="227">
        <v>0</v>
      </c>
    </row>
    <row r="148" spans="2:40" x14ac:dyDescent="0.25">
      <c r="B148" s="215" t="s">
        <v>442</v>
      </c>
      <c r="D148" s="216"/>
      <c r="E148" s="217"/>
      <c r="F148" s="218"/>
      <c r="G148" s="219"/>
      <c r="H148" s="220"/>
      <c r="I148" s="221"/>
      <c r="J148" s="221"/>
      <c r="K148" s="221"/>
      <c r="L148" s="221"/>
      <c r="M148" s="228"/>
      <c r="N148" s="221"/>
      <c r="O148" s="221"/>
      <c r="P148" s="221"/>
      <c r="Q148" s="221"/>
      <c r="R148" s="221"/>
      <c r="S148" s="221"/>
      <c r="T148" s="221"/>
      <c r="U148" s="222" t="s">
        <v>545</v>
      </c>
      <c r="V148" s="223"/>
      <c r="W148" s="224"/>
      <c r="X148" s="225"/>
      <c r="AB148" s="226" t="s">
        <v>545</v>
      </c>
      <c r="AC148" s="226" t="s">
        <v>545</v>
      </c>
      <c r="AD148" s="226" t="s">
        <v>545</v>
      </c>
      <c r="AE148" s="226" t="s">
        <v>545</v>
      </c>
      <c r="AF148" s="226" t="s">
        <v>545</v>
      </c>
      <c r="AG148" s="226" t="s">
        <v>545</v>
      </c>
      <c r="AH148" s="226" t="s">
        <v>545</v>
      </c>
      <c r="AI148" s="226" t="s">
        <v>545</v>
      </c>
      <c r="AJ148" s="226" t="s">
        <v>545</v>
      </c>
      <c r="AK148" s="226" t="s">
        <v>545</v>
      </c>
      <c r="AL148" s="226" t="s">
        <v>545</v>
      </c>
      <c r="AM148" s="226" t="s">
        <v>545</v>
      </c>
      <c r="AN148" s="227">
        <v>0</v>
      </c>
    </row>
    <row r="149" spans="2:40" x14ac:dyDescent="0.25">
      <c r="B149" s="215" t="s">
        <v>443</v>
      </c>
      <c r="D149" s="216"/>
      <c r="E149" s="217"/>
      <c r="F149" s="218"/>
      <c r="G149" s="219"/>
      <c r="H149" s="220"/>
      <c r="I149" s="221"/>
      <c r="J149" s="221"/>
      <c r="K149" s="221"/>
      <c r="L149" s="221"/>
      <c r="M149" s="228"/>
      <c r="N149" s="221"/>
      <c r="O149" s="221"/>
      <c r="P149" s="221"/>
      <c r="Q149" s="221"/>
      <c r="R149" s="221"/>
      <c r="S149" s="221"/>
      <c r="T149" s="221"/>
      <c r="U149" s="222" t="s">
        <v>545</v>
      </c>
      <c r="V149" s="223"/>
      <c r="W149" s="224"/>
      <c r="X149" s="225"/>
      <c r="AB149" s="226" t="s">
        <v>545</v>
      </c>
      <c r="AC149" s="226" t="s">
        <v>545</v>
      </c>
      <c r="AD149" s="226" t="s">
        <v>545</v>
      </c>
      <c r="AE149" s="226" t="s">
        <v>545</v>
      </c>
      <c r="AF149" s="226" t="s">
        <v>545</v>
      </c>
      <c r="AG149" s="226" t="s">
        <v>545</v>
      </c>
      <c r="AH149" s="226" t="s">
        <v>545</v>
      </c>
      <c r="AI149" s="226" t="s">
        <v>545</v>
      </c>
      <c r="AJ149" s="226" t="s">
        <v>545</v>
      </c>
      <c r="AK149" s="226" t="s">
        <v>545</v>
      </c>
      <c r="AL149" s="226" t="s">
        <v>545</v>
      </c>
      <c r="AM149" s="226" t="s">
        <v>545</v>
      </c>
      <c r="AN149" s="227">
        <v>0</v>
      </c>
    </row>
    <row r="150" spans="2:40" x14ac:dyDescent="0.25">
      <c r="B150" s="215" t="s">
        <v>444</v>
      </c>
      <c r="D150" s="216"/>
      <c r="E150" s="217"/>
      <c r="F150" s="218"/>
      <c r="G150" s="219"/>
      <c r="H150" s="220"/>
      <c r="I150" s="221"/>
      <c r="J150" s="221"/>
      <c r="K150" s="221"/>
      <c r="L150" s="221"/>
      <c r="M150" s="228"/>
      <c r="N150" s="221"/>
      <c r="O150" s="221"/>
      <c r="P150" s="221"/>
      <c r="Q150" s="221"/>
      <c r="R150" s="221"/>
      <c r="S150" s="221"/>
      <c r="T150" s="221"/>
      <c r="U150" s="222" t="s">
        <v>545</v>
      </c>
      <c r="V150" s="223"/>
      <c r="W150" s="224"/>
      <c r="X150" s="225"/>
      <c r="AB150" s="226" t="s">
        <v>545</v>
      </c>
      <c r="AC150" s="226" t="s">
        <v>545</v>
      </c>
      <c r="AD150" s="226" t="s">
        <v>545</v>
      </c>
      <c r="AE150" s="226" t="s">
        <v>545</v>
      </c>
      <c r="AF150" s="226" t="s">
        <v>545</v>
      </c>
      <c r="AG150" s="226" t="s">
        <v>545</v>
      </c>
      <c r="AH150" s="226" t="s">
        <v>545</v>
      </c>
      <c r="AI150" s="226" t="s">
        <v>545</v>
      </c>
      <c r="AJ150" s="226" t="s">
        <v>545</v>
      </c>
      <c r="AK150" s="226" t="s">
        <v>545</v>
      </c>
      <c r="AL150" s="226" t="s">
        <v>545</v>
      </c>
      <c r="AM150" s="226" t="s">
        <v>545</v>
      </c>
      <c r="AN150" s="227">
        <v>0</v>
      </c>
    </row>
    <row r="151" spans="2:40" x14ac:dyDescent="0.25">
      <c r="B151" s="215" t="s">
        <v>445</v>
      </c>
      <c r="D151" s="216"/>
      <c r="E151" s="217"/>
      <c r="F151" s="218"/>
      <c r="G151" s="219"/>
      <c r="H151" s="220"/>
      <c r="I151" s="221"/>
      <c r="J151" s="221"/>
      <c r="K151" s="221"/>
      <c r="L151" s="221"/>
      <c r="M151" s="228"/>
      <c r="N151" s="221"/>
      <c r="O151" s="221"/>
      <c r="P151" s="221"/>
      <c r="Q151" s="221"/>
      <c r="R151" s="221"/>
      <c r="S151" s="221"/>
      <c r="T151" s="221"/>
      <c r="U151" s="222" t="s">
        <v>545</v>
      </c>
      <c r="V151" s="223"/>
      <c r="W151" s="224"/>
      <c r="X151" s="225"/>
      <c r="AB151" s="226" t="s">
        <v>545</v>
      </c>
      <c r="AC151" s="226" t="s">
        <v>545</v>
      </c>
      <c r="AD151" s="226" t="s">
        <v>545</v>
      </c>
      <c r="AE151" s="226" t="s">
        <v>545</v>
      </c>
      <c r="AF151" s="226" t="s">
        <v>545</v>
      </c>
      <c r="AG151" s="226" t="s">
        <v>545</v>
      </c>
      <c r="AH151" s="226" t="s">
        <v>545</v>
      </c>
      <c r="AI151" s="226" t="s">
        <v>545</v>
      </c>
      <c r="AJ151" s="226" t="s">
        <v>545</v>
      </c>
      <c r="AK151" s="226" t="s">
        <v>545</v>
      </c>
      <c r="AL151" s="226" t="s">
        <v>545</v>
      </c>
      <c r="AM151" s="226" t="s">
        <v>545</v>
      </c>
      <c r="AN151" s="227">
        <v>0</v>
      </c>
    </row>
    <row r="152" spans="2:40" x14ac:dyDescent="0.25">
      <c r="B152" s="215" t="s">
        <v>446</v>
      </c>
      <c r="D152" s="216"/>
      <c r="E152" s="217"/>
      <c r="F152" s="218"/>
      <c r="G152" s="219"/>
      <c r="H152" s="220"/>
      <c r="I152" s="221"/>
      <c r="J152" s="221"/>
      <c r="K152" s="221"/>
      <c r="L152" s="221"/>
      <c r="M152" s="228"/>
      <c r="N152" s="221"/>
      <c r="O152" s="221"/>
      <c r="P152" s="221"/>
      <c r="Q152" s="221"/>
      <c r="R152" s="221"/>
      <c r="S152" s="221"/>
      <c r="T152" s="221"/>
      <c r="U152" s="222" t="s">
        <v>545</v>
      </c>
      <c r="V152" s="223"/>
      <c r="W152" s="224"/>
      <c r="X152" s="225"/>
      <c r="AB152" s="226" t="s">
        <v>545</v>
      </c>
      <c r="AC152" s="226" t="s">
        <v>545</v>
      </c>
      <c r="AD152" s="226" t="s">
        <v>545</v>
      </c>
      <c r="AE152" s="226" t="s">
        <v>545</v>
      </c>
      <c r="AF152" s="226" t="s">
        <v>545</v>
      </c>
      <c r="AG152" s="226" t="s">
        <v>545</v>
      </c>
      <c r="AH152" s="226" t="s">
        <v>545</v>
      </c>
      <c r="AI152" s="226" t="s">
        <v>545</v>
      </c>
      <c r="AJ152" s="226" t="s">
        <v>545</v>
      </c>
      <c r="AK152" s="226" t="s">
        <v>545</v>
      </c>
      <c r="AL152" s="226" t="s">
        <v>545</v>
      </c>
      <c r="AM152" s="226" t="s">
        <v>545</v>
      </c>
      <c r="AN152" s="227">
        <v>0</v>
      </c>
    </row>
    <row r="153" spans="2:40" x14ac:dyDescent="0.25">
      <c r="B153" s="215" t="s">
        <v>447</v>
      </c>
      <c r="D153" s="216"/>
      <c r="E153" s="217"/>
      <c r="F153" s="218"/>
      <c r="G153" s="219"/>
      <c r="H153" s="220"/>
      <c r="I153" s="221"/>
      <c r="J153" s="221"/>
      <c r="K153" s="221"/>
      <c r="L153" s="221"/>
      <c r="M153" s="228"/>
      <c r="N153" s="221"/>
      <c r="O153" s="221"/>
      <c r="P153" s="221"/>
      <c r="Q153" s="221"/>
      <c r="R153" s="221"/>
      <c r="S153" s="221"/>
      <c r="T153" s="221"/>
      <c r="U153" s="222" t="s">
        <v>545</v>
      </c>
      <c r="V153" s="223"/>
      <c r="W153" s="224"/>
      <c r="X153" s="225"/>
      <c r="AB153" s="226" t="s">
        <v>545</v>
      </c>
      <c r="AC153" s="226" t="s">
        <v>545</v>
      </c>
      <c r="AD153" s="226" t="s">
        <v>545</v>
      </c>
      <c r="AE153" s="226" t="s">
        <v>545</v>
      </c>
      <c r="AF153" s="226" t="s">
        <v>545</v>
      </c>
      <c r="AG153" s="226" t="s">
        <v>545</v>
      </c>
      <c r="AH153" s="226" t="s">
        <v>545</v>
      </c>
      <c r="AI153" s="226" t="s">
        <v>545</v>
      </c>
      <c r="AJ153" s="226" t="s">
        <v>545</v>
      </c>
      <c r="AK153" s="226" t="s">
        <v>545</v>
      </c>
      <c r="AL153" s="226" t="s">
        <v>545</v>
      </c>
      <c r="AM153" s="226" t="s">
        <v>545</v>
      </c>
      <c r="AN153" s="227">
        <v>0</v>
      </c>
    </row>
    <row r="154" spans="2:40" x14ac:dyDescent="0.25">
      <c r="B154" s="215" t="s">
        <v>448</v>
      </c>
      <c r="D154" s="216"/>
      <c r="E154" s="217"/>
      <c r="F154" s="218"/>
      <c r="G154" s="219"/>
      <c r="H154" s="220"/>
      <c r="I154" s="221"/>
      <c r="J154" s="221"/>
      <c r="K154" s="221"/>
      <c r="L154" s="221"/>
      <c r="M154" s="228"/>
      <c r="N154" s="221"/>
      <c r="O154" s="221"/>
      <c r="P154" s="221"/>
      <c r="Q154" s="221"/>
      <c r="R154" s="221"/>
      <c r="S154" s="221"/>
      <c r="T154" s="221"/>
      <c r="U154" s="222" t="s">
        <v>545</v>
      </c>
      <c r="V154" s="223"/>
      <c r="W154" s="224"/>
      <c r="X154" s="225"/>
      <c r="AB154" s="226" t="s">
        <v>545</v>
      </c>
      <c r="AC154" s="226" t="s">
        <v>545</v>
      </c>
      <c r="AD154" s="226" t="s">
        <v>545</v>
      </c>
      <c r="AE154" s="226" t="s">
        <v>545</v>
      </c>
      <c r="AF154" s="226" t="s">
        <v>545</v>
      </c>
      <c r="AG154" s="226" t="s">
        <v>545</v>
      </c>
      <c r="AH154" s="226" t="s">
        <v>545</v>
      </c>
      <c r="AI154" s="226" t="s">
        <v>545</v>
      </c>
      <c r="AJ154" s="226" t="s">
        <v>545</v>
      </c>
      <c r="AK154" s="226" t="s">
        <v>545</v>
      </c>
      <c r="AL154" s="226" t="s">
        <v>545</v>
      </c>
      <c r="AM154" s="226" t="s">
        <v>545</v>
      </c>
      <c r="AN154" s="227">
        <v>0</v>
      </c>
    </row>
    <row r="155" spans="2:40" x14ac:dyDescent="0.25">
      <c r="B155" s="215" t="s">
        <v>449</v>
      </c>
      <c r="D155" s="216"/>
      <c r="E155" s="217"/>
      <c r="F155" s="218"/>
      <c r="G155" s="219"/>
      <c r="H155" s="220"/>
      <c r="I155" s="221"/>
      <c r="J155" s="221"/>
      <c r="K155" s="221"/>
      <c r="L155" s="221"/>
      <c r="M155" s="228"/>
      <c r="N155" s="221"/>
      <c r="O155" s="221"/>
      <c r="P155" s="221"/>
      <c r="Q155" s="221"/>
      <c r="R155" s="221"/>
      <c r="S155" s="221"/>
      <c r="T155" s="221"/>
      <c r="U155" s="222" t="s">
        <v>545</v>
      </c>
      <c r="V155" s="223"/>
      <c r="W155" s="224"/>
      <c r="X155" s="225"/>
      <c r="AB155" s="226" t="s">
        <v>545</v>
      </c>
      <c r="AC155" s="226" t="s">
        <v>545</v>
      </c>
      <c r="AD155" s="226" t="s">
        <v>545</v>
      </c>
      <c r="AE155" s="226" t="s">
        <v>545</v>
      </c>
      <c r="AF155" s="226" t="s">
        <v>545</v>
      </c>
      <c r="AG155" s="226" t="s">
        <v>545</v>
      </c>
      <c r="AH155" s="226" t="s">
        <v>545</v>
      </c>
      <c r="AI155" s="226" t="s">
        <v>545</v>
      </c>
      <c r="AJ155" s="226" t="s">
        <v>545</v>
      </c>
      <c r="AK155" s="226" t="s">
        <v>545</v>
      </c>
      <c r="AL155" s="226" t="s">
        <v>545</v>
      </c>
      <c r="AM155" s="226" t="s">
        <v>545</v>
      </c>
      <c r="AN155" s="227">
        <v>0</v>
      </c>
    </row>
    <row r="156" spans="2:40" x14ac:dyDescent="0.25">
      <c r="B156" s="215" t="s">
        <v>450</v>
      </c>
      <c r="D156" s="216"/>
      <c r="E156" s="217"/>
      <c r="F156" s="218"/>
      <c r="G156" s="219"/>
      <c r="H156" s="220"/>
      <c r="I156" s="221"/>
      <c r="J156" s="221"/>
      <c r="K156" s="221"/>
      <c r="L156" s="221"/>
      <c r="M156" s="228"/>
      <c r="N156" s="221"/>
      <c r="O156" s="221"/>
      <c r="P156" s="221"/>
      <c r="Q156" s="221"/>
      <c r="R156" s="221"/>
      <c r="S156" s="221"/>
      <c r="T156" s="221"/>
      <c r="U156" s="222" t="s">
        <v>545</v>
      </c>
      <c r="V156" s="223"/>
      <c r="W156" s="224"/>
      <c r="X156" s="225"/>
      <c r="AB156" s="226" t="s">
        <v>545</v>
      </c>
      <c r="AC156" s="226" t="s">
        <v>545</v>
      </c>
      <c r="AD156" s="226" t="s">
        <v>545</v>
      </c>
      <c r="AE156" s="226" t="s">
        <v>545</v>
      </c>
      <c r="AF156" s="226" t="s">
        <v>545</v>
      </c>
      <c r="AG156" s="226" t="s">
        <v>545</v>
      </c>
      <c r="AH156" s="226" t="s">
        <v>545</v>
      </c>
      <c r="AI156" s="226" t="s">
        <v>545</v>
      </c>
      <c r="AJ156" s="226" t="s">
        <v>545</v>
      </c>
      <c r="AK156" s="226" t="s">
        <v>545</v>
      </c>
      <c r="AL156" s="226" t="s">
        <v>545</v>
      </c>
      <c r="AM156" s="226" t="s">
        <v>545</v>
      </c>
      <c r="AN156" s="227">
        <v>0</v>
      </c>
    </row>
    <row r="157" spans="2:40" x14ac:dyDescent="0.25">
      <c r="B157" s="215" t="s">
        <v>451</v>
      </c>
      <c r="D157" s="216"/>
      <c r="E157" s="217"/>
      <c r="F157" s="218"/>
      <c r="G157" s="219"/>
      <c r="H157" s="220"/>
      <c r="I157" s="221"/>
      <c r="J157" s="221"/>
      <c r="K157" s="221"/>
      <c r="L157" s="221"/>
      <c r="M157" s="228"/>
      <c r="N157" s="221"/>
      <c r="O157" s="221"/>
      <c r="P157" s="221"/>
      <c r="Q157" s="221"/>
      <c r="R157" s="221"/>
      <c r="S157" s="221"/>
      <c r="T157" s="221"/>
      <c r="U157" s="222" t="s">
        <v>545</v>
      </c>
      <c r="V157" s="223"/>
      <c r="W157" s="224"/>
      <c r="X157" s="225"/>
      <c r="AB157" s="226" t="s">
        <v>545</v>
      </c>
      <c r="AC157" s="226" t="s">
        <v>545</v>
      </c>
      <c r="AD157" s="226" t="s">
        <v>545</v>
      </c>
      <c r="AE157" s="226" t="s">
        <v>545</v>
      </c>
      <c r="AF157" s="226" t="s">
        <v>545</v>
      </c>
      <c r="AG157" s="226" t="s">
        <v>545</v>
      </c>
      <c r="AH157" s="226" t="s">
        <v>545</v>
      </c>
      <c r="AI157" s="226" t="s">
        <v>545</v>
      </c>
      <c r="AJ157" s="226" t="s">
        <v>545</v>
      </c>
      <c r="AK157" s="226" t="s">
        <v>545</v>
      </c>
      <c r="AL157" s="226" t="s">
        <v>545</v>
      </c>
      <c r="AM157" s="226" t="s">
        <v>545</v>
      </c>
      <c r="AN157" s="227">
        <v>0</v>
      </c>
    </row>
    <row r="158" spans="2:40" x14ac:dyDescent="0.25">
      <c r="B158" s="215" t="s">
        <v>452</v>
      </c>
      <c r="D158" s="216"/>
      <c r="E158" s="217"/>
      <c r="F158" s="218"/>
      <c r="G158" s="219"/>
      <c r="H158" s="220"/>
      <c r="I158" s="221"/>
      <c r="J158" s="221"/>
      <c r="K158" s="221"/>
      <c r="L158" s="221"/>
      <c r="M158" s="228"/>
      <c r="N158" s="221"/>
      <c r="O158" s="221"/>
      <c r="P158" s="221"/>
      <c r="Q158" s="221"/>
      <c r="R158" s="221"/>
      <c r="S158" s="221"/>
      <c r="T158" s="221"/>
      <c r="U158" s="222" t="s">
        <v>545</v>
      </c>
      <c r="V158" s="223"/>
      <c r="W158" s="224"/>
      <c r="X158" s="225"/>
      <c r="AB158" s="226" t="s">
        <v>545</v>
      </c>
      <c r="AC158" s="226" t="s">
        <v>545</v>
      </c>
      <c r="AD158" s="226" t="s">
        <v>545</v>
      </c>
      <c r="AE158" s="226" t="s">
        <v>545</v>
      </c>
      <c r="AF158" s="226" t="s">
        <v>545</v>
      </c>
      <c r="AG158" s="226" t="s">
        <v>545</v>
      </c>
      <c r="AH158" s="226" t="s">
        <v>545</v>
      </c>
      <c r="AI158" s="226" t="s">
        <v>545</v>
      </c>
      <c r="AJ158" s="226" t="s">
        <v>545</v>
      </c>
      <c r="AK158" s="226" t="s">
        <v>545</v>
      </c>
      <c r="AL158" s="226" t="s">
        <v>545</v>
      </c>
      <c r="AM158" s="226" t="s">
        <v>545</v>
      </c>
      <c r="AN158" s="227">
        <v>0</v>
      </c>
    </row>
    <row r="159" spans="2:40" x14ac:dyDescent="0.25">
      <c r="B159" s="215" t="s">
        <v>453</v>
      </c>
      <c r="D159" s="216"/>
      <c r="E159" s="217"/>
      <c r="F159" s="218"/>
      <c r="G159" s="219"/>
      <c r="H159" s="220"/>
      <c r="I159" s="221"/>
      <c r="J159" s="221"/>
      <c r="K159" s="221"/>
      <c r="L159" s="221"/>
      <c r="M159" s="228"/>
      <c r="N159" s="221"/>
      <c r="O159" s="221"/>
      <c r="P159" s="221"/>
      <c r="Q159" s="221"/>
      <c r="R159" s="221"/>
      <c r="S159" s="221"/>
      <c r="T159" s="221"/>
      <c r="U159" s="222" t="s">
        <v>545</v>
      </c>
      <c r="V159" s="223"/>
      <c r="W159" s="224"/>
      <c r="X159" s="225"/>
      <c r="AB159" s="226" t="s">
        <v>545</v>
      </c>
      <c r="AC159" s="226" t="s">
        <v>545</v>
      </c>
      <c r="AD159" s="226" t="s">
        <v>545</v>
      </c>
      <c r="AE159" s="226" t="s">
        <v>545</v>
      </c>
      <c r="AF159" s="226" t="s">
        <v>545</v>
      </c>
      <c r="AG159" s="226" t="s">
        <v>545</v>
      </c>
      <c r="AH159" s="226" t="s">
        <v>545</v>
      </c>
      <c r="AI159" s="226" t="s">
        <v>545</v>
      </c>
      <c r="AJ159" s="226" t="s">
        <v>545</v>
      </c>
      <c r="AK159" s="226" t="s">
        <v>545</v>
      </c>
      <c r="AL159" s="226" t="s">
        <v>545</v>
      </c>
      <c r="AM159" s="226" t="s">
        <v>545</v>
      </c>
      <c r="AN159" s="227">
        <v>0</v>
      </c>
    </row>
    <row r="160" spans="2:40" x14ac:dyDescent="0.25">
      <c r="B160" s="215" t="s">
        <v>454</v>
      </c>
      <c r="D160" s="216"/>
      <c r="E160" s="217"/>
      <c r="F160" s="218"/>
      <c r="G160" s="219"/>
      <c r="H160" s="220"/>
      <c r="I160" s="221"/>
      <c r="J160" s="221"/>
      <c r="K160" s="221"/>
      <c r="L160" s="221"/>
      <c r="M160" s="228"/>
      <c r="N160" s="221"/>
      <c r="O160" s="221"/>
      <c r="P160" s="221"/>
      <c r="Q160" s="221"/>
      <c r="R160" s="221"/>
      <c r="S160" s="221"/>
      <c r="T160" s="221"/>
      <c r="U160" s="222" t="s">
        <v>545</v>
      </c>
      <c r="V160" s="223"/>
      <c r="W160" s="224"/>
      <c r="X160" s="225"/>
      <c r="AB160" s="226" t="s">
        <v>545</v>
      </c>
      <c r="AC160" s="226" t="s">
        <v>545</v>
      </c>
      <c r="AD160" s="226" t="s">
        <v>545</v>
      </c>
      <c r="AE160" s="226" t="s">
        <v>545</v>
      </c>
      <c r="AF160" s="226" t="s">
        <v>545</v>
      </c>
      <c r="AG160" s="226" t="s">
        <v>545</v>
      </c>
      <c r="AH160" s="226" t="s">
        <v>545</v>
      </c>
      <c r="AI160" s="226" t="s">
        <v>545</v>
      </c>
      <c r="AJ160" s="226" t="s">
        <v>545</v>
      </c>
      <c r="AK160" s="226" t="s">
        <v>545</v>
      </c>
      <c r="AL160" s="226" t="s">
        <v>545</v>
      </c>
      <c r="AM160" s="226" t="s">
        <v>545</v>
      </c>
      <c r="AN160" s="227">
        <v>0</v>
      </c>
    </row>
    <row r="161" spans="2:40" x14ac:dyDescent="0.25">
      <c r="B161" s="215" t="s">
        <v>455</v>
      </c>
      <c r="D161" s="216"/>
      <c r="E161" s="217"/>
      <c r="F161" s="218"/>
      <c r="G161" s="219"/>
      <c r="H161" s="220"/>
      <c r="I161" s="221"/>
      <c r="J161" s="221"/>
      <c r="K161" s="221"/>
      <c r="L161" s="221"/>
      <c r="M161" s="228"/>
      <c r="N161" s="221"/>
      <c r="O161" s="221"/>
      <c r="P161" s="221"/>
      <c r="Q161" s="221"/>
      <c r="R161" s="221"/>
      <c r="S161" s="221"/>
      <c r="T161" s="221"/>
      <c r="U161" s="222" t="s">
        <v>545</v>
      </c>
      <c r="V161" s="223"/>
      <c r="W161" s="224"/>
      <c r="X161" s="225"/>
      <c r="AB161" s="226" t="s">
        <v>545</v>
      </c>
      <c r="AC161" s="226" t="s">
        <v>545</v>
      </c>
      <c r="AD161" s="226" t="s">
        <v>545</v>
      </c>
      <c r="AE161" s="226" t="s">
        <v>545</v>
      </c>
      <c r="AF161" s="226" t="s">
        <v>545</v>
      </c>
      <c r="AG161" s="226" t="s">
        <v>545</v>
      </c>
      <c r="AH161" s="226" t="s">
        <v>545</v>
      </c>
      <c r="AI161" s="226" t="s">
        <v>545</v>
      </c>
      <c r="AJ161" s="226" t="s">
        <v>545</v>
      </c>
      <c r="AK161" s="226" t="s">
        <v>545</v>
      </c>
      <c r="AL161" s="226" t="s">
        <v>545</v>
      </c>
      <c r="AM161" s="226" t="s">
        <v>545</v>
      </c>
      <c r="AN161" s="227">
        <v>0</v>
      </c>
    </row>
    <row r="162" spans="2:40" x14ac:dyDescent="0.25">
      <c r="B162" s="215" t="s">
        <v>456</v>
      </c>
      <c r="D162" s="216"/>
      <c r="E162" s="217"/>
      <c r="F162" s="218"/>
      <c r="G162" s="219"/>
      <c r="H162" s="220"/>
      <c r="I162" s="221"/>
      <c r="J162" s="221"/>
      <c r="K162" s="221"/>
      <c r="L162" s="221"/>
      <c r="M162" s="228"/>
      <c r="N162" s="221"/>
      <c r="O162" s="221"/>
      <c r="P162" s="221"/>
      <c r="Q162" s="221"/>
      <c r="R162" s="221"/>
      <c r="S162" s="221"/>
      <c r="T162" s="221"/>
      <c r="U162" s="222" t="s">
        <v>545</v>
      </c>
      <c r="V162" s="223"/>
      <c r="W162" s="224"/>
      <c r="X162" s="225"/>
      <c r="AB162" s="226" t="s">
        <v>545</v>
      </c>
      <c r="AC162" s="226" t="s">
        <v>545</v>
      </c>
      <c r="AD162" s="226" t="s">
        <v>545</v>
      </c>
      <c r="AE162" s="226" t="s">
        <v>545</v>
      </c>
      <c r="AF162" s="226" t="s">
        <v>545</v>
      </c>
      <c r="AG162" s="226" t="s">
        <v>545</v>
      </c>
      <c r="AH162" s="226" t="s">
        <v>545</v>
      </c>
      <c r="AI162" s="226" t="s">
        <v>545</v>
      </c>
      <c r="AJ162" s="226" t="s">
        <v>545</v>
      </c>
      <c r="AK162" s="226" t="s">
        <v>545</v>
      </c>
      <c r="AL162" s="226" t="s">
        <v>545</v>
      </c>
      <c r="AM162" s="226" t="s">
        <v>545</v>
      </c>
      <c r="AN162" s="227">
        <v>0</v>
      </c>
    </row>
    <row r="163" spans="2:40" x14ac:dyDescent="0.25">
      <c r="B163" s="215" t="s">
        <v>457</v>
      </c>
      <c r="D163" s="216"/>
      <c r="E163" s="217"/>
      <c r="F163" s="218"/>
      <c r="G163" s="219"/>
      <c r="H163" s="220"/>
      <c r="I163" s="221"/>
      <c r="J163" s="221"/>
      <c r="K163" s="221"/>
      <c r="L163" s="221"/>
      <c r="M163" s="228"/>
      <c r="N163" s="221"/>
      <c r="O163" s="221"/>
      <c r="P163" s="221"/>
      <c r="Q163" s="221"/>
      <c r="R163" s="221"/>
      <c r="S163" s="221"/>
      <c r="T163" s="221"/>
      <c r="U163" s="222" t="s">
        <v>545</v>
      </c>
      <c r="V163" s="223"/>
      <c r="W163" s="224"/>
      <c r="X163" s="225"/>
      <c r="AB163" s="226" t="s">
        <v>545</v>
      </c>
      <c r="AC163" s="226" t="s">
        <v>545</v>
      </c>
      <c r="AD163" s="226" t="s">
        <v>545</v>
      </c>
      <c r="AE163" s="226" t="s">
        <v>545</v>
      </c>
      <c r="AF163" s="226" t="s">
        <v>545</v>
      </c>
      <c r="AG163" s="226" t="s">
        <v>545</v>
      </c>
      <c r="AH163" s="226" t="s">
        <v>545</v>
      </c>
      <c r="AI163" s="226" t="s">
        <v>545</v>
      </c>
      <c r="AJ163" s="226" t="s">
        <v>545</v>
      </c>
      <c r="AK163" s="226" t="s">
        <v>545</v>
      </c>
      <c r="AL163" s="226" t="s">
        <v>545</v>
      </c>
      <c r="AM163" s="226" t="s">
        <v>545</v>
      </c>
      <c r="AN163" s="227">
        <v>0</v>
      </c>
    </row>
    <row r="164" spans="2:40" x14ac:dyDescent="0.25">
      <c r="B164" s="215" t="s">
        <v>458</v>
      </c>
      <c r="D164" s="216"/>
      <c r="E164" s="217"/>
      <c r="F164" s="218"/>
      <c r="G164" s="219"/>
      <c r="H164" s="220"/>
      <c r="I164" s="221"/>
      <c r="J164" s="221"/>
      <c r="K164" s="221"/>
      <c r="L164" s="221"/>
      <c r="M164" s="228"/>
      <c r="N164" s="221"/>
      <c r="O164" s="221"/>
      <c r="P164" s="221"/>
      <c r="Q164" s="221"/>
      <c r="R164" s="221"/>
      <c r="S164" s="221"/>
      <c r="T164" s="221"/>
      <c r="U164" s="222" t="s">
        <v>545</v>
      </c>
      <c r="V164" s="223"/>
      <c r="W164" s="224"/>
      <c r="X164" s="225"/>
      <c r="AB164" s="226" t="s">
        <v>545</v>
      </c>
      <c r="AC164" s="226" t="s">
        <v>545</v>
      </c>
      <c r="AD164" s="226" t="s">
        <v>545</v>
      </c>
      <c r="AE164" s="226" t="s">
        <v>545</v>
      </c>
      <c r="AF164" s="226" t="s">
        <v>545</v>
      </c>
      <c r="AG164" s="226" t="s">
        <v>545</v>
      </c>
      <c r="AH164" s="226" t="s">
        <v>545</v>
      </c>
      <c r="AI164" s="226" t="s">
        <v>545</v>
      </c>
      <c r="AJ164" s="226" t="s">
        <v>545</v>
      </c>
      <c r="AK164" s="226" t="s">
        <v>545</v>
      </c>
      <c r="AL164" s="226" t="s">
        <v>545</v>
      </c>
      <c r="AM164" s="226" t="s">
        <v>545</v>
      </c>
      <c r="AN164" s="227">
        <v>0</v>
      </c>
    </row>
    <row r="165" spans="2:40" x14ac:dyDescent="0.25">
      <c r="B165" s="215" t="s">
        <v>459</v>
      </c>
      <c r="D165" s="216"/>
      <c r="E165" s="217"/>
      <c r="F165" s="218"/>
      <c r="G165" s="219"/>
      <c r="H165" s="220"/>
      <c r="I165" s="221"/>
      <c r="J165" s="221"/>
      <c r="K165" s="221"/>
      <c r="L165" s="221"/>
      <c r="M165" s="228"/>
      <c r="N165" s="221"/>
      <c r="O165" s="221"/>
      <c r="P165" s="221"/>
      <c r="Q165" s="221"/>
      <c r="R165" s="221"/>
      <c r="S165" s="221"/>
      <c r="T165" s="221"/>
      <c r="U165" s="222" t="s">
        <v>545</v>
      </c>
      <c r="V165" s="223"/>
      <c r="W165" s="224"/>
      <c r="X165" s="225"/>
      <c r="AB165" s="226" t="s">
        <v>545</v>
      </c>
      <c r="AC165" s="226" t="s">
        <v>545</v>
      </c>
      <c r="AD165" s="226" t="s">
        <v>545</v>
      </c>
      <c r="AE165" s="226" t="s">
        <v>545</v>
      </c>
      <c r="AF165" s="226" t="s">
        <v>545</v>
      </c>
      <c r="AG165" s="226" t="s">
        <v>545</v>
      </c>
      <c r="AH165" s="226" t="s">
        <v>545</v>
      </c>
      <c r="AI165" s="226" t="s">
        <v>545</v>
      </c>
      <c r="AJ165" s="226" t="s">
        <v>545</v>
      </c>
      <c r="AK165" s="226" t="s">
        <v>545</v>
      </c>
      <c r="AL165" s="226" t="s">
        <v>545</v>
      </c>
      <c r="AM165" s="226" t="s">
        <v>545</v>
      </c>
      <c r="AN165" s="227">
        <v>0</v>
      </c>
    </row>
    <row r="166" spans="2:40" x14ac:dyDescent="0.25">
      <c r="B166" s="215" t="s">
        <v>460</v>
      </c>
      <c r="D166" s="216"/>
      <c r="E166" s="217"/>
      <c r="F166" s="218"/>
      <c r="G166" s="219"/>
      <c r="H166" s="220"/>
      <c r="I166" s="221"/>
      <c r="J166" s="221"/>
      <c r="K166" s="221"/>
      <c r="L166" s="221"/>
      <c r="M166" s="228"/>
      <c r="N166" s="221"/>
      <c r="O166" s="221"/>
      <c r="P166" s="221"/>
      <c r="Q166" s="221"/>
      <c r="R166" s="221"/>
      <c r="S166" s="221"/>
      <c r="T166" s="221"/>
      <c r="U166" s="222" t="s">
        <v>545</v>
      </c>
      <c r="V166" s="223"/>
      <c r="W166" s="224"/>
      <c r="X166" s="225"/>
      <c r="AB166" s="226" t="s">
        <v>545</v>
      </c>
      <c r="AC166" s="226" t="s">
        <v>545</v>
      </c>
      <c r="AD166" s="226" t="s">
        <v>545</v>
      </c>
      <c r="AE166" s="226" t="s">
        <v>545</v>
      </c>
      <c r="AF166" s="226" t="s">
        <v>545</v>
      </c>
      <c r="AG166" s="226" t="s">
        <v>545</v>
      </c>
      <c r="AH166" s="226" t="s">
        <v>545</v>
      </c>
      <c r="AI166" s="226" t="s">
        <v>545</v>
      </c>
      <c r="AJ166" s="226" t="s">
        <v>545</v>
      </c>
      <c r="AK166" s="226" t="s">
        <v>545</v>
      </c>
      <c r="AL166" s="226" t="s">
        <v>545</v>
      </c>
      <c r="AM166" s="226" t="s">
        <v>545</v>
      </c>
      <c r="AN166" s="227">
        <v>0</v>
      </c>
    </row>
    <row r="167" spans="2:40" x14ac:dyDescent="0.25">
      <c r="B167" s="215" t="s">
        <v>461</v>
      </c>
      <c r="D167" s="216"/>
      <c r="E167" s="217"/>
      <c r="F167" s="218"/>
      <c r="G167" s="219"/>
      <c r="H167" s="220"/>
      <c r="I167" s="221"/>
      <c r="J167" s="221"/>
      <c r="K167" s="221"/>
      <c r="L167" s="221"/>
      <c r="M167" s="228"/>
      <c r="N167" s="221"/>
      <c r="O167" s="221"/>
      <c r="P167" s="221"/>
      <c r="Q167" s="221"/>
      <c r="R167" s="221"/>
      <c r="S167" s="221"/>
      <c r="T167" s="221"/>
      <c r="U167" s="222" t="s">
        <v>545</v>
      </c>
      <c r="V167" s="223"/>
      <c r="W167" s="224"/>
      <c r="X167" s="225"/>
      <c r="AB167" s="226" t="s">
        <v>545</v>
      </c>
      <c r="AC167" s="226" t="s">
        <v>545</v>
      </c>
      <c r="AD167" s="226" t="s">
        <v>545</v>
      </c>
      <c r="AE167" s="226" t="s">
        <v>545</v>
      </c>
      <c r="AF167" s="226" t="s">
        <v>545</v>
      </c>
      <c r="AG167" s="226" t="s">
        <v>545</v>
      </c>
      <c r="AH167" s="226" t="s">
        <v>545</v>
      </c>
      <c r="AI167" s="226" t="s">
        <v>545</v>
      </c>
      <c r="AJ167" s="226" t="s">
        <v>545</v>
      </c>
      <c r="AK167" s="226" t="s">
        <v>545</v>
      </c>
      <c r="AL167" s="226" t="s">
        <v>545</v>
      </c>
      <c r="AM167" s="226" t="s">
        <v>545</v>
      </c>
      <c r="AN167" s="227">
        <v>0</v>
      </c>
    </row>
    <row r="168" spans="2:40" x14ac:dyDescent="0.25">
      <c r="B168" s="215" t="s">
        <v>462</v>
      </c>
      <c r="D168" s="216"/>
      <c r="E168" s="217"/>
      <c r="F168" s="218"/>
      <c r="G168" s="219"/>
      <c r="H168" s="220"/>
      <c r="I168" s="221"/>
      <c r="J168" s="221"/>
      <c r="K168" s="221"/>
      <c r="L168" s="221"/>
      <c r="M168" s="228"/>
      <c r="N168" s="221"/>
      <c r="O168" s="221"/>
      <c r="P168" s="221"/>
      <c r="Q168" s="221"/>
      <c r="R168" s="221"/>
      <c r="S168" s="221"/>
      <c r="T168" s="221"/>
      <c r="U168" s="222" t="s">
        <v>545</v>
      </c>
      <c r="V168" s="223"/>
      <c r="W168" s="224"/>
      <c r="X168" s="225"/>
      <c r="AB168" s="226" t="s">
        <v>545</v>
      </c>
      <c r="AC168" s="226" t="s">
        <v>545</v>
      </c>
      <c r="AD168" s="226" t="s">
        <v>545</v>
      </c>
      <c r="AE168" s="226" t="s">
        <v>545</v>
      </c>
      <c r="AF168" s="226" t="s">
        <v>545</v>
      </c>
      <c r="AG168" s="226" t="s">
        <v>545</v>
      </c>
      <c r="AH168" s="226" t="s">
        <v>545</v>
      </c>
      <c r="AI168" s="226" t="s">
        <v>545</v>
      </c>
      <c r="AJ168" s="226" t="s">
        <v>545</v>
      </c>
      <c r="AK168" s="226" t="s">
        <v>545</v>
      </c>
      <c r="AL168" s="226" t="s">
        <v>545</v>
      </c>
      <c r="AM168" s="226" t="s">
        <v>545</v>
      </c>
      <c r="AN168" s="227">
        <v>0</v>
      </c>
    </row>
    <row r="169" spans="2:40" x14ac:dyDescent="0.25">
      <c r="B169" s="215" t="s">
        <v>463</v>
      </c>
      <c r="D169" s="216"/>
      <c r="E169" s="217"/>
      <c r="F169" s="218"/>
      <c r="G169" s="219"/>
      <c r="H169" s="220"/>
      <c r="I169" s="221"/>
      <c r="J169" s="221"/>
      <c r="K169" s="221"/>
      <c r="L169" s="221"/>
      <c r="M169" s="228"/>
      <c r="N169" s="221"/>
      <c r="O169" s="221"/>
      <c r="P169" s="221"/>
      <c r="Q169" s="221"/>
      <c r="R169" s="221"/>
      <c r="S169" s="221"/>
      <c r="T169" s="221"/>
      <c r="U169" s="222" t="s">
        <v>545</v>
      </c>
      <c r="V169" s="223"/>
      <c r="W169" s="224"/>
      <c r="X169" s="225"/>
      <c r="AB169" s="226" t="s">
        <v>545</v>
      </c>
      <c r="AC169" s="226" t="s">
        <v>545</v>
      </c>
      <c r="AD169" s="226" t="s">
        <v>545</v>
      </c>
      <c r="AE169" s="226" t="s">
        <v>545</v>
      </c>
      <c r="AF169" s="226" t="s">
        <v>545</v>
      </c>
      <c r="AG169" s="226" t="s">
        <v>545</v>
      </c>
      <c r="AH169" s="226" t="s">
        <v>545</v>
      </c>
      <c r="AI169" s="226" t="s">
        <v>545</v>
      </c>
      <c r="AJ169" s="226" t="s">
        <v>545</v>
      </c>
      <c r="AK169" s="226" t="s">
        <v>545</v>
      </c>
      <c r="AL169" s="226" t="s">
        <v>545</v>
      </c>
      <c r="AM169" s="226" t="s">
        <v>545</v>
      </c>
      <c r="AN169" s="227">
        <v>0</v>
      </c>
    </row>
    <row r="170" spans="2:40" x14ac:dyDescent="0.25">
      <c r="B170" s="215" t="s">
        <v>464</v>
      </c>
      <c r="D170" s="216"/>
      <c r="E170" s="217"/>
      <c r="F170" s="218"/>
      <c r="G170" s="219"/>
      <c r="H170" s="220"/>
      <c r="I170" s="221"/>
      <c r="J170" s="221"/>
      <c r="K170" s="221"/>
      <c r="L170" s="221"/>
      <c r="M170" s="228"/>
      <c r="N170" s="221"/>
      <c r="O170" s="221"/>
      <c r="P170" s="221"/>
      <c r="Q170" s="221"/>
      <c r="R170" s="221"/>
      <c r="S170" s="221"/>
      <c r="T170" s="221"/>
      <c r="U170" s="222" t="s">
        <v>545</v>
      </c>
      <c r="V170" s="223"/>
      <c r="W170" s="224"/>
      <c r="X170" s="225"/>
      <c r="AB170" s="226" t="s">
        <v>545</v>
      </c>
      <c r="AC170" s="226" t="s">
        <v>545</v>
      </c>
      <c r="AD170" s="226" t="s">
        <v>545</v>
      </c>
      <c r="AE170" s="226" t="s">
        <v>545</v>
      </c>
      <c r="AF170" s="226" t="s">
        <v>545</v>
      </c>
      <c r="AG170" s="226" t="s">
        <v>545</v>
      </c>
      <c r="AH170" s="226" t="s">
        <v>545</v>
      </c>
      <c r="AI170" s="226" t="s">
        <v>545</v>
      </c>
      <c r="AJ170" s="226" t="s">
        <v>545</v>
      </c>
      <c r="AK170" s="226" t="s">
        <v>545</v>
      </c>
      <c r="AL170" s="226" t="s">
        <v>545</v>
      </c>
      <c r="AM170" s="226" t="s">
        <v>545</v>
      </c>
      <c r="AN170" s="227">
        <v>0</v>
      </c>
    </row>
    <row r="171" spans="2:40" x14ac:dyDescent="0.25">
      <c r="B171" s="215" t="s">
        <v>465</v>
      </c>
      <c r="D171" s="216"/>
      <c r="E171" s="217"/>
      <c r="F171" s="218"/>
      <c r="G171" s="219"/>
      <c r="H171" s="220"/>
      <c r="I171" s="221"/>
      <c r="J171" s="221"/>
      <c r="K171" s="221"/>
      <c r="L171" s="221"/>
      <c r="M171" s="228"/>
      <c r="N171" s="221"/>
      <c r="O171" s="221"/>
      <c r="P171" s="221"/>
      <c r="Q171" s="221"/>
      <c r="R171" s="221"/>
      <c r="S171" s="221"/>
      <c r="T171" s="221"/>
      <c r="U171" s="222" t="s">
        <v>545</v>
      </c>
      <c r="V171" s="223"/>
      <c r="W171" s="224"/>
      <c r="X171" s="225"/>
      <c r="AB171" s="226" t="s">
        <v>545</v>
      </c>
      <c r="AC171" s="226" t="s">
        <v>545</v>
      </c>
      <c r="AD171" s="226" t="s">
        <v>545</v>
      </c>
      <c r="AE171" s="226" t="s">
        <v>545</v>
      </c>
      <c r="AF171" s="226" t="s">
        <v>545</v>
      </c>
      <c r="AG171" s="226" t="s">
        <v>545</v>
      </c>
      <c r="AH171" s="226" t="s">
        <v>545</v>
      </c>
      <c r="AI171" s="226" t="s">
        <v>545</v>
      </c>
      <c r="AJ171" s="226" t="s">
        <v>545</v>
      </c>
      <c r="AK171" s="226" t="s">
        <v>545</v>
      </c>
      <c r="AL171" s="226" t="s">
        <v>545</v>
      </c>
      <c r="AM171" s="226" t="s">
        <v>545</v>
      </c>
      <c r="AN171" s="227">
        <v>0</v>
      </c>
    </row>
    <row r="172" spans="2:40" x14ac:dyDescent="0.25">
      <c r="B172" s="215" t="s">
        <v>466</v>
      </c>
      <c r="D172" s="216"/>
      <c r="E172" s="217"/>
      <c r="F172" s="218"/>
      <c r="G172" s="219"/>
      <c r="H172" s="220"/>
      <c r="I172" s="221"/>
      <c r="J172" s="221"/>
      <c r="K172" s="221"/>
      <c r="L172" s="221"/>
      <c r="M172" s="228"/>
      <c r="N172" s="221"/>
      <c r="O172" s="221"/>
      <c r="P172" s="221"/>
      <c r="Q172" s="221"/>
      <c r="R172" s="221"/>
      <c r="S172" s="221"/>
      <c r="T172" s="221"/>
      <c r="U172" s="222" t="s">
        <v>545</v>
      </c>
      <c r="V172" s="223"/>
      <c r="W172" s="224"/>
      <c r="X172" s="225"/>
      <c r="AB172" s="226" t="s">
        <v>545</v>
      </c>
      <c r="AC172" s="226" t="s">
        <v>545</v>
      </c>
      <c r="AD172" s="226" t="s">
        <v>545</v>
      </c>
      <c r="AE172" s="226" t="s">
        <v>545</v>
      </c>
      <c r="AF172" s="226" t="s">
        <v>545</v>
      </c>
      <c r="AG172" s="226" t="s">
        <v>545</v>
      </c>
      <c r="AH172" s="226" t="s">
        <v>545</v>
      </c>
      <c r="AI172" s="226" t="s">
        <v>545</v>
      </c>
      <c r="AJ172" s="226" t="s">
        <v>545</v>
      </c>
      <c r="AK172" s="226" t="s">
        <v>545</v>
      </c>
      <c r="AL172" s="226" t="s">
        <v>545</v>
      </c>
      <c r="AM172" s="226" t="s">
        <v>545</v>
      </c>
      <c r="AN172" s="227">
        <v>0</v>
      </c>
    </row>
    <row r="173" spans="2:40" x14ac:dyDescent="0.25">
      <c r="B173" s="215" t="s">
        <v>467</v>
      </c>
      <c r="D173" s="216"/>
      <c r="E173" s="217"/>
      <c r="F173" s="218"/>
      <c r="G173" s="219"/>
      <c r="H173" s="220"/>
      <c r="I173" s="221"/>
      <c r="J173" s="221"/>
      <c r="K173" s="221"/>
      <c r="L173" s="221"/>
      <c r="M173" s="228"/>
      <c r="N173" s="221"/>
      <c r="O173" s="221"/>
      <c r="P173" s="221"/>
      <c r="Q173" s="221"/>
      <c r="R173" s="221"/>
      <c r="S173" s="221"/>
      <c r="T173" s="221"/>
      <c r="U173" s="222" t="s">
        <v>545</v>
      </c>
      <c r="V173" s="223"/>
      <c r="W173" s="224"/>
      <c r="X173" s="225"/>
      <c r="AB173" s="226" t="s">
        <v>545</v>
      </c>
      <c r="AC173" s="226" t="s">
        <v>545</v>
      </c>
      <c r="AD173" s="226" t="s">
        <v>545</v>
      </c>
      <c r="AE173" s="226" t="s">
        <v>545</v>
      </c>
      <c r="AF173" s="226" t="s">
        <v>545</v>
      </c>
      <c r="AG173" s="226" t="s">
        <v>545</v>
      </c>
      <c r="AH173" s="226" t="s">
        <v>545</v>
      </c>
      <c r="AI173" s="226" t="s">
        <v>545</v>
      </c>
      <c r="AJ173" s="226" t="s">
        <v>545</v>
      </c>
      <c r="AK173" s="226" t="s">
        <v>545</v>
      </c>
      <c r="AL173" s="226" t="s">
        <v>545</v>
      </c>
      <c r="AM173" s="226" t="s">
        <v>545</v>
      </c>
      <c r="AN173" s="227">
        <v>0</v>
      </c>
    </row>
    <row r="174" spans="2:40" x14ac:dyDescent="0.25">
      <c r="B174" s="215" t="s">
        <v>468</v>
      </c>
      <c r="D174" s="216"/>
      <c r="E174" s="217"/>
      <c r="F174" s="218"/>
      <c r="G174" s="219"/>
      <c r="H174" s="220"/>
      <c r="I174" s="221"/>
      <c r="J174" s="221"/>
      <c r="K174" s="221"/>
      <c r="L174" s="221"/>
      <c r="M174" s="228"/>
      <c r="N174" s="221"/>
      <c r="O174" s="221"/>
      <c r="P174" s="221"/>
      <c r="Q174" s="221"/>
      <c r="R174" s="221"/>
      <c r="S174" s="221"/>
      <c r="T174" s="221"/>
      <c r="U174" s="222" t="s">
        <v>545</v>
      </c>
      <c r="V174" s="223"/>
      <c r="W174" s="224"/>
      <c r="X174" s="225"/>
      <c r="AB174" s="226" t="s">
        <v>545</v>
      </c>
      <c r="AC174" s="226" t="s">
        <v>545</v>
      </c>
      <c r="AD174" s="226" t="s">
        <v>545</v>
      </c>
      <c r="AE174" s="226" t="s">
        <v>545</v>
      </c>
      <c r="AF174" s="226" t="s">
        <v>545</v>
      </c>
      <c r="AG174" s="226" t="s">
        <v>545</v>
      </c>
      <c r="AH174" s="226" t="s">
        <v>545</v>
      </c>
      <c r="AI174" s="226" t="s">
        <v>545</v>
      </c>
      <c r="AJ174" s="226" t="s">
        <v>545</v>
      </c>
      <c r="AK174" s="226" t="s">
        <v>545</v>
      </c>
      <c r="AL174" s="226" t="s">
        <v>545</v>
      </c>
      <c r="AM174" s="226" t="s">
        <v>545</v>
      </c>
      <c r="AN174" s="227">
        <v>0</v>
      </c>
    </row>
    <row r="175" spans="2:40" x14ac:dyDescent="0.25">
      <c r="B175" s="215" t="s">
        <v>469</v>
      </c>
      <c r="D175" s="216"/>
      <c r="E175" s="217"/>
      <c r="F175" s="218"/>
      <c r="G175" s="219"/>
      <c r="H175" s="220"/>
      <c r="I175" s="221"/>
      <c r="J175" s="221"/>
      <c r="K175" s="221"/>
      <c r="L175" s="221"/>
      <c r="M175" s="228"/>
      <c r="N175" s="221"/>
      <c r="O175" s="221"/>
      <c r="P175" s="221"/>
      <c r="Q175" s="221"/>
      <c r="R175" s="221"/>
      <c r="S175" s="221"/>
      <c r="T175" s="221"/>
      <c r="U175" s="222" t="s">
        <v>545</v>
      </c>
      <c r="V175" s="223"/>
      <c r="W175" s="224"/>
      <c r="X175" s="225"/>
      <c r="AB175" s="226" t="s">
        <v>545</v>
      </c>
      <c r="AC175" s="226" t="s">
        <v>545</v>
      </c>
      <c r="AD175" s="226" t="s">
        <v>545</v>
      </c>
      <c r="AE175" s="226" t="s">
        <v>545</v>
      </c>
      <c r="AF175" s="226" t="s">
        <v>545</v>
      </c>
      <c r="AG175" s="226" t="s">
        <v>545</v>
      </c>
      <c r="AH175" s="226" t="s">
        <v>545</v>
      </c>
      <c r="AI175" s="226" t="s">
        <v>545</v>
      </c>
      <c r="AJ175" s="226" t="s">
        <v>545</v>
      </c>
      <c r="AK175" s="226" t="s">
        <v>545</v>
      </c>
      <c r="AL175" s="226" t="s">
        <v>545</v>
      </c>
      <c r="AM175" s="226" t="s">
        <v>545</v>
      </c>
      <c r="AN175" s="227">
        <v>0</v>
      </c>
    </row>
    <row r="176" spans="2:40" x14ac:dyDescent="0.25">
      <c r="B176" s="215" t="s">
        <v>470</v>
      </c>
      <c r="D176" s="216"/>
      <c r="E176" s="217"/>
      <c r="F176" s="218"/>
      <c r="G176" s="219"/>
      <c r="H176" s="220"/>
      <c r="I176" s="221"/>
      <c r="J176" s="221"/>
      <c r="K176" s="221"/>
      <c r="L176" s="221"/>
      <c r="M176" s="228"/>
      <c r="N176" s="221"/>
      <c r="O176" s="221"/>
      <c r="P176" s="221"/>
      <c r="Q176" s="221"/>
      <c r="R176" s="221"/>
      <c r="S176" s="221"/>
      <c r="T176" s="221"/>
      <c r="U176" s="222" t="s">
        <v>545</v>
      </c>
      <c r="V176" s="223"/>
      <c r="W176" s="224"/>
      <c r="X176" s="225"/>
      <c r="AB176" s="226" t="s">
        <v>545</v>
      </c>
      <c r="AC176" s="226" t="s">
        <v>545</v>
      </c>
      <c r="AD176" s="226" t="s">
        <v>545</v>
      </c>
      <c r="AE176" s="226" t="s">
        <v>545</v>
      </c>
      <c r="AF176" s="226" t="s">
        <v>545</v>
      </c>
      <c r="AG176" s="226" t="s">
        <v>545</v>
      </c>
      <c r="AH176" s="226" t="s">
        <v>545</v>
      </c>
      <c r="AI176" s="226" t="s">
        <v>545</v>
      </c>
      <c r="AJ176" s="226" t="s">
        <v>545</v>
      </c>
      <c r="AK176" s="226" t="s">
        <v>545</v>
      </c>
      <c r="AL176" s="226" t="s">
        <v>545</v>
      </c>
      <c r="AM176" s="226" t="s">
        <v>545</v>
      </c>
      <c r="AN176" s="227">
        <v>0</v>
      </c>
    </row>
    <row r="177" spans="2:40" x14ac:dyDescent="0.25">
      <c r="B177" s="215" t="s">
        <v>471</v>
      </c>
      <c r="D177" s="216"/>
      <c r="E177" s="217"/>
      <c r="F177" s="218"/>
      <c r="G177" s="219"/>
      <c r="H177" s="220"/>
      <c r="I177" s="221"/>
      <c r="J177" s="221"/>
      <c r="K177" s="221"/>
      <c r="L177" s="221"/>
      <c r="M177" s="228"/>
      <c r="N177" s="221"/>
      <c r="O177" s="221"/>
      <c r="P177" s="221"/>
      <c r="Q177" s="221"/>
      <c r="R177" s="221"/>
      <c r="S177" s="221"/>
      <c r="T177" s="221"/>
      <c r="U177" s="222" t="s">
        <v>545</v>
      </c>
      <c r="V177" s="223"/>
      <c r="W177" s="224"/>
      <c r="X177" s="225"/>
      <c r="AB177" s="226" t="s">
        <v>545</v>
      </c>
      <c r="AC177" s="226" t="s">
        <v>545</v>
      </c>
      <c r="AD177" s="226" t="s">
        <v>545</v>
      </c>
      <c r="AE177" s="226" t="s">
        <v>545</v>
      </c>
      <c r="AF177" s="226" t="s">
        <v>545</v>
      </c>
      <c r="AG177" s="226" t="s">
        <v>545</v>
      </c>
      <c r="AH177" s="226" t="s">
        <v>545</v>
      </c>
      <c r="AI177" s="226" t="s">
        <v>545</v>
      </c>
      <c r="AJ177" s="226" t="s">
        <v>545</v>
      </c>
      <c r="AK177" s="226" t="s">
        <v>545</v>
      </c>
      <c r="AL177" s="226" t="s">
        <v>545</v>
      </c>
      <c r="AM177" s="226" t="s">
        <v>545</v>
      </c>
      <c r="AN177" s="227">
        <v>0</v>
      </c>
    </row>
    <row r="178" spans="2:40" x14ac:dyDescent="0.25">
      <c r="B178" s="215" t="s">
        <v>472</v>
      </c>
      <c r="D178" s="216"/>
      <c r="E178" s="217"/>
      <c r="F178" s="218"/>
      <c r="G178" s="219"/>
      <c r="H178" s="220"/>
      <c r="I178" s="221"/>
      <c r="J178" s="221"/>
      <c r="K178" s="221"/>
      <c r="L178" s="221"/>
      <c r="M178" s="228"/>
      <c r="N178" s="221"/>
      <c r="O178" s="221"/>
      <c r="P178" s="221"/>
      <c r="Q178" s="221"/>
      <c r="R178" s="221"/>
      <c r="S178" s="221"/>
      <c r="T178" s="221"/>
      <c r="U178" s="222" t="s">
        <v>545</v>
      </c>
      <c r="V178" s="223"/>
      <c r="W178" s="224"/>
      <c r="X178" s="225"/>
      <c r="AB178" s="226" t="s">
        <v>545</v>
      </c>
      <c r="AC178" s="226" t="s">
        <v>545</v>
      </c>
      <c r="AD178" s="226" t="s">
        <v>545</v>
      </c>
      <c r="AE178" s="226" t="s">
        <v>545</v>
      </c>
      <c r="AF178" s="226" t="s">
        <v>545</v>
      </c>
      <c r="AG178" s="226" t="s">
        <v>545</v>
      </c>
      <c r="AH178" s="226" t="s">
        <v>545</v>
      </c>
      <c r="AI178" s="226" t="s">
        <v>545</v>
      </c>
      <c r="AJ178" s="226" t="s">
        <v>545</v>
      </c>
      <c r="AK178" s="226" t="s">
        <v>545</v>
      </c>
      <c r="AL178" s="226" t="s">
        <v>545</v>
      </c>
      <c r="AM178" s="226" t="s">
        <v>545</v>
      </c>
      <c r="AN178" s="227">
        <v>0</v>
      </c>
    </row>
    <row r="179" spans="2:40" x14ac:dyDescent="0.25">
      <c r="B179" s="215" t="s">
        <v>473</v>
      </c>
      <c r="D179" s="216"/>
      <c r="E179" s="217"/>
      <c r="F179" s="218"/>
      <c r="G179" s="219"/>
      <c r="H179" s="220"/>
      <c r="I179" s="221"/>
      <c r="J179" s="221"/>
      <c r="K179" s="221"/>
      <c r="L179" s="221"/>
      <c r="M179" s="228"/>
      <c r="N179" s="221"/>
      <c r="O179" s="221"/>
      <c r="P179" s="221"/>
      <c r="Q179" s="221"/>
      <c r="R179" s="221"/>
      <c r="S179" s="221"/>
      <c r="T179" s="221"/>
      <c r="U179" s="222" t="s">
        <v>545</v>
      </c>
      <c r="V179" s="223"/>
      <c r="W179" s="224"/>
      <c r="X179" s="225"/>
      <c r="AB179" s="226" t="s">
        <v>545</v>
      </c>
      <c r="AC179" s="226" t="s">
        <v>545</v>
      </c>
      <c r="AD179" s="226" t="s">
        <v>545</v>
      </c>
      <c r="AE179" s="226" t="s">
        <v>545</v>
      </c>
      <c r="AF179" s="226" t="s">
        <v>545</v>
      </c>
      <c r="AG179" s="226" t="s">
        <v>545</v>
      </c>
      <c r="AH179" s="226" t="s">
        <v>545</v>
      </c>
      <c r="AI179" s="226" t="s">
        <v>545</v>
      </c>
      <c r="AJ179" s="226" t="s">
        <v>545</v>
      </c>
      <c r="AK179" s="226" t="s">
        <v>545</v>
      </c>
      <c r="AL179" s="226" t="s">
        <v>545</v>
      </c>
      <c r="AM179" s="226" t="s">
        <v>545</v>
      </c>
      <c r="AN179" s="227">
        <v>0</v>
      </c>
    </row>
    <row r="180" spans="2:40" x14ac:dyDescent="0.25">
      <c r="B180" s="215" t="s">
        <v>474</v>
      </c>
      <c r="D180" s="216"/>
      <c r="E180" s="217"/>
      <c r="F180" s="218"/>
      <c r="G180" s="219"/>
      <c r="H180" s="220"/>
      <c r="I180" s="221"/>
      <c r="J180" s="221"/>
      <c r="K180" s="221"/>
      <c r="L180" s="221"/>
      <c r="M180" s="228"/>
      <c r="N180" s="221"/>
      <c r="O180" s="221"/>
      <c r="P180" s="221"/>
      <c r="Q180" s="221"/>
      <c r="R180" s="221"/>
      <c r="S180" s="221"/>
      <c r="T180" s="221"/>
      <c r="U180" s="222" t="s">
        <v>545</v>
      </c>
      <c r="V180" s="223"/>
      <c r="W180" s="224"/>
      <c r="X180" s="225"/>
      <c r="AB180" s="226" t="s">
        <v>545</v>
      </c>
      <c r="AC180" s="226" t="s">
        <v>545</v>
      </c>
      <c r="AD180" s="226" t="s">
        <v>545</v>
      </c>
      <c r="AE180" s="226" t="s">
        <v>545</v>
      </c>
      <c r="AF180" s="226" t="s">
        <v>545</v>
      </c>
      <c r="AG180" s="226" t="s">
        <v>545</v>
      </c>
      <c r="AH180" s="226" t="s">
        <v>545</v>
      </c>
      <c r="AI180" s="226" t="s">
        <v>545</v>
      </c>
      <c r="AJ180" s="226" t="s">
        <v>545</v>
      </c>
      <c r="AK180" s="226" t="s">
        <v>545</v>
      </c>
      <c r="AL180" s="226" t="s">
        <v>545</v>
      </c>
      <c r="AM180" s="226" t="s">
        <v>545</v>
      </c>
      <c r="AN180" s="227">
        <v>0</v>
      </c>
    </row>
    <row r="181" spans="2:40" x14ac:dyDescent="0.25">
      <c r="B181" s="215" t="s">
        <v>475</v>
      </c>
      <c r="D181" s="216"/>
      <c r="E181" s="217"/>
      <c r="F181" s="218"/>
      <c r="G181" s="219"/>
      <c r="H181" s="220"/>
      <c r="I181" s="221"/>
      <c r="J181" s="221"/>
      <c r="K181" s="221"/>
      <c r="L181" s="221"/>
      <c r="M181" s="228"/>
      <c r="N181" s="221"/>
      <c r="O181" s="221"/>
      <c r="P181" s="221"/>
      <c r="Q181" s="221"/>
      <c r="R181" s="221"/>
      <c r="S181" s="221"/>
      <c r="T181" s="221"/>
      <c r="U181" s="222" t="s">
        <v>545</v>
      </c>
      <c r="V181" s="223"/>
      <c r="W181" s="224"/>
      <c r="X181" s="225"/>
      <c r="AB181" s="226" t="s">
        <v>545</v>
      </c>
      <c r="AC181" s="226" t="s">
        <v>545</v>
      </c>
      <c r="AD181" s="226" t="s">
        <v>545</v>
      </c>
      <c r="AE181" s="226" t="s">
        <v>545</v>
      </c>
      <c r="AF181" s="226" t="s">
        <v>545</v>
      </c>
      <c r="AG181" s="226" t="s">
        <v>545</v>
      </c>
      <c r="AH181" s="226" t="s">
        <v>545</v>
      </c>
      <c r="AI181" s="226" t="s">
        <v>545</v>
      </c>
      <c r="AJ181" s="226" t="s">
        <v>545</v>
      </c>
      <c r="AK181" s="226" t="s">
        <v>545</v>
      </c>
      <c r="AL181" s="226" t="s">
        <v>545</v>
      </c>
      <c r="AM181" s="226" t="s">
        <v>545</v>
      </c>
      <c r="AN181" s="227">
        <v>0</v>
      </c>
    </row>
    <row r="182" spans="2:40" x14ac:dyDescent="0.25">
      <c r="B182" s="215" t="s">
        <v>476</v>
      </c>
      <c r="D182" s="216"/>
      <c r="E182" s="217"/>
      <c r="F182" s="218"/>
      <c r="G182" s="219"/>
      <c r="H182" s="220"/>
      <c r="I182" s="221"/>
      <c r="J182" s="221"/>
      <c r="K182" s="221"/>
      <c r="L182" s="221"/>
      <c r="M182" s="228"/>
      <c r="N182" s="221"/>
      <c r="O182" s="221"/>
      <c r="P182" s="221"/>
      <c r="Q182" s="221"/>
      <c r="R182" s="221"/>
      <c r="S182" s="221"/>
      <c r="T182" s="221"/>
      <c r="U182" s="222" t="s">
        <v>545</v>
      </c>
      <c r="V182" s="223"/>
      <c r="W182" s="224"/>
      <c r="X182" s="225"/>
      <c r="AB182" s="226" t="s">
        <v>545</v>
      </c>
      <c r="AC182" s="226" t="s">
        <v>545</v>
      </c>
      <c r="AD182" s="226" t="s">
        <v>545</v>
      </c>
      <c r="AE182" s="226" t="s">
        <v>545</v>
      </c>
      <c r="AF182" s="226" t="s">
        <v>545</v>
      </c>
      <c r="AG182" s="226" t="s">
        <v>545</v>
      </c>
      <c r="AH182" s="226" t="s">
        <v>545</v>
      </c>
      <c r="AI182" s="226" t="s">
        <v>545</v>
      </c>
      <c r="AJ182" s="226" t="s">
        <v>545</v>
      </c>
      <c r="AK182" s="226" t="s">
        <v>545</v>
      </c>
      <c r="AL182" s="226" t="s">
        <v>545</v>
      </c>
      <c r="AM182" s="226" t="s">
        <v>545</v>
      </c>
      <c r="AN182" s="227">
        <v>0</v>
      </c>
    </row>
    <row r="183" spans="2:40" x14ac:dyDescent="0.25">
      <c r="B183" s="215" t="s">
        <v>477</v>
      </c>
      <c r="D183" s="216"/>
      <c r="E183" s="217"/>
      <c r="F183" s="218"/>
      <c r="G183" s="219"/>
      <c r="H183" s="220"/>
      <c r="I183" s="221"/>
      <c r="J183" s="221"/>
      <c r="K183" s="221"/>
      <c r="L183" s="221"/>
      <c r="M183" s="228"/>
      <c r="N183" s="221"/>
      <c r="O183" s="221"/>
      <c r="P183" s="221"/>
      <c r="Q183" s="221"/>
      <c r="R183" s="221"/>
      <c r="S183" s="221"/>
      <c r="T183" s="221"/>
      <c r="U183" s="222" t="s">
        <v>545</v>
      </c>
      <c r="V183" s="223"/>
      <c r="W183" s="224"/>
      <c r="X183" s="225"/>
      <c r="AB183" s="226" t="s">
        <v>545</v>
      </c>
      <c r="AC183" s="226" t="s">
        <v>545</v>
      </c>
      <c r="AD183" s="226" t="s">
        <v>545</v>
      </c>
      <c r="AE183" s="226" t="s">
        <v>545</v>
      </c>
      <c r="AF183" s="226" t="s">
        <v>545</v>
      </c>
      <c r="AG183" s="226" t="s">
        <v>545</v>
      </c>
      <c r="AH183" s="226" t="s">
        <v>545</v>
      </c>
      <c r="AI183" s="226" t="s">
        <v>545</v>
      </c>
      <c r="AJ183" s="226" t="s">
        <v>545</v>
      </c>
      <c r="AK183" s="226" t="s">
        <v>545</v>
      </c>
      <c r="AL183" s="226" t="s">
        <v>545</v>
      </c>
      <c r="AM183" s="226" t="s">
        <v>545</v>
      </c>
      <c r="AN183" s="227">
        <v>0</v>
      </c>
    </row>
    <row r="184" spans="2:40" x14ac:dyDescent="0.25">
      <c r="B184" s="215" t="s">
        <v>478</v>
      </c>
      <c r="D184" s="216"/>
      <c r="E184" s="217"/>
      <c r="F184" s="218"/>
      <c r="G184" s="219"/>
      <c r="H184" s="220"/>
      <c r="I184" s="221"/>
      <c r="J184" s="221"/>
      <c r="K184" s="221"/>
      <c r="L184" s="221"/>
      <c r="M184" s="228"/>
      <c r="N184" s="221"/>
      <c r="O184" s="221"/>
      <c r="P184" s="221"/>
      <c r="Q184" s="221"/>
      <c r="R184" s="221"/>
      <c r="S184" s="221"/>
      <c r="T184" s="221"/>
      <c r="U184" s="222" t="s">
        <v>545</v>
      </c>
      <c r="V184" s="223"/>
      <c r="W184" s="224"/>
      <c r="X184" s="225"/>
      <c r="AB184" s="226" t="s">
        <v>545</v>
      </c>
      <c r="AC184" s="226" t="s">
        <v>545</v>
      </c>
      <c r="AD184" s="226" t="s">
        <v>545</v>
      </c>
      <c r="AE184" s="226" t="s">
        <v>545</v>
      </c>
      <c r="AF184" s="226" t="s">
        <v>545</v>
      </c>
      <c r="AG184" s="226" t="s">
        <v>545</v>
      </c>
      <c r="AH184" s="226" t="s">
        <v>545</v>
      </c>
      <c r="AI184" s="226" t="s">
        <v>545</v>
      </c>
      <c r="AJ184" s="226" t="s">
        <v>545</v>
      </c>
      <c r="AK184" s="226" t="s">
        <v>545</v>
      </c>
      <c r="AL184" s="226" t="s">
        <v>545</v>
      </c>
      <c r="AM184" s="226" t="s">
        <v>545</v>
      </c>
      <c r="AN184" s="227">
        <v>0</v>
      </c>
    </row>
    <row r="185" spans="2:40" x14ac:dyDescent="0.25">
      <c r="B185" s="215" t="s">
        <v>479</v>
      </c>
      <c r="D185" s="216"/>
      <c r="E185" s="217"/>
      <c r="F185" s="218"/>
      <c r="G185" s="219"/>
      <c r="H185" s="220"/>
      <c r="I185" s="221"/>
      <c r="J185" s="221"/>
      <c r="K185" s="221"/>
      <c r="L185" s="221"/>
      <c r="M185" s="228"/>
      <c r="N185" s="221"/>
      <c r="O185" s="221"/>
      <c r="P185" s="221"/>
      <c r="Q185" s="221"/>
      <c r="R185" s="221"/>
      <c r="S185" s="221"/>
      <c r="T185" s="221"/>
      <c r="U185" s="222" t="s">
        <v>545</v>
      </c>
      <c r="V185" s="223"/>
      <c r="W185" s="224"/>
      <c r="X185" s="225"/>
      <c r="AB185" s="226" t="s">
        <v>545</v>
      </c>
      <c r="AC185" s="226" t="s">
        <v>545</v>
      </c>
      <c r="AD185" s="226" t="s">
        <v>545</v>
      </c>
      <c r="AE185" s="226" t="s">
        <v>545</v>
      </c>
      <c r="AF185" s="226" t="s">
        <v>545</v>
      </c>
      <c r="AG185" s="226" t="s">
        <v>545</v>
      </c>
      <c r="AH185" s="226" t="s">
        <v>545</v>
      </c>
      <c r="AI185" s="226" t="s">
        <v>545</v>
      </c>
      <c r="AJ185" s="226" t="s">
        <v>545</v>
      </c>
      <c r="AK185" s="226" t="s">
        <v>545</v>
      </c>
      <c r="AL185" s="226" t="s">
        <v>545</v>
      </c>
      <c r="AM185" s="226" t="s">
        <v>545</v>
      </c>
      <c r="AN185" s="227">
        <v>0</v>
      </c>
    </row>
    <row r="186" spans="2:40" x14ac:dyDescent="0.25">
      <c r="B186" s="215" t="s">
        <v>480</v>
      </c>
      <c r="D186" s="216"/>
      <c r="E186" s="217"/>
      <c r="F186" s="218"/>
      <c r="G186" s="219"/>
      <c r="H186" s="220"/>
      <c r="I186" s="221"/>
      <c r="J186" s="221"/>
      <c r="K186" s="221"/>
      <c r="L186" s="221"/>
      <c r="M186" s="228"/>
      <c r="N186" s="221"/>
      <c r="O186" s="221"/>
      <c r="P186" s="221"/>
      <c r="Q186" s="221"/>
      <c r="R186" s="221"/>
      <c r="S186" s="221"/>
      <c r="T186" s="221"/>
      <c r="U186" s="222" t="s">
        <v>545</v>
      </c>
      <c r="V186" s="223"/>
      <c r="W186" s="224"/>
      <c r="X186" s="225"/>
      <c r="AB186" s="226" t="s">
        <v>545</v>
      </c>
      <c r="AC186" s="226" t="s">
        <v>545</v>
      </c>
      <c r="AD186" s="226" t="s">
        <v>545</v>
      </c>
      <c r="AE186" s="226" t="s">
        <v>545</v>
      </c>
      <c r="AF186" s="226" t="s">
        <v>545</v>
      </c>
      <c r="AG186" s="226" t="s">
        <v>545</v>
      </c>
      <c r="AH186" s="226" t="s">
        <v>545</v>
      </c>
      <c r="AI186" s="226" t="s">
        <v>545</v>
      </c>
      <c r="AJ186" s="226" t="s">
        <v>545</v>
      </c>
      <c r="AK186" s="226" t="s">
        <v>545</v>
      </c>
      <c r="AL186" s="226" t="s">
        <v>545</v>
      </c>
      <c r="AM186" s="226" t="s">
        <v>545</v>
      </c>
      <c r="AN186" s="227">
        <v>0</v>
      </c>
    </row>
    <row r="187" spans="2:40" x14ac:dyDescent="0.25">
      <c r="B187" s="215" t="s">
        <v>481</v>
      </c>
      <c r="D187" s="216"/>
      <c r="E187" s="217"/>
      <c r="F187" s="218"/>
      <c r="G187" s="219"/>
      <c r="H187" s="220"/>
      <c r="I187" s="221"/>
      <c r="J187" s="221"/>
      <c r="K187" s="221"/>
      <c r="L187" s="221"/>
      <c r="M187" s="228"/>
      <c r="N187" s="221"/>
      <c r="O187" s="221"/>
      <c r="P187" s="221"/>
      <c r="Q187" s="221"/>
      <c r="R187" s="221"/>
      <c r="S187" s="221"/>
      <c r="T187" s="221"/>
      <c r="U187" s="222" t="s">
        <v>545</v>
      </c>
      <c r="V187" s="223"/>
      <c r="W187" s="224"/>
      <c r="X187" s="225"/>
      <c r="AB187" s="226" t="s">
        <v>545</v>
      </c>
      <c r="AC187" s="226" t="s">
        <v>545</v>
      </c>
      <c r="AD187" s="226" t="s">
        <v>545</v>
      </c>
      <c r="AE187" s="226" t="s">
        <v>545</v>
      </c>
      <c r="AF187" s="226" t="s">
        <v>545</v>
      </c>
      <c r="AG187" s="226" t="s">
        <v>545</v>
      </c>
      <c r="AH187" s="226" t="s">
        <v>545</v>
      </c>
      <c r="AI187" s="226" t="s">
        <v>545</v>
      </c>
      <c r="AJ187" s="226" t="s">
        <v>545</v>
      </c>
      <c r="AK187" s="226" t="s">
        <v>545</v>
      </c>
      <c r="AL187" s="226" t="s">
        <v>545</v>
      </c>
      <c r="AM187" s="226" t="s">
        <v>545</v>
      </c>
      <c r="AN187" s="227">
        <v>0</v>
      </c>
    </row>
    <row r="188" spans="2:40" x14ac:dyDescent="0.25">
      <c r="B188" s="215" t="s">
        <v>482</v>
      </c>
      <c r="D188" s="216"/>
      <c r="E188" s="217"/>
      <c r="F188" s="218"/>
      <c r="G188" s="219"/>
      <c r="H188" s="220"/>
      <c r="I188" s="221"/>
      <c r="J188" s="221"/>
      <c r="K188" s="221"/>
      <c r="L188" s="221"/>
      <c r="M188" s="228"/>
      <c r="N188" s="221"/>
      <c r="O188" s="221"/>
      <c r="P188" s="221"/>
      <c r="Q188" s="221"/>
      <c r="R188" s="221"/>
      <c r="S188" s="221"/>
      <c r="T188" s="221"/>
      <c r="U188" s="222" t="s">
        <v>545</v>
      </c>
      <c r="V188" s="223"/>
      <c r="W188" s="224"/>
      <c r="X188" s="225"/>
      <c r="AB188" s="226" t="s">
        <v>545</v>
      </c>
      <c r="AC188" s="226" t="s">
        <v>545</v>
      </c>
      <c r="AD188" s="226" t="s">
        <v>545</v>
      </c>
      <c r="AE188" s="226" t="s">
        <v>545</v>
      </c>
      <c r="AF188" s="226" t="s">
        <v>545</v>
      </c>
      <c r="AG188" s="226" t="s">
        <v>545</v>
      </c>
      <c r="AH188" s="226" t="s">
        <v>545</v>
      </c>
      <c r="AI188" s="226" t="s">
        <v>545</v>
      </c>
      <c r="AJ188" s="226" t="s">
        <v>545</v>
      </c>
      <c r="AK188" s="226" t="s">
        <v>545</v>
      </c>
      <c r="AL188" s="226" t="s">
        <v>545</v>
      </c>
      <c r="AM188" s="226" t="s">
        <v>545</v>
      </c>
      <c r="AN188" s="227">
        <v>0</v>
      </c>
    </row>
    <row r="189" spans="2:40" x14ac:dyDescent="0.25">
      <c r="B189" s="215" t="s">
        <v>483</v>
      </c>
      <c r="D189" s="216"/>
      <c r="E189" s="217"/>
      <c r="F189" s="218"/>
      <c r="G189" s="219"/>
      <c r="H189" s="220"/>
      <c r="I189" s="221"/>
      <c r="J189" s="221"/>
      <c r="K189" s="221"/>
      <c r="L189" s="221"/>
      <c r="M189" s="228"/>
      <c r="N189" s="221"/>
      <c r="O189" s="221"/>
      <c r="P189" s="221"/>
      <c r="Q189" s="221"/>
      <c r="R189" s="221"/>
      <c r="S189" s="221"/>
      <c r="T189" s="221"/>
      <c r="U189" s="222" t="s">
        <v>545</v>
      </c>
      <c r="V189" s="223"/>
      <c r="W189" s="224"/>
      <c r="X189" s="225"/>
      <c r="AB189" s="226" t="s">
        <v>545</v>
      </c>
      <c r="AC189" s="226" t="s">
        <v>545</v>
      </c>
      <c r="AD189" s="226" t="s">
        <v>545</v>
      </c>
      <c r="AE189" s="226" t="s">
        <v>545</v>
      </c>
      <c r="AF189" s="226" t="s">
        <v>545</v>
      </c>
      <c r="AG189" s="226" t="s">
        <v>545</v>
      </c>
      <c r="AH189" s="226" t="s">
        <v>545</v>
      </c>
      <c r="AI189" s="226" t="s">
        <v>545</v>
      </c>
      <c r="AJ189" s="226" t="s">
        <v>545</v>
      </c>
      <c r="AK189" s="226" t="s">
        <v>545</v>
      </c>
      <c r="AL189" s="226" t="s">
        <v>545</v>
      </c>
      <c r="AM189" s="226" t="s">
        <v>545</v>
      </c>
      <c r="AN189" s="227">
        <v>0</v>
      </c>
    </row>
    <row r="190" spans="2:40" x14ac:dyDescent="0.25">
      <c r="B190" s="215" t="s">
        <v>484</v>
      </c>
      <c r="D190" s="216"/>
      <c r="E190" s="217"/>
      <c r="F190" s="218"/>
      <c r="G190" s="219"/>
      <c r="H190" s="220"/>
      <c r="I190" s="221"/>
      <c r="J190" s="221"/>
      <c r="K190" s="221"/>
      <c r="L190" s="221"/>
      <c r="M190" s="228"/>
      <c r="N190" s="221"/>
      <c r="O190" s="221"/>
      <c r="P190" s="221"/>
      <c r="Q190" s="221"/>
      <c r="R190" s="221"/>
      <c r="S190" s="221"/>
      <c r="T190" s="221"/>
      <c r="U190" s="222" t="s">
        <v>545</v>
      </c>
      <c r="V190" s="223"/>
      <c r="W190" s="224"/>
      <c r="X190" s="225"/>
      <c r="AB190" s="226" t="s">
        <v>545</v>
      </c>
      <c r="AC190" s="226" t="s">
        <v>545</v>
      </c>
      <c r="AD190" s="226" t="s">
        <v>545</v>
      </c>
      <c r="AE190" s="226" t="s">
        <v>545</v>
      </c>
      <c r="AF190" s="226" t="s">
        <v>545</v>
      </c>
      <c r="AG190" s="226" t="s">
        <v>545</v>
      </c>
      <c r="AH190" s="226" t="s">
        <v>545</v>
      </c>
      <c r="AI190" s="226" t="s">
        <v>545</v>
      </c>
      <c r="AJ190" s="226" t="s">
        <v>545</v>
      </c>
      <c r="AK190" s="226" t="s">
        <v>545</v>
      </c>
      <c r="AL190" s="226" t="s">
        <v>545</v>
      </c>
      <c r="AM190" s="226" t="s">
        <v>545</v>
      </c>
      <c r="AN190" s="227">
        <v>0</v>
      </c>
    </row>
    <row r="191" spans="2:40" x14ac:dyDescent="0.25">
      <c r="B191" s="215" t="s">
        <v>485</v>
      </c>
      <c r="D191" s="216"/>
      <c r="E191" s="217"/>
      <c r="F191" s="218"/>
      <c r="G191" s="219"/>
      <c r="H191" s="220"/>
      <c r="I191" s="221"/>
      <c r="J191" s="221"/>
      <c r="K191" s="221"/>
      <c r="L191" s="221"/>
      <c r="M191" s="228"/>
      <c r="N191" s="221"/>
      <c r="O191" s="221"/>
      <c r="P191" s="221"/>
      <c r="Q191" s="221"/>
      <c r="R191" s="221"/>
      <c r="S191" s="221"/>
      <c r="T191" s="221"/>
      <c r="U191" s="222" t="s">
        <v>545</v>
      </c>
      <c r="V191" s="223"/>
      <c r="W191" s="224"/>
      <c r="X191" s="225"/>
      <c r="AB191" s="226" t="s">
        <v>545</v>
      </c>
      <c r="AC191" s="226" t="s">
        <v>545</v>
      </c>
      <c r="AD191" s="226" t="s">
        <v>545</v>
      </c>
      <c r="AE191" s="226" t="s">
        <v>545</v>
      </c>
      <c r="AF191" s="226" t="s">
        <v>545</v>
      </c>
      <c r="AG191" s="226" t="s">
        <v>545</v>
      </c>
      <c r="AH191" s="226" t="s">
        <v>545</v>
      </c>
      <c r="AI191" s="226" t="s">
        <v>545</v>
      </c>
      <c r="AJ191" s="226" t="s">
        <v>545</v>
      </c>
      <c r="AK191" s="226" t="s">
        <v>545</v>
      </c>
      <c r="AL191" s="226" t="s">
        <v>545</v>
      </c>
      <c r="AM191" s="226" t="s">
        <v>545</v>
      </c>
      <c r="AN191" s="227">
        <v>0</v>
      </c>
    </row>
    <row r="192" spans="2:40" x14ac:dyDescent="0.25">
      <c r="B192" s="215" t="s">
        <v>486</v>
      </c>
      <c r="D192" s="216"/>
      <c r="E192" s="217"/>
      <c r="F192" s="218"/>
      <c r="G192" s="219"/>
      <c r="H192" s="220"/>
      <c r="I192" s="221"/>
      <c r="J192" s="221"/>
      <c r="K192" s="221"/>
      <c r="L192" s="221"/>
      <c r="M192" s="228"/>
      <c r="N192" s="221"/>
      <c r="O192" s="221"/>
      <c r="P192" s="221"/>
      <c r="Q192" s="221"/>
      <c r="R192" s="221"/>
      <c r="S192" s="221"/>
      <c r="T192" s="221"/>
      <c r="U192" s="222" t="s">
        <v>545</v>
      </c>
      <c r="V192" s="223"/>
      <c r="W192" s="224"/>
      <c r="X192" s="225"/>
      <c r="AB192" s="226" t="s">
        <v>545</v>
      </c>
      <c r="AC192" s="226" t="s">
        <v>545</v>
      </c>
      <c r="AD192" s="226" t="s">
        <v>545</v>
      </c>
      <c r="AE192" s="226" t="s">
        <v>545</v>
      </c>
      <c r="AF192" s="226" t="s">
        <v>545</v>
      </c>
      <c r="AG192" s="226" t="s">
        <v>545</v>
      </c>
      <c r="AH192" s="226" t="s">
        <v>545</v>
      </c>
      <c r="AI192" s="226" t="s">
        <v>545</v>
      </c>
      <c r="AJ192" s="226" t="s">
        <v>545</v>
      </c>
      <c r="AK192" s="226" t="s">
        <v>545</v>
      </c>
      <c r="AL192" s="226" t="s">
        <v>545</v>
      </c>
      <c r="AM192" s="226" t="s">
        <v>545</v>
      </c>
      <c r="AN192" s="227">
        <v>0</v>
      </c>
    </row>
    <row r="193" spans="2:40" x14ac:dyDescent="0.25">
      <c r="B193" s="215" t="s">
        <v>487</v>
      </c>
      <c r="D193" s="216"/>
      <c r="E193" s="217"/>
      <c r="F193" s="218"/>
      <c r="G193" s="219"/>
      <c r="H193" s="220"/>
      <c r="I193" s="221"/>
      <c r="J193" s="221"/>
      <c r="K193" s="221"/>
      <c r="L193" s="221"/>
      <c r="M193" s="228"/>
      <c r="N193" s="221"/>
      <c r="O193" s="221"/>
      <c r="P193" s="221"/>
      <c r="Q193" s="221"/>
      <c r="R193" s="221"/>
      <c r="S193" s="221"/>
      <c r="T193" s="221"/>
      <c r="U193" s="222" t="s">
        <v>545</v>
      </c>
      <c r="V193" s="223"/>
      <c r="W193" s="224"/>
      <c r="X193" s="225"/>
      <c r="AB193" s="226" t="s">
        <v>545</v>
      </c>
      <c r="AC193" s="226" t="s">
        <v>545</v>
      </c>
      <c r="AD193" s="226" t="s">
        <v>545</v>
      </c>
      <c r="AE193" s="226" t="s">
        <v>545</v>
      </c>
      <c r="AF193" s="226" t="s">
        <v>545</v>
      </c>
      <c r="AG193" s="226" t="s">
        <v>545</v>
      </c>
      <c r="AH193" s="226" t="s">
        <v>545</v>
      </c>
      <c r="AI193" s="226" t="s">
        <v>545</v>
      </c>
      <c r="AJ193" s="226" t="s">
        <v>545</v>
      </c>
      <c r="AK193" s="226" t="s">
        <v>545</v>
      </c>
      <c r="AL193" s="226" t="s">
        <v>545</v>
      </c>
      <c r="AM193" s="226" t="s">
        <v>545</v>
      </c>
      <c r="AN193" s="227">
        <v>0</v>
      </c>
    </row>
    <row r="194" spans="2:40" x14ac:dyDescent="0.25">
      <c r="B194" s="215" t="s">
        <v>488</v>
      </c>
      <c r="D194" s="216"/>
      <c r="E194" s="217"/>
      <c r="F194" s="218"/>
      <c r="G194" s="219"/>
      <c r="H194" s="220"/>
      <c r="I194" s="221"/>
      <c r="J194" s="221"/>
      <c r="K194" s="221"/>
      <c r="L194" s="221"/>
      <c r="M194" s="228"/>
      <c r="N194" s="221"/>
      <c r="O194" s="221"/>
      <c r="P194" s="221"/>
      <c r="Q194" s="221"/>
      <c r="R194" s="221"/>
      <c r="S194" s="221"/>
      <c r="T194" s="221"/>
      <c r="U194" s="222" t="s">
        <v>545</v>
      </c>
      <c r="V194" s="223"/>
      <c r="W194" s="224"/>
      <c r="X194" s="225"/>
      <c r="AB194" s="226" t="s">
        <v>545</v>
      </c>
      <c r="AC194" s="226" t="s">
        <v>545</v>
      </c>
      <c r="AD194" s="226" t="s">
        <v>545</v>
      </c>
      <c r="AE194" s="226" t="s">
        <v>545</v>
      </c>
      <c r="AF194" s="226" t="s">
        <v>545</v>
      </c>
      <c r="AG194" s="226" t="s">
        <v>545</v>
      </c>
      <c r="AH194" s="226" t="s">
        <v>545</v>
      </c>
      <c r="AI194" s="226" t="s">
        <v>545</v>
      </c>
      <c r="AJ194" s="226" t="s">
        <v>545</v>
      </c>
      <c r="AK194" s="226" t="s">
        <v>545</v>
      </c>
      <c r="AL194" s="226" t="s">
        <v>545</v>
      </c>
      <c r="AM194" s="226" t="s">
        <v>545</v>
      </c>
      <c r="AN194" s="227">
        <v>0</v>
      </c>
    </row>
    <row r="195" spans="2:40" x14ac:dyDescent="0.25">
      <c r="B195" s="215" t="s">
        <v>489</v>
      </c>
      <c r="D195" s="216"/>
      <c r="E195" s="217"/>
      <c r="F195" s="218"/>
      <c r="G195" s="219"/>
      <c r="H195" s="220"/>
      <c r="I195" s="221"/>
      <c r="J195" s="221"/>
      <c r="K195" s="221"/>
      <c r="L195" s="221"/>
      <c r="M195" s="228"/>
      <c r="N195" s="221"/>
      <c r="O195" s="221"/>
      <c r="P195" s="221"/>
      <c r="Q195" s="221"/>
      <c r="R195" s="221"/>
      <c r="S195" s="221"/>
      <c r="T195" s="221"/>
      <c r="U195" s="222" t="s">
        <v>545</v>
      </c>
      <c r="V195" s="223"/>
      <c r="W195" s="224"/>
      <c r="X195" s="225"/>
      <c r="AB195" s="226" t="s">
        <v>545</v>
      </c>
      <c r="AC195" s="226" t="s">
        <v>545</v>
      </c>
      <c r="AD195" s="226" t="s">
        <v>545</v>
      </c>
      <c r="AE195" s="226" t="s">
        <v>545</v>
      </c>
      <c r="AF195" s="226" t="s">
        <v>545</v>
      </c>
      <c r="AG195" s="226" t="s">
        <v>545</v>
      </c>
      <c r="AH195" s="226" t="s">
        <v>545</v>
      </c>
      <c r="AI195" s="226" t="s">
        <v>545</v>
      </c>
      <c r="AJ195" s="226" t="s">
        <v>545</v>
      </c>
      <c r="AK195" s="226" t="s">
        <v>545</v>
      </c>
      <c r="AL195" s="226" t="s">
        <v>545</v>
      </c>
      <c r="AM195" s="226" t="s">
        <v>545</v>
      </c>
      <c r="AN195" s="227">
        <v>0</v>
      </c>
    </row>
    <row r="196" spans="2:40" x14ac:dyDescent="0.25">
      <c r="B196" s="215" t="s">
        <v>490</v>
      </c>
      <c r="D196" s="216"/>
      <c r="E196" s="217"/>
      <c r="F196" s="218"/>
      <c r="G196" s="219"/>
      <c r="H196" s="220"/>
      <c r="I196" s="221"/>
      <c r="J196" s="221"/>
      <c r="K196" s="221"/>
      <c r="L196" s="221"/>
      <c r="M196" s="228"/>
      <c r="N196" s="221"/>
      <c r="O196" s="221"/>
      <c r="P196" s="221"/>
      <c r="Q196" s="221"/>
      <c r="R196" s="221"/>
      <c r="S196" s="221"/>
      <c r="T196" s="221"/>
      <c r="U196" s="222" t="s">
        <v>545</v>
      </c>
      <c r="V196" s="223"/>
      <c r="W196" s="224"/>
      <c r="X196" s="225"/>
      <c r="AB196" s="226" t="s">
        <v>545</v>
      </c>
      <c r="AC196" s="226" t="s">
        <v>545</v>
      </c>
      <c r="AD196" s="226" t="s">
        <v>545</v>
      </c>
      <c r="AE196" s="226" t="s">
        <v>545</v>
      </c>
      <c r="AF196" s="226" t="s">
        <v>545</v>
      </c>
      <c r="AG196" s="226" t="s">
        <v>545</v>
      </c>
      <c r="AH196" s="226" t="s">
        <v>545</v>
      </c>
      <c r="AI196" s="226" t="s">
        <v>545</v>
      </c>
      <c r="AJ196" s="226" t="s">
        <v>545</v>
      </c>
      <c r="AK196" s="226" t="s">
        <v>545</v>
      </c>
      <c r="AL196" s="226" t="s">
        <v>545</v>
      </c>
      <c r="AM196" s="226" t="s">
        <v>545</v>
      </c>
      <c r="AN196" s="227">
        <v>0</v>
      </c>
    </row>
    <row r="197" spans="2:40" x14ac:dyDescent="0.25">
      <c r="B197" s="215" t="s">
        <v>491</v>
      </c>
      <c r="D197" s="216"/>
      <c r="E197" s="217"/>
      <c r="F197" s="218"/>
      <c r="G197" s="219"/>
      <c r="H197" s="220"/>
      <c r="I197" s="221"/>
      <c r="J197" s="221"/>
      <c r="K197" s="221"/>
      <c r="L197" s="221"/>
      <c r="M197" s="228"/>
      <c r="N197" s="221"/>
      <c r="O197" s="221"/>
      <c r="P197" s="221"/>
      <c r="Q197" s="221"/>
      <c r="R197" s="221"/>
      <c r="S197" s="221"/>
      <c r="T197" s="221"/>
      <c r="U197" s="222" t="s">
        <v>545</v>
      </c>
      <c r="V197" s="223"/>
      <c r="W197" s="224"/>
      <c r="X197" s="225"/>
      <c r="AB197" s="226" t="s">
        <v>545</v>
      </c>
      <c r="AC197" s="226" t="s">
        <v>545</v>
      </c>
      <c r="AD197" s="226" t="s">
        <v>545</v>
      </c>
      <c r="AE197" s="226" t="s">
        <v>545</v>
      </c>
      <c r="AF197" s="226" t="s">
        <v>545</v>
      </c>
      <c r="AG197" s="226" t="s">
        <v>545</v>
      </c>
      <c r="AH197" s="226" t="s">
        <v>545</v>
      </c>
      <c r="AI197" s="226" t="s">
        <v>545</v>
      </c>
      <c r="AJ197" s="226" t="s">
        <v>545</v>
      </c>
      <c r="AK197" s="226" t="s">
        <v>545</v>
      </c>
      <c r="AL197" s="226" t="s">
        <v>545</v>
      </c>
      <c r="AM197" s="226" t="s">
        <v>545</v>
      </c>
      <c r="AN197" s="227">
        <v>0</v>
      </c>
    </row>
    <row r="198" spans="2:40" x14ac:dyDescent="0.25">
      <c r="B198" s="215" t="s">
        <v>492</v>
      </c>
      <c r="D198" s="216"/>
      <c r="E198" s="217"/>
      <c r="F198" s="218"/>
      <c r="G198" s="219"/>
      <c r="H198" s="220"/>
      <c r="I198" s="221"/>
      <c r="J198" s="221"/>
      <c r="K198" s="221"/>
      <c r="L198" s="221"/>
      <c r="M198" s="228"/>
      <c r="N198" s="221"/>
      <c r="O198" s="221"/>
      <c r="P198" s="221"/>
      <c r="Q198" s="221"/>
      <c r="R198" s="221"/>
      <c r="S198" s="221"/>
      <c r="T198" s="221"/>
      <c r="U198" s="222" t="s">
        <v>545</v>
      </c>
      <c r="V198" s="223"/>
      <c r="W198" s="224"/>
      <c r="X198" s="225"/>
      <c r="AB198" s="226" t="s">
        <v>545</v>
      </c>
      <c r="AC198" s="226" t="s">
        <v>545</v>
      </c>
      <c r="AD198" s="226" t="s">
        <v>545</v>
      </c>
      <c r="AE198" s="226" t="s">
        <v>545</v>
      </c>
      <c r="AF198" s="226" t="s">
        <v>545</v>
      </c>
      <c r="AG198" s="226" t="s">
        <v>545</v>
      </c>
      <c r="AH198" s="226" t="s">
        <v>545</v>
      </c>
      <c r="AI198" s="226" t="s">
        <v>545</v>
      </c>
      <c r="AJ198" s="226" t="s">
        <v>545</v>
      </c>
      <c r="AK198" s="226" t="s">
        <v>545</v>
      </c>
      <c r="AL198" s="226" t="s">
        <v>545</v>
      </c>
      <c r="AM198" s="226" t="s">
        <v>545</v>
      </c>
      <c r="AN198" s="227">
        <v>0</v>
      </c>
    </row>
    <row r="199" spans="2:40" x14ac:dyDescent="0.25">
      <c r="B199" s="215" t="s">
        <v>493</v>
      </c>
      <c r="D199" s="216"/>
      <c r="E199" s="217"/>
      <c r="F199" s="218"/>
      <c r="G199" s="219"/>
      <c r="H199" s="220"/>
      <c r="I199" s="221"/>
      <c r="J199" s="221"/>
      <c r="K199" s="221"/>
      <c r="L199" s="221"/>
      <c r="M199" s="228"/>
      <c r="N199" s="221"/>
      <c r="O199" s="221"/>
      <c r="P199" s="221"/>
      <c r="Q199" s="221"/>
      <c r="R199" s="221"/>
      <c r="S199" s="221"/>
      <c r="T199" s="221"/>
      <c r="U199" s="222" t="s">
        <v>545</v>
      </c>
      <c r="V199" s="223"/>
      <c r="W199" s="224"/>
      <c r="X199" s="225"/>
      <c r="AB199" s="226" t="s">
        <v>545</v>
      </c>
      <c r="AC199" s="226" t="s">
        <v>545</v>
      </c>
      <c r="AD199" s="226" t="s">
        <v>545</v>
      </c>
      <c r="AE199" s="226" t="s">
        <v>545</v>
      </c>
      <c r="AF199" s="226" t="s">
        <v>545</v>
      </c>
      <c r="AG199" s="226" t="s">
        <v>545</v>
      </c>
      <c r="AH199" s="226" t="s">
        <v>545</v>
      </c>
      <c r="AI199" s="226" t="s">
        <v>545</v>
      </c>
      <c r="AJ199" s="226" t="s">
        <v>545</v>
      </c>
      <c r="AK199" s="226" t="s">
        <v>545</v>
      </c>
      <c r="AL199" s="226" t="s">
        <v>545</v>
      </c>
      <c r="AM199" s="226" t="s">
        <v>545</v>
      </c>
      <c r="AN199" s="227">
        <v>0</v>
      </c>
    </row>
    <row r="200" spans="2:40" x14ac:dyDescent="0.25">
      <c r="B200" s="215" t="s">
        <v>494</v>
      </c>
      <c r="D200" s="216"/>
      <c r="E200" s="217"/>
      <c r="F200" s="218"/>
      <c r="G200" s="219"/>
      <c r="H200" s="220"/>
      <c r="I200" s="221"/>
      <c r="J200" s="221"/>
      <c r="K200" s="221"/>
      <c r="L200" s="221"/>
      <c r="M200" s="228"/>
      <c r="N200" s="221"/>
      <c r="O200" s="221"/>
      <c r="P200" s="221"/>
      <c r="Q200" s="221"/>
      <c r="R200" s="221"/>
      <c r="S200" s="221"/>
      <c r="T200" s="221"/>
      <c r="U200" s="222" t="s">
        <v>545</v>
      </c>
      <c r="V200" s="223"/>
      <c r="W200" s="224"/>
      <c r="X200" s="225"/>
      <c r="AB200" s="226" t="s">
        <v>545</v>
      </c>
      <c r="AC200" s="226" t="s">
        <v>545</v>
      </c>
      <c r="AD200" s="226" t="s">
        <v>545</v>
      </c>
      <c r="AE200" s="226" t="s">
        <v>545</v>
      </c>
      <c r="AF200" s="226" t="s">
        <v>545</v>
      </c>
      <c r="AG200" s="226" t="s">
        <v>545</v>
      </c>
      <c r="AH200" s="226" t="s">
        <v>545</v>
      </c>
      <c r="AI200" s="226" t="s">
        <v>545</v>
      </c>
      <c r="AJ200" s="226" t="s">
        <v>545</v>
      </c>
      <c r="AK200" s="226" t="s">
        <v>545</v>
      </c>
      <c r="AL200" s="226" t="s">
        <v>545</v>
      </c>
      <c r="AM200" s="226" t="s">
        <v>545</v>
      </c>
      <c r="AN200" s="227">
        <v>0</v>
      </c>
    </row>
    <row r="201" spans="2:40" x14ac:dyDescent="0.25">
      <c r="B201" s="215" t="s">
        <v>495</v>
      </c>
      <c r="D201" s="216"/>
      <c r="E201" s="217"/>
      <c r="F201" s="218"/>
      <c r="G201" s="219"/>
      <c r="H201" s="220"/>
      <c r="I201" s="221"/>
      <c r="J201" s="221"/>
      <c r="K201" s="221"/>
      <c r="L201" s="221"/>
      <c r="M201" s="228"/>
      <c r="N201" s="221"/>
      <c r="O201" s="221"/>
      <c r="P201" s="221"/>
      <c r="Q201" s="221"/>
      <c r="R201" s="221"/>
      <c r="S201" s="221"/>
      <c r="T201" s="221"/>
      <c r="U201" s="222" t="s">
        <v>545</v>
      </c>
      <c r="V201" s="223"/>
      <c r="W201" s="224"/>
      <c r="X201" s="225"/>
      <c r="AB201" s="226" t="s">
        <v>545</v>
      </c>
      <c r="AC201" s="226" t="s">
        <v>545</v>
      </c>
      <c r="AD201" s="226" t="s">
        <v>545</v>
      </c>
      <c r="AE201" s="226" t="s">
        <v>545</v>
      </c>
      <c r="AF201" s="226" t="s">
        <v>545</v>
      </c>
      <c r="AG201" s="226" t="s">
        <v>545</v>
      </c>
      <c r="AH201" s="226" t="s">
        <v>545</v>
      </c>
      <c r="AI201" s="226" t="s">
        <v>545</v>
      </c>
      <c r="AJ201" s="226" t="s">
        <v>545</v>
      </c>
      <c r="AK201" s="226" t="s">
        <v>545</v>
      </c>
      <c r="AL201" s="226" t="s">
        <v>545</v>
      </c>
      <c r="AM201" s="226" t="s">
        <v>545</v>
      </c>
      <c r="AN201" s="227">
        <v>0</v>
      </c>
    </row>
    <row r="202" spans="2:40" x14ac:dyDescent="0.25">
      <c r="B202" s="215" t="s">
        <v>496</v>
      </c>
      <c r="D202" s="216"/>
      <c r="E202" s="217"/>
      <c r="F202" s="218"/>
      <c r="G202" s="219"/>
      <c r="H202" s="220"/>
      <c r="I202" s="221"/>
      <c r="J202" s="221"/>
      <c r="K202" s="221"/>
      <c r="L202" s="221"/>
      <c r="M202" s="228"/>
      <c r="N202" s="221"/>
      <c r="O202" s="221"/>
      <c r="P202" s="221"/>
      <c r="Q202" s="221"/>
      <c r="R202" s="221"/>
      <c r="S202" s="221"/>
      <c r="T202" s="221"/>
      <c r="U202" s="222" t="s">
        <v>545</v>
      </c>
      <c r="V202" s="223"/>
      <c r="W202" s="224"/>
      <c r="X202" s="225"/>
      <c r="AB202" s="226" t="s">
        <v>545</v>
      </c>
      <c r="AC202" s="226" t="s">
        <v>545</v>
      </c>
      <c r="AD202" s="226" t="s">
        <v>545</v>
      </c>
      <c r="AE202" s="226" t="s">
        <v>545</v>
      </c>
      <c r="AF202" s="226" t="s">
        <v>545</v>
      </c>
      <c r="AG202" s="226" t="s">
        <v>545</v>
      </c>
      <c r="AH202" s="226" t="s">
        <v>545</v>
      </c>
      <c r="AI202" s="226" t="s">
        <v>545</v>
      </c>
      <c r="AJ202" s="226" t="s">
        <v>545</v>
      </c>
      <c r="AK202" s="226" t="s">
        <v>545</v>
      </c>
      <c r="AL202" s="226" t="s">
        <v>545</v>
      </c>
      <c r="AM202" s="226" t="s">
        <v>545</v>
      </c>
      <c r="AN202" s="227">
        <v>0</v>
      </c>
    </row>
    <row r="203" spans="2:40" x14ac:dyDescent="0.25">
      <c r="B203" s="215" t="s">
        <v>497</v>
      </c>
      <c r="D203" s="216"/>
      <c r="E203" s="217"/>
      <c r="F203" s="218"/>
      <c r="G203" s="219"/>
      <c r="H203" s="220"/>
      <c r="I203" s="221"/>
      <c r="J203" s="221"/>
      <c r="K203" s="221"/>
      <c r="L203" s="221"/>
      <c r="M203" s="228"/>
      <c r="N203" s="221"/>
      <c r="O203" s="221"/>
      <c r="P203" s="221"/>
      <c r="Q203" s="221"/>
      <c r="R203" s="221"/>
      <c r="S203" s="221"/>
      <c r="T203" s="221"/>
      <c r="U203" s="222" t="s">
        <v>545</v>
      </c>
      <c r="V203" s="223"/>
      <c r="W203" s="224"/>
      <c r="X203" s="225"/>
      <c r="AB203" s="226" t="s">
        <v>545</v>
      </c>
      <c r="AC203" s="226" t="s">
        <v>545</v>
      </c>
      <c r="AD203" s="226" t="s">
        <v>545</v>
      </c>
      <c r="AE203" s="226" t="s">
        <v>545</v>
      </c>
      <c r="AF203" s="226" t="s">
        <v>545</v>
      </c>
      <c r="AG203" s="226" t="s">
        <v>545</v>
      </c>
      <c r="AH203" s="226" t="s">
        <v>545</v>
      </c>
      <c r="AI203" s="226" t="s">
        <v>545</v>
      </c>
      <c r="AJ203" s="226" t="s">
        <v>545</v>
      </c>
      <c r="AK203" s="226" t="s">
        <v>545</v>
      </c>
      <c r="AL203" s="226" t="s">
        <v>545</v>
      </c>
      <c r="AM203" s="226" t="s">
        <v>545</v>
      </c>
      <c r="AN203" s="227">
        <v>0</v>
      </c>
    </row>
    <row r="204" spans="2:40" x14ac:dyDescent="0.25">
      <c r="B204" s="215" t="s">
        <v>498</v>
      </c>
      <c r="D204" s="216"/>
      <c r="E204" s="217"/>
      <c r="F204" s="218"/>
      <c r="G204" s="219"/>
      <c r="H204" s="220"/>
      <c r="I204" s="221"/>
      <c r="J204" s="221"/>
      <c r="K204" s="221"/>
      <c r="L204" s="221"/>
      <c r="M204" s="228"/>
      <c r="N204" s="221"/>
      <c r="O204" s="221"/>
      <c r="P204" s="221"/>
      <c r="Q204" s="221"/>
      <c r="R204" s="221"/>
      <c r="S204" s="221"/>
      <c r="T204" s="221"/>
      <c r="U204" s="222" t="s">
        <v>545</v>
      </c>
      <c r="V204" s="223"/>
      <c r="W204" s="224"/>
      <c r="X204" s="225"/>
      <c r="AB204" s="226" t="s">
        <v>545</v>
      </c>
      <c r="AC204" s="226" t="s">
        <v>545</v>
      </c>
      <c r="AD204" s="226" t="s">
        <v>545</v>
      </c>
      <c r="AE204" s="226" t="s">
        <v>545</v>
      </c>
      <c r="AF204" s="226" t="s">
        <v>545</v>
      </c>
      <c r="AG204" s="226" t="s">
        <v>545</v>
      </c>
      <c r="AH204" s="226" t="s">
        <v>545</v>
      </c>
      <c r="AI204" s="226" t="s">
        <v>545</v>
      </c>
      <c r="AJ204" s="226" t="s">
        <v>545</v>
      </c>
      <c r="AK204" s="226" t="s">
        <v>545</v>
      </c>
      <c r="AL204" s="226" t="s">
        <v>545</v>
      </c>
      <c r="AM204" s="226" t="s">
        <v>545</v>
      </c>
      <c r="AN204" s="227">
        <v>0</v>
      </c>
    </row>
    <row r="205" spans="2:40" x14ac:dyDescent="0.25">
      <c r="B205" s="215" t="s">
        <v>499</v>
      </c>
      <c r="D205" s="216"/>
      <c r="E205" s="217"/>
      <c r="F205" s="218"/>
      <c r="G205" s="219"/>
      <c r="H205" s="220"/>
      <c r="I205" s="221"/>
      <c r="J205" s="221"/>
      <c r="K205" s="221"/>
      <c r="L205" s="221"/>
      <c r="M205" s="228"/>
      <c r="N205" s="221"/>
      <c r="O205" s="221"/>
      <c r="P205" s="221"/>
      <c r="Q205" s="221"/>
      <c r="R205" s="221"/>
      <c r="S205" s="221"/>
      <c r="T205" s="221"/>
      <c r="U205" s="222" t="s">
        <v>545</v>
      </c>
      <c r="V205" s="223"/>
      <c r="W205" s="224"/>
      <c r="X205" s="225"/>
      <c r="AB205" s="226" t="s">
        <v>545</v>
      </c>
      <c r="AC205" s="226" t="s">
        <v>545</v>
      </c>
      <c r="AD205" s="226" t="s">
        <v>545</v>
      </c>
      <c r="AE205" s="226" t="s">
        <v>545</v>
      </c>
      <c r="AF205" s="226" t="s">
        <v>545</v>
      </c>
      <c r="AG205" s="226" t="s">
        <v>545</v>
      </c>
      <c r="AH205" s="226" t="s">
        <v>545</v>
      </c>
      <c r="AI205" s="226" t="s">
        <v>545</v>
      </c>
      <c r="AJ205" s="226" t="s">
        <v>545</v>
      </c>
      <c r="AK205" s="226" t="s">
        <v>545</v>
      </c>
      <c r="AL205" s="226" t="s">
        <v>545</v>
      </c>
      <c r="AM205" s="226" t="s">
        <v>545</v>
      </c>
      <c r="AN205" s="227">
        <v>0</v>
      </c>
    </row>
    <row r="206" spans="2:40" x14ac:dyDescent="0.25">
      <c r="B206" s="215" t="s">
        <v>500</v>
      </c>
      <c r="D206" s="216"/>
      <c r="E206" s="217"/>
      <c r="F206" s="218"/>
      <c r="G206" s="219"/>
      <c r="H206" s="220"/>
      <c r="I206" s="221"/>
      <c r="J206" s="221"/>
      <c r="K206" s="221"/>
      <c r="L206" s="221"/>
      <c r="M206" s="228"/>
      <c r="N206" s="221"/>
      <c r="O206" s="221"/>
      <c r="P206" s="221"/>
      <c r="Q206" s="221"/>
      <c r="R206" s="221"/>
      <c r="S206" s="221"/>
      <c r="T206" s="221"/>
      <c r="U206" s="222" t="s">
        <v>545</v>
      </c>
      <c r="V206" s="223"/>
      <c r="W206" s="224"/>
      <c r="X206" s="225"/>
      <c r="AB206" s="226" t="s">
        <v>545</v>
      </c>
      <c r="AC206" s="226" t="s">
        <v>545</v>
      </c>
      <c r="AD206" s="226" t="s">
        <v>545</v>
      </c>
      <c r="AE206" s="226" t="s">
        <v>545</v>
      </c>
      <c r="AF206" s="226" t="s">
        <v>545</v>
      </c>
      <c r="AG206" s="226" t="s">
        <v>545</v>
      </c>
      <c r="AH206" s="226" t="s">
        <v>545</v>
      </c>
      <c r="AI206" s="226" t="s">
        <v>545</v>
      </c>
      <c r="AJ206" s="226" t="s">
        <v>545</v>
      </c>
      <c r="AK206" s="226" t="s">
        <v>545</v>
      </c>
      <c r="AL206" s="226" t="s">
        <v>545</v>
      </c>
      <c r="AM206" s="226" t="s">
        <v>545</v>
      </c>
      <c r="AN206" s="227">
        <v>0</v>
      </c>
    </row>
    <row r="207" spans="2:40" x14ac:dyDescent="0.25">
      <c r="B207" s="215" t="s">
        <v>501</v>
      </c>
      <c r="D207" s="216"/>
      <c r="E207" s="217"/>
      <c r="F207" s="218"/>
      <c r="G207" s="219"/>
      <c r="H207" s="220"/>
      <c r="I207" s="221"/>
      <c r="J207" s="221"/>
      <c r="K207" s="221"/>
      <c r="L207" s="221"/>
      <c r="M207" s="228"/>
      <c r="N207" s="221"/>
      <c r="O207" s="221"/>
      <c r="P207" s="221"/>
      <c r="Q207" s="221"/>
      <c r="R207" s="221"/>
      <c r="S207" s="221"/>
      <c r="T207" s="221"/>
      <c r="U207" s="222" t="s">
        <v>545</v>
      </c>
      <c r="V207" s="223"/>
      <c r="W207" s="224"/>
      <c r="X207" s="225"/>
      <c r="AB207" s="226" t="s">
        <v>545</v>
      </c>
      <c r="AC207" s="226" t="s">
        <v>545</v>
      </c>
      <c r="AD207" s="226" t="s">
        <v>545</v>
      </c>
      <c r="AE207" s="226" t="s">
        <v>545</v>
      </c>
      <c r="AF207" s="226" t="s">
        <v>545</v>
      </c>
      <c r="AG207" s="226" t="s">
        <v>545</v>
      </c>
      <c r="AH207" s="226" t="s">
        <v>545</v>
      </c>
      <c r="AI207" s="226" t="s">
        <v>545</v>
      </c>
      <c r="AJ207" s="226" t="s">
        <v>545</v>
      </c>
      <c r="AK207" s="226" t="s">
        <v>545</v>
      </c>
      <c r="AL207" s="226" t="s">
        <v>545</v>
      </c>
      <c r="AM207" s="226" t="s">
        <v>545</v>
      </c>
      <c r="AN207" s="227">
        <v>0</v>
      </c>
    </row>
    <row r="208" spans="2:40" x14ac:dyDescent="0.25">
      <c r="B208" s="215" t="s">
        <v>502</v>
      </c>
      <c r="D208" s="216"/>
      <c r="E208" s="217"/>
      <c r="F208" s="218"/>
      <c r="G208" s="219"/>
      <c r="H208" s="220"/>
      <c r="I208" s="221"/>
      <c r="J208" s="221"/>
      <c r="K208" s="221"/>
      <c r="L208" s="221"/>
      <c r="M208" s="228"/>
      <c r="N208" s="221"/>
      <c r="O208" s="221"/>
      <c r="P208" s="221"/>
      <c r="Q208" s="221"/>
      <c r="R208" s="221"/>
      <c r="S208" s="221"/>
      <c r="T208" s="221"/>
      <c r="U208" s="222" t="s">
        <v>545</v>
      </c>
      <c r="V208" s="223"/>
      <c r="W208" s="224"/>
      <c r="X208" s="225"/>
      <c r="AB208" s="226" t="s">
        <v>545</v>
      </c>
      <c r="AC208" s="226" t="s">
        <v>545</v>
      </c>
      <c r="AD208" s="226" t="s">
        <v>545</v>
      </c>
      <c r="AE208" s="226" t="s">
        <v>545</v>
      </c>
      <c r="AF208" s="226" t="s">
        <v>545</v>
      </c>
      <c r="AG208" s="226" t="s">
        <v>545</v>
      </c>
      <c r="AH208" s="226" t="s">
        <v>545</v>
      </c>
      <c r="AI208" s="226" t="s">
        <v>545</v>
      </c>
      <c r="AJ208" s="226" t="s">
        <v>545</v>
      </c>
      <c r="AK208" s="226" t="s">
        <v>545</v>
      </c>
      <c r="AL208" s="226" t="s">
        <v>545</v>
      </c>
      <c r="AM208" s="226" t="s">
        <v>545</v>
      </c>
      <c r="AN208" s="227">
        <v>0</v>
      </c>
    </row>
    <row r="209" spans="2:40" x14ac:dyDescent="0.25">
      <c r="B209" s="215" t="s">
        <v>503</v>
      </c>
      <c r="D209" s="216"/>
      <c r="E209" s="217"/>
      <c r="F209" s="218"/>
      <c r="G209" s="219"/>
      <c r="H209" s="220"/>
      <c r="I209" s="221"/>
      <c r="J209" s="221"/>
      <c r="K209" s="221"/>
      <c r="L209" s="221"/>
      <c r="M209" s="228"/>
      <c r="N209" s="221"/>
      <c r="O209" s="221"/>
      <c r="P209" s="221"/>
      <c r="Q209" s="221"/>
      <c r="R209" s="221"/>
      <c r="S209" s="221"/>
      <c r="T209" s="221"/>
      <c r="U209" s="222" t="s">
        <v>545</v>
      </c>
      <c r="V209" s="223"/>
      <c r="W209" s="224"/>
      <c r="X209" s="225"/>
      <c r="AB209" s="226" t="s">
        <v>545</v>
      </c>
      <c r="AC209" s="226" t="s">
        <v>545</v>
      </c>
      <c r="AD209" s="226" t="s">
        <v>545</v>
      </c>
      <c r="AE209" s="226" t="s">
        <v>545</v>
      </c>
      <c r="AF209" s="226" t="s">
        <v>545</v>
      </c>
      <c r="AG209" s="226" t="s">
        <v>545</v>
      </c>
      <c r="AH209" s="226" t="s">
        <v>545</v>
      </c>
      <c r="AI209" s="226" t="s">
        <v>545</v>
      </c>
      <c r="AJ209" s="226" t="s">
        <v>545</v>
      </c>
      <c r="AK209" s="226" t="s">
        <v>545</v>
      </c>
      <c r="AL209" s="226" t="s">
        <v>545</v>
      </c>
      <c r="AM209" s="226" t="s">
        <v>545</v>
      </c>
      <c r="AN209" s="227">
        <v>0</v>
      </c>
    </row>
    <row r="210" spans="2:40" x14ac:dyDescent="0.25">
      <c r="B210" s="215" t="s">
        <v>504</v>
      </c>
      <c r="D210" s="216"/>
      <c r="E210" s="217"/>
      <c r="F210" s="218"/>
      <c r="G210" s="219"/>
      <c r="H210" s="220"/>
      <c r="I210" s="221"/>
      <c r="J210" s="221"/>
      <c r="K210" s="221"/>
      <c r="L210" s="221"/>
      <c r="M210" s="228"/>
      <c r="N210" s="221"/>
      <c r="O210" s="221"/>
      <c r="P210" s="221"/>
      <c r="Q210" s="221"/>
      <c r="R210" s="221"/>
      <c r="S210" s="221"/>
      <c r="T210" s="221"/>
      <c r="U210" s="222" t="s">
        <v>545</v>
      </c>
      <c r="V210" s="223"/>
      <c r="W210" s="224"/>
      <c r="X210" s="225"/>
      <c r="AB210" s="226" t="s">
        <v>545</v>
      </c>
      <c r="AC210" s="226" t="s">
        <v>545</v>
      </c>
      <c r="AD210" s="226" t="s">
        <v>545</v>
      </c>
      <c r="AE210" s="226" t="s">
        <v>545</v>
      </c>
      <c r="AF210" s="226" t="s">
        <v>545</v>
      </c>
      <c r="AG210" s="226" t="s">
        <v>545</v>
      </c>
      <c r="AH210" s="226" t="s">
        <v>545</v>
      </c>
      <c r="AI210" s="226" t="s">
        <v>545</v>
      </c>
      <c r="AJ210" s="226" t="s">
        <v>545</v>
      </c>
      <c r="AK210" s="226" t="s">
        <v>545</v>
      </c>
      <c r="AL210" s="226" t="s">
        <v>545</v>
      </c>
      <c r="AM210" s="226" t="s">
        <v>545</v>
      </c>
      <c r="AN210" s="227">
        <v>0</v>
      </c>
    </row>
    <row r="211" spans="2:40" x14ac:dyDescent="0.25">
      <c r="B211" s="215" t="s">
        <v>505</v>
      </c>
      <c r="D211" s="216"/>
      <c r="E211" s="217"/>
      <c r="F211" s="218"/>
      <c r="G211" s="219"/>
      <c r="H211" s="220"/>
      <c r="I211" s="221"/>
      <c r="J211" s="221"/>
      <c r="K211" s="221"/>
      <c r="L211" s="221"/>
      <c r="M211" s="228"/>
      <c r="N211" s="221"/>
      <c r="O211" s="221"/>
      <c r="P211" s="221"/>
      <c r="Q211" s="221"/>
      <c r="R211" s="221"/>
      <c r="S211" s="221"/>
      <c r="T211" s="221"/>
      <c r="U211" s="222" t="s">
        <v>545</v>
      </c>
      <c r="V211" s="223"/>
      <c r="W211" s="224"/>
      <c r="X211" s="225"/>
      <c r="AB211" s="226" t="s">
        <v>545</v>
      </c>
      <c r="AC211" s="226" t="s">
        <v>545</v>
      </c>
      <c r="AD211" s="226" t="s">
        <v>545</v>
      </c>
      <c r="AE211" s="226" t="s">
        <v>545</v>
      </c>
      <c r="AF211" s="226" t="s">
        <v>545</v>
      </c>
      <c r="AG211" s="226" t="s">
        <v>545</v>
      </c>
      <c r="AH211" s="226" t="s">
        <v>545</v>
      </c>
      <c r="AI211" s="226" t="s">
        <v>545</v>
      </c>
      <c r="AJ211" s="226" t="s">
        <v>545</v>
      </c>
      <c r="AK211" s="226" t="s">
        <v>545</v>
      </c>
      <c r="AL211" s="226" t="s">
        <v>545</v>
      </c>
      <c r="AM211" s="226" t="s">
        <v>545</v>
      </c>
      <c r="AN211" s="227">
        <v>0</v>
      </c>
    </row>
    <row r="212" spans="2:40" x14ac:dyDescent="0.25">
      <c r="B212" s="215" t="s">
        <v>506</v>
      </c>
      <c r="D212" s="216"/>
      <c r="E212" s="217"/>
      <c r="F212" s="218"/>
      <c r="G212" s="219"/>
      <c r="H212" s="220"/>
      <c r="I212" s="221"/>
      <c r="J212" s="221"/>
      <c r="K212" s="221"/>
      <c r="L212" s="221"/>
      <c r="M212" s="228"/>
      <c r="N212" s="221"/>
      <c r="O212" s="221"/>
      <c r="P212" s="221"/>
      <c r="Q212" s="221"/>
      <c r="R212" s="221"/>
      <c r="S212" s="221"/>
      <c r="T212" s="221"/>
      <c r="U212" s="222" t="s">
        <v>545</v>
      </c>
      <c r="V212" s="223"/>
      <c r="W212" s="224"/>
      <c r="X212" s="225"/>
      <c r="AB212" s="226" t="s">
        <v>545</v>
      </c>
      <c r="AC212" s="226" t="s">
        <v>545</v>
      </c>
      <c r="AD212" s="226" t="s">
        <v>545</v>
      </c>
      <c r="AE212" s="226" t="s">
        <v>545</v>
      </c>
      <c r="AF212" s="226" t="s">
        <v>545</v>
      </c>
      <c r="AG212" s="226" t="s">
        <v>545</v>
      </c>
      <c r="AH212" s="226" t="s">
        <v>545</v>
      </c>
      <c r="AI212" s="226" t="s">
        <v>545</v>
      </c>
      <c r="AJ212" s="226" t="s">
        <v>545</v>
      </c>
      <c r="AK212" s="226" t="s">
        <v>545</v>
      </c>
      <c r="AL212" s="226" t="s">
        <v>545</v>
      </c>
      <c r="AM212" s="226" t="s">
        <v>545</v>
      </c>
      <c r="AN212" s="227">
        <v>0</v>
      </c>
    </row>
    <row r="213" spans="2:40" x14ac:dyDescent="0.25">
      <c r="B213" s="215" t="s">
        <v>507</v>
      </c>
      <c r="D213" s="216"/>
      <c r="E213" s="217"/>
      <c r="F213" s="218"/>
      <c r="G213" s="219"/>
      <c r="H213" s="220"/>
      <c r="I213" s="221"/>
      <c r="J213" s="221"/>
      <c r="K213" s="221"/>
      <c r="L213" s="221"/>
      <c r="M213" s="228"/>
      <c r="N213" s="221"/>
      <c r="O213" s="221"/>
      <c r="P213" s="221"/>
      <c r="Q213" s="221"/>
      <c r="R213" s="221"/>
      <c r="S213" s="221"/>
      <c r="T213" s="221"/>
      <c r="U213" s="222" t="s">
        <v>545</v>
      </c>
      <c r="V213" s="223"/>
      <c r="W213" s="224"/>
      <c r="X213" s="225"/>
      <c r="AB213" s="226" t="s">
        <v>545</v>
      </c>
      <c r="AC213" s="226" t="s">
        <v>545</v>
      </c>
      <c r="AD213" s="226" t="s">
        <v>545</v>
      </c>
      <c r="AE213" s="226" t="s">
        <v>545</v>
      </c>
      <c r="AF213" s="226" t="s">
        <v>545</v>
      </c>
      <c r="AG213" s="226" t="s">
        <v>545</v>
      </c>
      <c r="AH213" s="226" t="s">
        <v>545</v>
      </c>
      <c r="AI213" s="226" t="s">
        <v>545</v>
      </c>
      <c r="AJ213" s="226" t="s">
        <v>545</v>
      </c>
      <c r="AK213" s="226" t="s">
        <v>545</v>
      </c>
      <c r="AL213" s="226" t="s">
        <v>545</v>
      </c>
      <c r="AM213" s="226" t="s">
        <v>545</v>
      </c>
      <c r="AN213" s="227">
        <v>0</v>
      </c>
    </row>
    <row r="214" spans="2:40" x14ac:dyDescent="0.25">
      <c r="B214" s="215" t="s">
        <v>508</v>
      </c>
      <c r="D214" s="216"/>
      <c r="E214" s="217"/>
      <c r="F214" s="218"/>
      <c r="G214" s="219"/>
      <c r="H214" s="220"/>
      <c r="I214" s="221"/>
      <c r="J214" s="221"/>
      <c r="K214" s="221"/>
      <c r="L214" s="221"/>
      <c r="M214" s="228"/>
      <c r="N214" s="221"/>
      <c r="O214" s="221"/>
      <c r="P214" s="221"/>
      <c r="Q214" s="221"/>
      <c r="R214" s="221"/>
      <c r="S214" s="221"/>
      <c r="T214" s="221"/>
      <c r="U214" s="222" t="s">
        <v>545</v>
      </c>
      <c r="V214" s="223"/>
      <c r="W214" s="224"/>
      <c r="X214" s="225"/>
      <c r="AB214" s="226" t="s">
        <v>545</v>
      </c>
      <c r="AC214" s="226" t="s">
        <v>545</v>
      </c>
      <c r="AD214" s="226" t="s">
        <v>545</v>
      </c>
      <c r="AE214" s="226" t="s">
        <v>545</v>
      </c>
      <c r="AF214" s="226" t="s">
        <v>545</v>
      </c>
      <c r="AG214" s="226" t="s">
        <v>545</v>
      </c>
      <c r="AH214" s="226" t="s">
        <v>545</v>
      </c>
      <c r="AI214" s="226" t="s">
        <v>545</v>
      </c>
      <c r="AJ214" s="226" t="s">
        <v>545</v>
      </c>
      <c r="AK214" s="226" t="s">
        <v>545</v>
      </c>
      <c r="AL214" s="226" t="s">
        <v>545</v>
      </c>
      <c r="AM214" s="226" t="s">
        <v>545</v>
      </c>
      <c r="AN214" s="227">
        <v>0</v>
      </c>
    </row>
    <row r="215" spans="2:40" x14ac:dyDescent="0.25">
      <c r="B215" s="215" t="s">
        <v>509</v>
      </c>
      <c r="D215" s="216"/>
      <c r="E215" s="217"/>
      <c r="F215" s="218"/>
      <c r="G215" s="219"/>
      <c r="H215" s="220"/>
      <c r="I215" s="221"/>
      <c r="J215" s="221"/>
      <c r="K215" s="221"/>
      <c r="L215" s="221"/>
      <c r="M215" s="228"/>
      <c r="N215" s="221"/>
      <c r="O215" s="221"/>
      <c r="P215" s="221"/>
      <c r="Q215" s="221"/>
      <c r="R215" s="221"/>
      <c r="S215" s="221"/>
      <c r="T215" s="221"/>
      <c r="U215" s="222" t="s">
        <v>545</v>
      </c>
      <c r="V215" s="223"/>
      <c r="W215" s="224"/>
      <c r="X215" s="225"/>
      <c r="AB215" s="226" t="s">
        <v>545</v>
      </c>
      <c r="AC215" s="226" t="s">
        <v>545</v>
      </c>
      <c r="AD215" s="226" t="s">
        <v>545</v>
      </c>
      <c r="AE215" s="226" t="s">
        <v>545</v>
      </c>
      <c r="AF215" s="226" t="s">
        <v>545</v>
      </c>
      <c r="AG215" s="226" t="s">
        <v>545</v>
      </c>
      <c r="AH215" s="226" t="s">
        <v>545</v>
      </c>
      <c r="AI215" s="226" t="s">
        <v>545</v>
      </c>
      <c r="AJ215" s="226" t="s">
        <v>545</v>
      </c>
      <c r="AK215" s="226" t="s">
        <v>545</v>
      </c>
      <c r="AL215" s="226" t="s">
        <v>545</v>
      </c>
      <c r="AM215" s="226" t="s">
        <v>545</v>
      </c>
      <c r="AN215" s="227">
        <v>0</v>
      </c>
    </row>
    <row r="216" spans="2:40" x14ac:dyDescent="0.25">
      <c r="B216" s="215" t="s">
        <v>510</v>
      </c>
      <c r="D216" s="216"/>
      <c r="E216" s="217"/>
      <c r="F216" s="218"/>
      <c r="G216" s="219"/>
      <c r="H216" s="220"/>
      <c r="I216" s="221"/>
      <c r="J216" s="221"/>
      <c r="K216" s="221"/>
      <c r="L216" s="221"/>
      <c r="M216" s="228"/>
      <c r="N216" s="221"/>
      <c r="O216" s="221"/>
      <c r="P216" s="221"/>
      <c r="Q216" s="221"/>
      <c r="R216" s="221"/>
      <c r="S216" s="221"/>
      <c r="T216" s="221"/>
      <c r="U216" s="222" t="s">
        <v>545</v>
      </c>
      <c r="V216" s="223"/>
      <c r="W216" s="224"/>
      <c r="X216" s="225"/>
      <c r="AB216" s="226" t="s">
        <v>545</v>
      </c>
      <c r="AC216" s="226" t="s">
        <v>545</v>
      </c>
      <c r="AD216" s="226" t="s">
        <v>545</v>
      </c>
      <c r="AE216" s="226" t="s">
        <v>545</v>
      </c>
      <c r="AF216" s="226" t="s">
        <v>545</v>
      </c>
      <c r="AG216" s="226" t="s">
        <v>545</v>
      </c>
      <c r="AH216" s="226" t="s">
        <v>545</v>
      </c>
      <c r="AI216" s="226" t="s">
        <v>545</v>
      </c>
      <c r="AJ216" s="226" t="s">
        <v>545</v>
      </c>
      <c r="AK216" s="226" t="s">
        <v>545</v>
      </c>
      <c r="AL216" s="226" t="s">
        <v>545</v>
      </c>
      <c r="AM216" s="226" t="s">
        <v>545</v>
      </c>
      <c r="AN216" s="227">
        <v>0</v>
      </c>
    </row>
    <row r="217" spans="2:40" x14ac:dyDescent="0.25">
      <c r="B217" s="215" t="s">
        <v>511</v>
      </c>
      <c r="D217" s="216"/>
      <c r="E217" s="217"/>
      <c r="F217" s="218"/>
      <c r="G217" s="219"/>
      <c r="H217" s="220"/>
      <c r="I217" s="221"/>
      <c r="J217" s="221"/>
      <c r="K217" s="221"/>
      <c r="L217" s="221"/>
      <c r="M217" s="228"/>
      <c r="N217" s="221"/>
      <c r="O217" s="221"/>
      <c r="P217" s="221"/>
      <c r="Q217" s="221"/>
      <c r="R217" s="221"/>
      <c r="S217" s="221"/>
      <c r="T217" s="221"/>
      <c r="U217" s="222" t="s">
        <v>545</v>
      </c>
      <c r="V217" s="223"/>
      <c r="W217" s="224"/>
      <c r="X217" s="225"/>
      <c r="AB217" s="226" t="s">
        <v>545</v>
      </c>
      <c r="AC217" s="226" t="s">
        <v>545</v>
      </c>
      <c r="AD217" s="226" t="s">
        <v>545</v>
      </c>
      <c r="AE217" s="226" t="s">
        <v>545</v>
      </c>
      <c r="AF217" s="226" t="s">
        <v>545</v>
      </c>
      <c r="AG217" s="226" t="s">
        <v>545</v>
      </c>
      <c r="AH217" s="226" t="s">
        <v>545</v>
      </c>
      <c r="AI217" s="226" t="s">
        <v>545</v>
      </c>
      <c r="AJ217" s="226" t="s">
        <v>545</v>
      </c>
      <c r="AK217" s="226" t="s">
        <v>545</v>
      </c>
      <c r="AL217" s="226" t="s">
        <v>545</v>
      </c>
      <c r="AM217" s="226" t="s">
        <v>545</v>
      </c>
      <c r="AN217" s="227">
        <v>0</v>
      </c>
    </row>
    <row r="218" spans="2:40" x14ac:dyDescent="0.25">
      <c r="B218" s="215" t="s">
        <v>512</v>
      </c>
      <c r="D218" s="216"/>
      <c r="E218" s="217"/>
      <c r="F218" s="218"/>
      <c r="G218" s="219"/>
      <c r="H218" s="220"/>
      <c r="I218" s="221"/>
      <c r="J218" s="221"/>
      <c r="K218" s="221"/>
      <c r="L218" s="221"/>
      <c r="M218" s="228"/>
      <c r="N218" s="221"/>
      <c r="O218" s="221"/>
      <c r="P218" s="221"/>
      <c r="Q218" s="221"/>
      <c r="R218" s="221"/>
      <c r="S218" s="221"/>
      <c r="T218" s="221"/>
      <c r="U218" s="222" t="s">
        <v>545</v>
      </c>
      <c r="V218" s="223"/>
      <c r="W218" s="224"/>
      <c r="X218" s="225"/>
      <c r="AB218" s="226" t="s">
        <v>545</v>
      </c>
      <c r="AC218" s="226" t="s">
        <v>545</v>
      </c>
      <c r="AD218" s="226" t="s">
        <v>545</v>
      </c>
      <c r="AE218" s="226" t="s">
        <v>545</v>
      </c>
      <c r="AF218" s="226" t="s">
        <v>545</v>
      </c>
      <c r="AG218" s="226" t="s">
        <v>545</v>
      </c>
      <c r="AH218" s="226" t="s">
        <v>545</v>
      </c>
      <c r="AI218" s="226" t="s">
        <v>545</v>
      </c>
      <c r="AJ218" s="226" t="s">
        <v>545</v>
      </c>
      <c r="AK218" s="226" t="s">
        <v>545</v>
      </c>
      <c r="AL218" s="226" t="s">
        <v>545</v>
      </c>
      <c r="AM218" s="226" t="s">
        <v>545</v>
      </c>
      <c r="AN218" s="227">
        <v>0</v>
      </c>
    </row>
    <row r="219" spans="2:40" x14ac:dyDescent="0.25">
      <c r="B219" s="215" t="s">
        <v>513</v>
      </c>
      <c r="D219" s="216"/>
      <c r="E219" s="217"/>
      <c r="F219" s="218"/>
      <c r="G219" s="219"/>
      <c r="H219" s="220"/>
      <c r="I219" s="221"/>
      <c r="J219" s="221"/>
      <c r="K219" s="221"/>
      <c r="L219" s="221"/>
      <c r="M219" s="228"/>
      <c r="N219" s="221"/>
      <c r="O219" s="221"/>
      <c r="P219" s="221"/>
      <c r="Q219" s="221"/>
      <c r="R219" s="221"/>
      <c r="S219" s="221"/>
      <c r="T219" s="221"/>
      <c r="U219" s="222" t="s">
        <v>545</v>
      </c>
      <c r="V219" s="223"/>
      <c r="W219" s="224"/>
      <c r="X219" s="225"/>
      <c r="AB219" s="226" t="s">
        <v>545</v>
      </c>
      <c r="AC219" s="226" t="s">
        <v>545</v>
      </c>
      <c r="AD219" s="226" t="s">
        <v>545</v>
      </c>
      <c r="AE219" s="226" t="s">
        <v>545</v>
      </c>
      <c r="AF219" s="226" t="s">
        <v>545</v>
      </c>
      <c r="AG219" s="226" t="s">
        <v>545</v>
      </c>
      <c r="AH219" s="226" t="s">
        <v>545</v>
      </c>
      <c r="AI219" s="226" t="s">
        <v>545</v>
      </c>
      <c r="AJ219" s="226" t="s">
        <v>545</v>
      </c>
      <c r="AK219" s="226" t="s">
        <v>545</v>
      </c>
      <c r="AL219" s="226" t="s">
        <v>545</v>
      </c>
      <c r="AM219" s="226" t="s">
        <v>545</v>
      </c>
      <c r="AN219" s="227">
        <v>0</v>
      </c>
    </row>
    <row r="220" spans="2:40" x14ac:dyDescent="0.25">
      <c r="B220" s="215" t="s">
        <v>514</v>
      </c>
      <c r="D220" s="216"/>
      <c r="E220" s="217"/>
      <c r="F220" s="218"/>
      <c r="G220" s="219"/>
      <c r="H220" s="220"/>
      <c r="I220" s="221"/>
      <c r="J220" s="221"/>
      <c r="K220" s="221"/>
      <c r="L220" s="221"/>
      <c r="M220" s="228"/>
      <c r="N220" s="221"/>
      <c r="O220" s="221"/>
      <c r="P220" s="221"/>
      <c r="Q220" s="221"/>
      <c r="R220" s="221"/>
      <c r="S220" s="221"/>
      <c r="T220" s="221"/>
      <c r="U220" s="222" t="s">
        <v>545</v>
      </c>
      <c r="V220" s="223"/>
      <c r="W220" s="224"/>
      <c r="X220" s="225"/>
      <c r="AB220" s="226" t="s">
        <v>545</v>
      </c>
      <c r="AC220" s="226" t="s">
        <v>545</v>
      </c>
      <c r="AD220" s="226" t="s">
        <v>545</v>
      </c>
      <c r="AE220" s="226" t="s">
        <v>545</v>
      </c>
      <c r="AF220" s="226" t="s">
        <v>545</v>
      </c>
      <c r="AG220" s="226" t="s">
        <v>545</v>
      </c>
      <c r="AH220" s="226" t="s">
        <v>545</v>
      </c>
      <c r="AI220" s="226" t="s">
        <v>545</v>
      </c>
      <c r="AJ220" s="226" t="s">
        <v>545</v>
      </c>
      <c r="AK220" s="226" t="s">
        <v>545</v>
      </c>
      <c r="AL220" s="226" t="s">
        <v>545</v>
      </c>
      <c r="AM220" s="226" t="s">
        <v>545</v>
      </c>
      <c r="AN220" s="227">
        <v>0</v>
      </c>
    </row>
    <row r="221" spans="2:40" x14ac:dyDescent="0.25">
      <c r="B221" s="215" t="s">
        <v>515</v>
      </c>
      <c r="D221" s="216"/>
      <c r="E221" s="217"/>
      <c r="F221" s="218"/>
      <c r="G221" s="219"/>
      <c r="H221" s="220"/>
      <c r="I221" s="221"/>
      <c r="J221" s="221"/>
      <c r="K221" s="221"/>
      <c r="L221" s="221"/>
      <c r="M221" s="228"/>
      <c r="N221" s="221"/>
      <c r="O221" s="221"/>
      <c r="P221" s="221"/>
      <c r="Q221" s="221"/>
      <c r="R221" s="221"/>
      <c r="S221" s="221"/>
      <c r="T221" s="221"/>
      <c r="U221" s="222" t="s">
        <v>545</v>
      </c>
      <c r="V221" s="223"/>
      <c r="W221" s="224"/>
      <c r="X221" s="225"/>
      <c r="AB221" s="226" t="s">
        <v>545</v>
      </c>
      <c r="AC221" s="226" t="s">
        <v>545</v>
      </c>
      <c r="AD221" s="226" t="s">
        <v>545</v>
      </c>
      <c r="AE221" s="226" t="s">
        <v>545</v>
      </c>
      <c r="AF221" s="226" t="s">
        <v>545</v>
      </c>
      <c r="AG221" s="226" t="s">
        <v>545</v>
      </c>
      <c r="AH221" s="226" t="s">
        <v>545</v>
      </c>
      <c r="AI221" s="226" t="s">
        <v>545</v>
      </c>
      <c r="AJ221" s="226" t="s">
        <v>545</v>
      </c>
      <c r="AK221" s="226" t="s">
        <v>545</v>
      </c>
      <c r="AL221" s="226" t="s">
        <v>545</v>
      </c>
      <c r="AM221" s="226" t="s">
        <v>545</v>
      </c>
      <c r="AN221" s="227">
        <v>0</v>
      </c>
    </row>
    <row r="222" spans="2:40" x14ac:dyDescent="0.25">
      <c r="B222" s="215" t="s">
        <v>516</v>
      </c>
      <c r="D222" s="216"/>
      <c r="E222" s="217"/>
      <c r="F222" s="218"/>
      <c r="G222" s="219"/>
      <c r="H222" s="220"/>
      <c r="I222" s="221"/>
      <c r="J222" s="221"/>
      <c r="K222" s="221"/>
      <c r="L222" s="221"/>
      <c r="M222" s="228"/>
      <c r="N222" s="221"/>
      <c r="O222" s="221"/>
      <c r="P222" s="221"/>
      <c r="Q222" s="221"/>
      <c r="R222" s="221"/>
      <c r="S222" s="221"/>
      <c r="T222" s="221"/>
      <c r="U222" s="222" t="s">
        <v>545</v>
      </c>
      <c r="V222" s="223"/>
      <c r="W222" s="224"/>
      <c r="X222" s="225"/>
      <c r="AB222" s="226" t="s">
        <v>545</v>
      </c>
      <c r="AC222" s="226" t="s">
        <v>545</v>
      </c>
      <c r="AD222" s="226" t="s">
        <v>545</v>
      </c>
      <c r="AE222" s="226" t="s">
        <v>545</v>
      </c>
      <c r="AF222" s="226" t="s">
        <v>545</v>
      </c>
      <c r="AG222" s="226" t="s">
        <v>545</v>
      </c>
      <c r="AH222" s="226" t="s">
        <v>545</v>
      </c>
      <c r="AI222" s="226" t="s">
        <v>545</v>
      </c>
      <c r="AJ222" s="226" t="s">
        <v>545</v>
      </c>
      <c r="AK222" s="226" t="s">
        <v>545</v>
      </c>
      <c r="AL222" s="226" t="s">
        <v>545</v>
      </c>
      <c r="AM222" s="226" t="s">
        <v>545</v>
      </c>
      <c r="AN222" s="227">
        <v>0</v>
      </c>
    </row>
    <row r="223" spans="2:40" x14ac:dyDescent="0.25">
      <c r="B223" s="215" t="s">
        <v>517</v>
      </c>
      <c r="D223" s="216"/>
      <c r="E223" s="217"/>
      <c r="F223" s="218"/>
      <c r="G223" s="219"/>
      <c r="H223" s="220"/>
      <c r="I223" s="221"/>
      <c r="J223" s="221"/>
      <c r="K223" s="221"/>
      <c r="L223" s="221"/>
      <c r="M223" s="228"/>
      <c r="N223" s="221"/>
      <c r="O223" s="221"/>
      <c r="P223" s="221"/>
      <c r="Q223" s="221"/>
      <c r="R223" s="221"/>
      <c r="S223" s="221"/>
      <c r="T223" s="221"/>
      <c r="U223" s="222" t="s">
        <v>545</v>
      </c>
      <c r="V223" s="223"/>
      <c r="W223" s="224"/>
      <c r="X223" s="225"/>
      <c r="AB223" s="226" t="s">
        <v>545</v>
      </c>
      <c r="AC223" s="226" t="s">
        <v>545</v>
      </c>
      <c r="AD223" s="226" t="s">
        <v>545</v>
      </c>
      <c r="AE223" s="226" t="s">
        <v>545</v>
      </c>
      <c r="AF223" s="226" t="s">
        <v>545</v>
      </c>
      <c r="AG223" s="226" t="s">
        <v>545</v>
      </c>
      <c r="AH223" s="226" t="s">
        <v>545</v>
      </c>
      <c r="AI223" s="226" t="s">
        <v>545</v>
      </c>
      <c r="AJ223" s="226" t="s">
        <v>545</v>
      </c>
      <c r="AK223" s="226" t="s">
        <v>545</v>
      </c>
      <c r="AL223" s="226" t="s">
        <v>545</v>
      </c>
      <c r="AM223" s="226" t="s">
        <v>545</v>
      </c>
      <c r="AN223" s="227">
        <v>0</v>
      </c>
    </row>
    <row r="224" spans="2:40" x14ac:dyDescent="0.25">
      <c r="B224" s="215" t="s">
        <v>518</v>
      </c>
      <c r="D224" s="216"/>
      <c r="E224" s="217"/>
      <c r="F224" s="218"/>
      <c r="G224" s="219"/>
      <c r="H224" s="220"/>
      <c r="I224" s="221"/>
      <c r="J224" s="221"/>
      <c r="K224" s="221"/>
      <c r="L224" s="221"/>
      <c r="M224" s="228"/>
      <c r="N224" s="221"/>
      <c r="O224" s="221"/>
      <c r="P224" s="221"/>
      <c r="Q224" s="221"/>
      <c r="R224" s="221"/>
      <c r="S224" s="221"/>
      <c r="T224" s="221"/>
      <c r="U224" s="222" t="s">
        <v>545</v>
      </c>
      <c r="V224" s="223"/>
      <c r="W224" s="224"/>
      <c r="X224" s="225"/>
      <c r="AB224" s="226" t="s">
        <v>545</v>
      </c>
      <c r="AC224" s="226" t="s">
        <v>545</v>
      </c>
      <c r="AD224" s="226" t="s">
        <v>545</v>
      </c>
      <c r="AE224" s="226" t="s">
        <v>545</v>
      </c>
      <c r="AF224" s="226" t="s">
        <v>545</v>
      </c>
      <c r="AG224" s="226" t="s">
        <v>545</v>
      </c>
      <c r="AH224" s="226" t="s">
        <v>545</v>
      </c>
      <c r="AI224" s="226" t="s">
        <v>545</v>
      </c>
      <c r="AJ224" s="226" t="s">
        <v>545</v>
      </c>
      <c r="AK224" s="226" t="s">
        <v>545</v>
      </c>
      <c r="AL224" s="226" t="s">
        <v>545</v>
      </c>
      <c r="AM224" s="226" t="s">
        <v>545</v>
      </c>
      <c r="AN224" s="227">
        <v>0</v>
      </c>
    </row>
    <row r="225" spans="2:40" x14ac:dyDescent="0.25">
      <c r="B225" s="215" t="s">
        <v>519</v>
      </c>
      <c r="D225" s="216"/>
      <c r="E225" s="217"/>
      <c r="F225" s="218"/>
      <c r="G225" s="219"/>
      <c r="H225" s="220"/>
      <c r="I225" s="221"/>
      <c r="J225" s="221"/>
      <c r="K225" s="221"/>
      <c r="L225" s="221"/>
      <c r="M225" s="228"/>
      <c r="N225" s="221"/>
      <c r="O225" s="221"/>
      <c r="P225" s="221"/>
      <c r="Q225" s="221"/>
      <c r="R225" s="221"/>
      <c r="S225" s="221"/>
      <c r="T225" s="221"/>
      <c r="U225" s="222" t="s">
        <v>545</v>
      </c>
      <c r="V225" s="223"/>
      <c r="W225" s="224"/>
      <c r="X225" s="225"/>
      <c r="AB225" s="226" t="s">
        <v>545</v>
      </c>
      <c r="AC225" s="226" t="s">
        <v>545</v>
      </c>
      <c r="AD225" s="226" t="s">
        <v>545</v>
      </c>
      <c r="AE225" s="226" t="s">
        <v>545</v>
      </c>
      <c r="AF225" s="226" t="s">
        <v>545</v>
      </c>
      <c r="AG225" s="226" t="s">
        <v>545</v>
      </c>
      <c r="AH225" s="226" t="s">
        <v>545</v>
      </c>
      <c r="AI225" s="226" t="s">
        <v>545</v>
      </c>
      <c r="AJ225" s="226" t="s">
        <v>545</v>
      </c>
      <c r="AK225" s="226" t="s">
        <v>545</v>
      </c>
      <c r="AL225" s="226" t="s">
        <v>545</v>
      </c>
      <c r="AM225" s="226" t="s">
        <v>545</v>
      </c>
      <c r="AN225" s="227">
        <v>0</v>
      </c>
    </row>
    <row r="226" spans="2:40" x14ac:dyDescent="0.25">
      <c r="B226" s="215" t="s">
        <v>520</v>
      </c>
      <c r="D226" s="216"/>
      <c r="E226" s="217"/>
      <c r="F226" s="218"/>
      <c r="G226" s="219"/>
      <c r="H226" s="220"/>
      <c r="I226" s="221"/>
      <c r="J226" s="221"/>
      <c r="K226" s="221"/>
      <c r="L226" s="221"/>
      <c r="M226" s="228"/>
      <c r="N226" s="221"/>
      <c r="O226" s="221"/>
      <c r="P226" s="221"/>
      <c r="Q226" s="221"/>
      <c r="R226" s="221"/>
      <c r="S226" s="221"/>
      <c r="T226" s="221"/>
      <c r="U226" s="222" t="s">
        <v>545</v>
      </c>
      <c r="V226" s="223"/>
      <c r="W226" s="224"/>
      <c r="X226" s="225"/>
      <c r="AB226" s="226" t="s">
        <v>545</v>
      </c>
      <c r="AC226" s="226" t="s">
        <v>545</v>
      </c>
      <c r="AD226" s="226" t="s">
        <v>545</v>
      </c>
      <c r="AE226" s="226" t="s">
        <v>545</v>
      </c>
      <c r="AF226" s="226" t="s">
        <v>545</v>
      </c>
      <c r="AG226" s="226" t="s">
        <v>545</v>
      </c>
      <c r="AH226" s="226" t="s">
        <v>545</v>
      </c>
      <c r="AI226" s="226" t="s">
        <v>545</v>
      </c>
      <c r="AJ226" s="226" t="s">
        <v>545</v>
      </c>
      <c r="AK226" s="226" t="s">
        <v>545</v>
      </c>
      <c r="AL226" s="226" t="s">
        <v>545</v>
      </c>
      <c r="AM226" s="226" t="s">
        <v>545</v>
      </c>
      <c r="AN226" s="227">
        <v>0</v>
      </c>
    </row>
    <row r="227" spans="2:40" x14ac:dyDescent="0.25">
      <c r="B227" s="215" t="s">
        <v>521</v>
      </c>
      <c r="D227" s="216"/>
      <c r="E227" s="217"/>
      <c r="F227" s="218"/>
      <c r="G227" s="219"/>
      <c r="H227" s="220"/>
      <c r="I227" s="221"/>
      <c r="J227" s="221"/>
      <c r="K227" s="221"/>
      <c r="L227" s="221"/>
      <c r="M227" s="228"/>
      <c r="N227" s="221"/>
      <c r="O227" s="221"/>
      <c r="P227" s="221"/>
      <c r="Q227" s="221"/>
      <c r="R227" s="221"/>
      <c r="S227" s="221"/>
      <c r="T227" s="221"/>
      <c r="U227" s="222" t="s">
        <v>545</v>
      </c>
      <c r="V227" s="223"/>
      <c r="W227" s="224"/>
      <c r="X227" s="225"/>
      <c r="AB227" s="226" t="s">
        <v>545</v>
      </c>
      <c r="AC227" s="226" t="s">
        <v>545</v>
      </c>
      <c r="AD227" s="226" t="s">
        <v>545</v>
      </c>
      <c r="AE227" s="226" t="s">
        <v>545</v>
      </c>
      <c r="AF227" s="226" t="s">
        <v>545</v>
      </c>
      <c r="AG227" s="226" t="s">
        <v>545</v>
      </c>
      <c r="AH227" s="226" t="s">
        <v>545</v>
      </c>
      <c r="AI227" s="226" t="s">
        <v>545</v>
      </c>
      <c r="AJ227" s="226" t="s">
        <v>545</v>
      </c>
      <c r="AK227" s="226" t="s">
        <v>545</v>
      </c>
      <c r="AL227" s="226" t="s">
        <v>545</v>
      </c>
      <c r="AM227" s="226" t="s">
        <v>545</v>
      </c>
      <c r="AN227" s="227">
        <v>0</v>
      </c>
    </row>
    <row r="228" spans="2:40" x14ac:dyDescent="0.25">
      <c r="B228" s="215" t="s">
        <v>522</v>
      </c>
      <c r="D228" s="216"/>
      <c r="E228" s="217"/>
      <c r="F228" s="218"/>
      <c r="G228" s="219"/>
      <c r="H228" s="220"/>
      <c r="I228" s="221"/>
      <c r="J228" s="221"/>
      <c r="K228" s="221"/>
      <c r="L228" s="221"/>
      <c r="M228" s="228"/>
      <c r="N228" s="221"/>
      <c r="O228" s="221"/>
      <c r="P228" s="221"/>
      <c r="Q228" s="221"/>
      <c r="R228" s="221"/>
      <c r="S228" s="221"/>
      <c r="T228" s="221"/>
      <c r="U228" s="222" t="s">
        <v>545</v>
      </c>
      <c r="V228" s="223"/>
      <c r="W228" s="224"/>
      <c r="X228" s="225"/>
      <c r="AB228" s="226" t="s">
        <v>545</v>
      </c>
      <c r="AC228" s="226" t="s">
        <v>545</v>
      </c>
      <c r="AD228" s="226" t="s">
        <v>545</v>
      </c>
      <c r="AE228" s="226" t="s">
        <v>545</v>
      </c>
      <c r="AF228" s="226" t="s">
        <v>545</v>
      </c>
      <c r="AG228" s="226" t="s">
        <v>545</v>
      </c>
      <c r="AH228" s="226" t="s">
        <v>545</v>
      </c>
      <c r="AI228" s="226" t="s">
        <v>545</v>
      </c>
      <c r="AJ228" s="226" t="s">
        <v>545</v>
      </c>
      <c r="AK228" s="226" t="s">
        <v>545</v>
      </c>
      <c r="AL228" s="226" t="s">
        <v>545</v>
      </c>
      <c r="AM228" s="226" t="s">
        <v>545</v>
      </c>
      <c r="AN228" s="227">
        <v>0</v>
      </c>
    </row>
    <row r="229" spans="2:40" x14ac:dyDescent="0.25">
      <c r="B229" s="215" t="s">
        <v>523</v>
      </c>
      <c r="D229" s="216"/>
      <c r="E229" s="217"/>
      <c r="F229" s="218"/>
      <c r="G229" s="219"/>
      <c r="H229" s="220"/>
      <c r="I229" s="221"/>
      <c r="J229" s="221"/>
      <c r="K229" s="221"/>
      <c r="L229" s="221"/>
      <c r="M229" s="228"/>
      <c r="N229" s="221"/>
      <c r="O229" s="221"/>
      <c r="P229" s="221"/>
      <c r="Q229" s="221"/>
      <c r="R229" s="221"/>
      <c r="S229" s="221"/>
      <c r="T229" s="221"/>
      <c r="U229" s="222" t="s">
        <v>545</v>
      </c>
      <c r="V229" s="223"/>
      <c r="W229" s="224"/>
      <c r="X229" s="225"/>
      <c r="AB229" s="226" t="s">
        <v>545</v>
      </c>
      <c r="AC229" s="226" t="s">
        <v>545</v>
      </c>
      <c r="AD229" s="226" t="s">
        <v>545</v>
      </c>
      <c r="AE229" s="226" t="s">
        <v>545</v>
      </c>
      <c r="AF229" s="226" t="s">
        <v>545</v>
      </c>
      <c r="AG229" s="226" t="s">
        <v>545</v>
      </c>
      <c r="AH229" s="226" t="s">
        <v>545</v>
      </c>
      <c r="AI229" s="226" t="s">
        <v>545</v>
      </c>
      <c r="AJ229" s="226" t="s">
        <v>545</v>
      </c>
      <c r="AK229" s="226" t="s">
        <v>545</v>
      </c>
      <c r="AL229" s="226" t="s">
        <v>545</v>
      </c>
      <c r="AM229" s="226" t="s">
        <v>545</v>
      </c>
      <c r="AN229" s="227">
        <v>0</v>
      </c>
    </row>
    <row r="230" spans="2:40" x14ac:dyDescent="0.25">
      <c r="B230" s="215" t="s">
        <v>524</v>
      </c>
      <c r="D230" s="216"/>
      <c r="E230" s="217"/>
      <c r="F230" s="218"/>
      <c r="G230" s="219"/>
      <c r="H230" s="220"/>
      <c r="I230" s="221"/>
      <c r="J230" s="221"/>
      <c r="K230" s="221"/>
      <c r="L230" s="221"/>
      <c r="M230" s="228"/>
      <c r="N230" s="221"/>
      <c r="O230" s="221"/>
      <c r="P230" s="221"/>
      <c r="Q230" s="221"/>
      <c r="R230" s="221"/>
      <c r="S230" s="221"/>
      <c r="T230" s="221"/>
      <c r="U230" s="222" t="s">
        <v>545</v>
      </c>
      <c r="V230" s="223"/>
      <c r="W230" s="224"/>
      <c r="X230" s="225"/>
      <c r="AB230" s="226" t="s">
        <v>545</v>
      </c>
      <c r="AC230" s="226" t="s">
        <v>545</v>
      </c>
      <c r="AD230" s="226" t="s">
        <v>545</v>
      </c>
      <c r="AE230" s="226" t="s">
        <v>545</v>
      </c>
      <c r="AF230" s="226" t="s">
        <v>545</v>
      </c>
      <c r="AG230" s="226" t="s">
        <v>545</v>
      </c>
      <c r="AH230" s="226" t="s">
        <v>545</v>
      </c>
      <c r="AI230" s="226" t="s">
        <v>545</v>
      </c>
      <c r="AJ230" s="226" t="s">
        <v>545</v>
      </c>
      <c r="AK230" s="226" t="s">
        <v>545</v>
      </c>
      <c r="AL230" s="226" t="s">
        <v>545</v>
      </c>
      <c r="AM230" s="226" t="s">
        <v>545</v>
      </c>
      <c r="AN230" s="227">
        <v>0</v>
      </c>
    </row>
    <row r="231" spans="2:40" x14ac:dyDescent="0.25">
      <c r="B231" s="215" t="s">
        <v>525</v>
      </c>
      <c r="D231" s="216"/>
      <c r="E231" s="217"/>
      <c r="F231" s="218"/>
      <c r="G231" s="219"/>
      <c r="H231" s="220"/>
      <c r="I231" s="221"/>
      <c r="J231" s="221"/>
      <c r="K231" s="221"/>
      <c r="L231" s="221"/>
      <c r="M231" s="228"/>
      <c r="N231" s="221"/>
      <c r="O231" s="221"/>
      <c r="P231" s="221"/>
      <c r="Q231" s="221"/>
      <c r="R231" s="221"/>
      <c r="S231" s="221"/>
      <c r="T231" s="221"/>
      <c r="U231" s="222" t="s">
        <v>545</v>
      </c>
      <c r="V231" s="223"/>
      <c r="W231" s="224"/>
      <c r="X231" s="225"/>
      <c r="AB231" s="226" t="s">
        <v>545</v>
      </c>
      <c r="AC231" s="226" t="s">
        <v>545</v>
      </c>
      <c r="AD231" s="226" t="s">
        <v>545</v>
      </c>
      <c r="AE231" s="226" t="s">
        <v>545</v>
      </c>
      <c r="AF231" s="226" t="s">
        <v>545</v>
      </c>
      <c r="AG231" s="226" t="s">
        <v>545</v>
      </c>
      <c r="AH231" s="226" t="s">
        <v>545</v>
      </c>
      <c r="AI231" s="226" t="s">
        <v>545</v>
      </c>
      <c r="AJ231" s="226" t="s">
        <v>545</v>
      </c>
      <c r="AK231" s="226" t="s">
        <v>545</v>
      </c>
      <c r="AL231" s="226" t="s">
        <v>545</v>
      </c>
      <c r="AM231" s="226" t="s">
        <v>545</v>
      </c>
      <c r="AN231" s="227">
        <v>0</v>
      </c>
    </row>
    <row r="232" spans="2:40" x14ac:dyDescent="0.25">
      <c r="B232" s="215" t="s">
        <v>526</v>
      </c>
      <c r="D232" s="216"/>
      <c r="E232" s="217"/>
      <c r="F232" s="218"/>
      <c r="G232" s="219"/>
      <c r="H232" s="220"/>
      <c r="I232" s="221"/>
      <c r="J232" s="221"/>
      <c r="K232" s="221"/>
      <c r="L232" s="221"/>
      <c r="M232" s="228"/>
      <c r="N232" s="221"/>
      <c r="O232" s="221"/>
      <c r="P232" s="221"/>
      <c r="Q232" s="221"/>
      <c r="R232" s="221"/>
      <c r="S232" s="221"/>
      <c r="T232" s="221"/>
      <c r="U232" s="222" t="s">
        <v>545</v>
      </c>
      <c r="V232" s="223"/>
      <c r="W232" s="224"/>
      <c r="X232" s="225"/>
      <c r="AB232" s="226" t="s">
        <v>545</v>
      </c>
      <c r="AC232" s="226" t="s">
        <v>545</v>
      </c>
      <c r="AD232" s="226" t="s">
        <v>545</v>
      </c>
      <c r="AE232" s="226" t="s">
        <v>545</v>
      </c>
      <c r="AF232" s="226" t="s">
        <v>545</v>
      </c>
      <c r="AG232" s="226" t="s">
        <v>545</v>
      </c>
      <c r="AH232" s="226" t="s">
        <v>545</v>
      </c>
      <c r="AI232" s="226" t="s">
        <v>545</v>
      </c>
      <c r="AJ232" s="226" t="s">
        <v>545</v>
      </c>
      <c r="AK232" s="226" t="s">
        <v>545</v>
      </c>
      <c r="AL232" s="226" t="s">
        <v>545</v>
      </c>
      <c r="AM232" s="226" t="s">
        <v>545</v>
      </c>
      <c r="AN232" s="227">
        <v>0</v>
      </c>
    </row>
    <row r="233" spans="2:40" x14ac:dyDescent="0.25">
      <c r="B233" s="215" t="s">
        <v>527</v>
      </c>
      <c r="D233" s="216"/>
      <c r="E233" s="217"/>
      <c r="F233" s="218"/>
      <c r="G233" s="219"/>
      <c r="H233" s="220"/>
      <c r="I233" s="221"/>
      <c r="J233" s="221"/>
      <c r="K233" s="221"/>
      <c r="L233" s="221"/>
      <c r="M233" s="228"/>
      <c r="N233" s="221"/>
      <c r="O233" s="221"/>
      <c r="P233" s="221"/>
      <c r="Q233" s="221"/>
      <c r="R233" s="221"/>
      <c r="S233" s="221"/>
      <c r="T233" s="221"/>
      <c r="U233" s="222" t="s">
        <v>545</v>
      </c>
      <c r="V233" s="223"/>
      <c r="W233" s="224"/>
      <c r="X233" s="225"/>
      <c r="AB233" s="226" t="s">
        <v>545</v>
      </c>
      <c r="AC233" s="226" t="s">
        <v>545</v>
      </c>
      <c r="AD233" s="226" t="s">
        <v>545</v>
      </c>
      <c r="AE233" s="226" t="s">
        <v>545</v>
      </c>
      <c r="AF233" s="226" t="s">
        <v>545</v>
      </c>
      <c r="AG233" s="226" t="s">
        <v>545</v>
      </c>
      <c r="AH233" s="226" t="s">
        <v>545</v>
      </c>
      <c r="AI233" s="226" t="s">
        <v>545</v>
      </c>
      <c r="AJ233" s="226" t="s">
        <v>545</v>
      </c>
      <c r="AK233" s="226" t="s">
        <v>545</v>
      </c>
      <c r="AL233" s="226" t="s">
        <v>545</v>
      </c>
      <c r="AM233" s="226" t="s">
        <v>545</v>
      </c>
      <c r="AN233" s="227">
        <v>0</v>
      </c>
    </row>
    <row r="234" spans="2:40" x14ac:dyDescent="0.25">
      <c r="B234" s="215" t="s">
        <v>528</v>
      </c>
      <c r="D234" s="216"/>
      <c r="E234" s="217"/>
      <c r="F234" s="218"/>
      <c r="G234" s="219"/>
      <c r="H234" s="220"/>
      <c r="I234" s="221"/>
      <c r="J234" s="221"/>
      <c r="K234" s="221"/>
      <c r="L234" s="221"/>
      <c r="M234" s="228"/>
      <c r="N234" s="221"/>
      <c r="O234" s="221"/>
      <c r="P234" s="221"/>
      <c r="Q234" s="221"/>
      <c r="R234" s="221"/>
      <c r="S234" s="221"/>
      <c r="T234" s="221"/>
      <c r="U234" s="222" t="s">
        <v>545</v>
      </c>
      <c r="V234" s="223"/>
      <c r="W234" s="224"/>
      <c r="X234" s="225"/>
      <c r="AB234" s="226" t="s">
        <v>545</v>
      </c>
      <c r="AC234" s="226" t="s">
        <v>545</v>
      </c>
      <c r="AD234" s="226" t="s">
        <v>545</v>
      </c>
      <c r="AE234" s="226" t="s">
        <v>545</v>
      </c>
      <c r="AF234" s="226" t="s">
        <v>545</v>
      </c>
      <c r="AG234" s="226" t="s">
        <v>545</v>
      </c>
      <c r="AH234" s="226" t="s">
        <v>545</v>
      </c>
      <c r="AI234" s="226" t="s">
        <v>545</v>
      </c>
      <c r="AJ234" s="226" t="s">
        <v>545</v>
      </c>
      <c r="AK234" s="226" t="s">
        <v>545</v>
      </c>
      <c r="AL234" s="226" t="s">
        <v>545</v>
      </c>
      <c r="AM234" s="226" t="s">
        <v>545</v>
      </c>
      <c r="AN234" s="227">
        <v>0</v>
      </c>
    </row>
    <row r="235" spans="2:40" x14ac:dyDescent="0.25">
      <c r="B235" s="215" t="s">
        <v>529</v>
      </c>
      <c r="D235" s="216"/>
      <c r="E235" s="217"/>
      <c r="F235" s="218"/>
      <c r="G235" s="219"/>
      <c r="H235" s="220"/>
      <c r="I235" s="221"/>
      <c r="J235" s="221"/>
      <c r="K235" s="221"/>
      <c r="L235" s="221"/>
      <c r="M235" s="228"/>
      <c r="N235" s="221"/>
      <c r="O235" s="221"/>
      <c r="P235" s="221"/>
      <c r="Q235" s="221"/>
      <c r="R235" s="221"/>
      <c r="S235" s="221"/>
      <c r="T235" s="221"/>
      <c r="U235" s="222" t="s">
        <v>545</v>
      </c>
      <c r="V235" s="223"/>
      <c r="W235" s="224"/>
      <c r="X235" s="225"/>
      <c r="AB235" s="226" t="s">
        <v>545</v>
      </c>
      <c r="AC235" s="226" t="s">
        <v>545</v>
      </c>
      <c r="AD235" s="226" t="s">
        <v>545</v>
      </c>
      <c r="AE235" s="226" t="s">
        <v>545</v>
      </c>
      <c r="AF235" s="226" t="s">
        <v>545</v>
      </c>
      <c r="AG235" s="226" t="s">
        <v>545</v>
      </c>
      <c r="AH235" s="226" t="s">
        <v>545</v>
      </c>
      <c r="AI235" s="226" t="s">
        <v>545</v>
      </c>
      <c r="AJ235" s="226" t="s">
        <v>545</v>
      </c>
      <c r="AK235" s="226" t="s">
        <v>545</v>
      </c>
      <c r="AL235" s="226" t="s">
        <v>545</v>
      </c>
      <c r="AM235" s="226" t="s">
        <v>545</v>
      </c>
      <c r="AN235" s="227">
        <v>0</v>
      </c>
    </row>
    <row r="236" spans="2:40" x14ac:dyDescent="0.25">
      <c r="B236" s="215" t="s">
        <v>530</v>
      </c>
      <c r="D236" s="216"/>
      <c r="E236" s="217"/>
      <c r="F236" s="218"/>
      <c r="G236" s="219"/>
      <c r="H236" s="220"/>
      <c r="I236" s="221"/>
      <c r="J236" s="221"/>
      <c r="K236" s="221"/>
      <c r="L236" s="221"/>
      <c r="M236" s="228"/>
      <c r="N236" s="221"/>
      <c r="O236" s="221"/>
      <c r="P236" s="221"/>
      <c r="Q236" s="221"/>
      <c r="R236" s="221"/>
      <c r="S236" s="221"/>
      <c r="T236" s="221"/>
      <c r="U236" s="222" t="s">
        <v>545</v>
      </c>
      <c r="V236" s="223"/>
      <c r="W236" s="224"/>
      <c r="X236" s="225"/>
      <c r="AB236" s="226" t="s">
        <v>545</v>
      </c>
      <c r="AC236" s="226" t="s">
        <v>545</v>
      </c>
      <c r="AD236" s="226" t="s">
        <v>545</v>
      </c>
      <c r="AE236" s="226" t="s">
        <v>545</v>
      </c>
      <c r="AF236" s="226" t="s">
        <v>545</v>
      </c>
      <c r="AG236" s="226" t="s">
        <v>545</v>
      </c>
      <c r="AH236" s="226" t="s">
        <v>545</v>
      </c>
      <c r="AI236" s="226" t="s">
        <v>545</v>
      </c>
      <c r="AJ236" s="226" t="s">
        <v>545</v>
      </c>
      <c r="AK236" s="226" t="s">
        <v>545</v>
      </c>
      <c r="AL236" s="226" t="s">
        <v>545</v>
      </c>
      <c r="AM236" s="226" t="s">
        <v>545</v>
      </c>
      <c r="AN236" s="227">
        <v>0</v>
      </c>
    </row>
    <row r="237" spans="2:40" x14ac:dyDescent="0.25">
      <c r="B237" s="215" t="s">
        <v>531</v>
      </c>
      <c r="D237" s="216"/>
      <c r="E237" s="217"/>
      <c r="F237" s="218"/>
      <c r="G237" s="219"/>
      <c r="H237" s="220"/>
      <c r="I237" s="221"/>
      <c r="J237" s="221"/>
      <c r="K237" s="221"/>
      <c r="L237" s="221"/>
      <c r="M237" s="228"/>
      <c r="N237" s="221"/>
      <c r="O237" s="221"/>
      <c r="P237" s="221"/>
      <c r="Q237" s="221"/>
      <c r="R237" s="221"/>
      <c r="S237" s="221"/>
      <c r="T237" s="221"/>
      <c r="U237" s="222" t="s">
        <v>545</v>
      </c>
      <c r="V237" s="223"/>
      <c r="W237" s="224"/>
      <c r="X237" s="225"/>
      <c r="AB237" s="226" t="s">
        <v>545</v>
      </c>
      <c r="AC237" s="226" t="s">
        <v>545</v>
      </c>
      <c r="AD237" s="226" t="s">
        <v>545</v>
      </c>
      <c r="AE237" s="226" t="s">
        <v>545</v>
      </c>
      <c r="AF237" s="226" t="s">
        <v>545</v>
      </c>
      <c r="AG237" s="226" t="s">
        <v>545</v>
      </c>
      <c r="AH237" s="226" t="s">
        <v>545</v>
      </c>
      <c r="AI237" s="226" t="s">
        <v>545</v>
      </c>
      <c r="AJ237" s="226" t="s">
        <v>545</v>
      </c>
      <c r="AK237" s="226" t="s">
        <v>545</v>
      </c>
      <c r="AL237" s="226" t="s">
        <v>545</v>
      </c>
      <c r="AM237" s="226" t="s">
        <v>545</v>
      </c>
      <c r="AN237" s="227">
        <v>0</v>
      </c>
    </row>
    <row r="238" spans="2:40" x14ac:dyDescent="0.25">
      <c r="B238" s="215" t="s">
        <v>532</v>
      </c>
      <c r="D238" s="216"/>
      <c r="E238" s="217"/>
      <c r="F238" s="218"/>
      <c r="G238" s="219"/>
      <c r="H238" s="220"/>
      <c r="I238" s="221"/>
      <c r="J238" s="221"/>
      <c r="K238" s="221"/>
      <c r="L238" s="221"/>
      <c r="M238" s="228"/>
      <c r="N238" s="221"/>
      <c r="O238" s="221"/>
      <c r="P238" s="221"/>
      <c r="Q238" s="221"/>
      <c r="R238" s="221"/>
      <c r="S238" s="221"/>
      <c r="T238" s="221"/>
      <c r="U238" s="222" t="s">
        <v>545</v>
      </c>
      <c r="V238" s="223"/>
      <c r="W238" s="224"/>
      <c r="X238" s="225"/>
      <c r="AB238" s="226" t="s">
        <v>545</v>
      </c>
      <c r="AC238" s="226" t="s">
        <v>545</v>
      </c>
      <c r="AD238" s="226" t="s">
        <v>545</v>
      </c>
      <c r="AE238" s="226" t="s">
        <v>545</v>
      </c>
      <c r="AF238" s="226" t="s">
        <v>545</v>
      </c>
      <c r="AG238" s="226" t="s">
        <v>545</v>
      </c>
      <c r="AH238" s="226" t="s">
        <v>545</v>
      </c>
      <c r="AI238" s="226" t="s">
        <v>545</v>
      </c>
      <c r="AJ238" s="226" t="s">
        <v>545</v>
      </c>
      <c r="AK238" s="226" t="s">
        <v>545</v>
      </c>
      <c r="AL238" s="226" t="s">
        <v>545</v>
      </c>
      <c r="AM238" s="226" t="s">
        <v>545</v>
      </c>
      <c r="AN238" s="227">
        <v>0</v>
      </c>
    </row>
    <row r="239" spans="2:40" x14ac:dyDescent="0.25">
      <c r="B239" s="215" t="s">
        <v>533</v>
      </c>
      <c r="D239" s="216"/>
      <c r="E239" s="217"/>
      <c r="F239" s="218"/>
      <c r="G239" s="219"/>
      <c r="H239" s="220"/>
      <c r="I239" s="221"/>
      <c r="J239" s="221"/>
      <c r="K239" s="221"/>
      <c r="L239" s="221"/>
      <c r="M239" s="228"/>
      <c r="N239" s="221"/>
      <c r="O239" s="221"/>
      <c r="P239" s="221"/>
      <c r="Q239" s="221"/>
      <c r="R239" s="221"/>
      <c r="S239" s="221"/>
      <c r="T239" s="221"/>
      <c r="U239" s="222" t="s">
        <v>545</v>
      </c>
      <c r="V239" s="223"/>
      <c r="W239" s="224"/>
      <c r="X239" s="225"/>
      <c r="AB239" s="226" t="s">
        <v>545</v>
      </c>
      <c r="AC239" s="226" t="s">
        <v>545</v>
      </c>
      <c r="AD239" s="226" t="s">
        <v>545</v>
      </c>
      <c r="AE239" s="226" t="s">
        <v>545</v>
      </c>
      <c r="AF239" s="226" t="s">
        <v>545</v>
      </c>
      <c r="AG239" s="226" t="s">
        <v>545</v>
      </c>
      <c r="AH239" s="226" t="s">
        <v>545</v>
      </c>
      <c r="AI239" s="226" t="s">
        <v>545</v>
      </c>
      <c r="AJ239" s="226" t="s">
        <v>545</v>
      </c>
      <c r="AK239" s="226" t="s">
        <v>545</v>
      </c>
      <c r="AL239" s="226" t="s">
        <v>545</v>
      </c>
      <c r="AM239" s="226" t="s">
        <v>545</v>
      </c>
      <c r="AN239" s="227">
        <v>0</v>
      </c>
    </row>
    <row r="240" spans="2:40" x14ac:dyDescent="0.25">
      <c r="B240" s="215" t="s">
        <v>534</v>
      </c>
      <c r="D240" s="216"/>
      <c r="E240" s="217"/>
      <c r="F240" s="218"/>
      <c r="G240" s="219"/>
      <c r="H240" s="220"/>
      <c r="I240" s="221"/>
      <c r="J240" s="221"/>
      <c r="K240" s="221"/>
      <c r="L240" s="221"/>
      <c r="M240" s="228"/>
      <c r="N240" s="221"/>
      <c r="O240" s="221"/>
      <c r="P240" s="221"/>
      <c r="Q240" s="221"/>
      <c r="R240" s="221"/>
      <c r="S240" s="221"/>
      <c r="T240" s="221"/>
      <c r="U240" s="222" t="s">
        <v>545</v>
      </c>
      <c r="V240" s="223"/>
      <c r="W240" s="224"/>
      <c r="X240" s="225"/>
      <c r="AB240" s="226" t="s">
        <v>545</v>
      </c>
      <c r="AC240" s="226" t="s">
        <v>545</v>
      </c>
      <c r="AD240" s="226" t="s">
        <v>545</v>
      </c>
      <c r="AE240" s="226" t="s">
        <v>545</v>
      </c>
      <c r="AF240" s="226" t="s">
        <v>545</v>
      </c>
      <c r="AG240" s="226" t="s">
        <v>545</v>
      </c>
      <c r="AH240" s="226" t="s">
        <v>545</v>
      </c>
      <c r="AI240" s="226" t="s">
        <v>545</v>
      </c>
      <c r="AJ240" s="226" t="s">
        <v>545</v>
      </c>
      <c r="AK240" s="226" t="s">
        <v>545</v>
      </c>
      <c r="AL240" s="226" t="s">
        <v>545</v>
      </c>
      <c r="AM240" s="226" t="s">
        <v>545</v>
      </c>
      <c r="AN240" s="227">
        <v>0</v>
      </c>
    </row>
    <row r="241" spans="2:40" x14ac:dyDescent="0.25">
      <c r="B241" s="215" t="s">
        <v>535</v>
      </c>
      <c r="D241" s="216"/>
      <c r="E241" s="217"/>
      <c r="F241" s="218"/>
      <c r="G241" s="219"/>
      <c r="H241" s="220"/>
      <c r="I241" s="221"/>
      <c r="J241" s="221"/>
      <c r="K241" s="221"/>
      <c r="L241" s="221"/>
      <c r="M241" s="228"/>
      <c r="N241" s="221"/>
      <c r="O241" s="221"/>
      <c r="P241" s="221"/>
      <c r="Q241" s="221"/>
      <c r="R241" s="221"/>
      <c r="S241" s="221"/>
      <c r="T241" s="221"/>
      <c r="U241" s="222" t="s">
        <v>545</v>
      </c>
      <c r="V241" s="223"/>
      <c r="W241" s="224"/>
      <c r="X241" s="225"/>
      <c r="AB241" s="226" t="s">
        <v>545</v>
      </c>
      <c r="AC241" s="226" t="s">
        <v>545</v>
      </c>
      <c r="AD241" s="226" t="s">
        <v>545</v>
      </c>
      <c r="AE241" s="226" t="s">
        <v>545</v>
      </c>
      <c r="AF241" s="226" t="s">
        <v>545</v>
      </c>
      <c r="AG241" s="226" t="s">
        <v>545</v>
      </c>
      <c r="AH241" s="226" t="s">
        <v>545</v>
      </c>
      <c r="AI241" s="226" t="s">
        <v>545</v>
      </c>
      <c r="AJ241" s="226" t="s">
        <v>545</v>
      </c>
      <c r="AK241" s="226" t="s">
        <v>545</v>
      </c>
      <c r="AL241" s="226" t="s">
        <v>545</v>
      </c>
      <c r="AM241" s="226" t="s">
        <v>545</v>
      </c>
      <c r="AN241" s="227">
        <v>0</v>
      </c>
    </row>
    <row r="242" spans="2:40" x14ac:dyDescent="0.25">
      <c r="B242" s="215" t="s">
        <v>536</v>
      </c>
      <c r="D242" s="216"/>
      <c r="E242" s="217"/>
      <c r="F242" s="218"/>
      <c r="G242" s="219"/>
      <c r="H242" s="220"/>
      <c r="I242" s="221"/>
      <c r="J242" s="221"/>
      <c r="K242" s="221"/>
      <c r="L242" s="221"/>
      <c r="M242" s="228"/>
      <c r="N242" s="221"/>
      <c r="O242" s="221"/>
      <c r="P242" s="221"/>
      <c r="Q242" s="221"/>
      <c r="R242" s="221"/>
      <c r="S242" s="221"/>
      <c r="T242" s="221"/>
      <c r="U242" s="222" t="s">
        <v>545</v>
      </c>
      <c r="V242" s="223"/>
      <c r="W242" s="224"/>
      <c r="X242" s="225"/>
      <c r="AB242" s="226" t="s">
        <v>545</v>
      </c>
      <c r="AC242" s="226" t="s">
        <v>545</v>
      </c>
      <c r="AD242" s="226" t="s">
        <v>545</v>
      </c>
      <c r="AE242" s="226" t="s">
        <v>545</v>
      </c>
      <c r="AF242" s="226" t="s">
        <v>545</v>
      </c>
      <c r="AG242" s="226" t="s">
        <v>545</v>
      </c>
      <c r="AH242" s="226" t="s">
        <v>545</v>
      </c>
      <c r="AI242" s="226" t="s">
        <v>545</v>
      </c>
      <c r="AJ242" s="226" t="s">
        <v>545</v>
      </c>
      <c r="AK242" s="226" t="s">
        <v>545</v>
      </c>
      <c r="AL242" s="226" t="s">
        <v>545</v>
      </c>
      <c r="AM242" s="226" t="s">
        <v>545</v>
      </c>
      <c r="AN242" s="227">
        <v>0</v>
      </c>
    </row>
    <row r="243" spans="2:40" x14ac:dyDescent="0.25">
      <c r="B243" s="215" t="s">
        <v>537</v>
      </c>
      <c r="D243" s="216"/>
      <c r="E243" s="217"/>
      <c r="F243" s="218"/>
      <c r="G243" s="219"/>
      <c r="H243" s="220"/>
      <c r="I243" s="221"/>
      <c r="J243" s="221"/>
      <c r="K243" s="221"/>
      <c r="L243" s="221"/>
      <c r="M243" s="228"/>
      <c r="N243" s="221"/>
      <c r="O243" s="221"/>
      <c r="P243" s="221"/>
      <c r="Q243" s="221"/>
      <c r="R243" s="221"/>
      <c r="S243" s="221"/>
      <c r="T243" s="221"/>
      <c r="U243" s="222" t="s">
        <v>545</v>
      </c>
      <c r="V243" s="223"/>
      <c r="W243" s="224"/>
      <c r="X243" s="225"/>
      <c r="AB243" s="226" t="s">
        <v>545</v>
      </c>
      <c r="AC243" s="226" t="s">
        <v>545</v>
      </c>
      <c r="AD243" s="226" t="s">
        <v>545</v>
      </c>
      <c r="AE243" s="226" t="s">
        <v>545</v>
      </c>
      <c r="AF243" s="226" t="s">
        <v>545</v>
      </c>
      <c r="AG243" s="226" t="s">
        <v>545</v>
      </c>
      <c r="AH243" s="226" t="s">
        <v>545</v>
      </c>
      <c r="AI243" s="226" t="s">
        <v>545</v>
      </c>
      <c r="AJ243" s="226" t="s">
        <v>545</v>
      </c>
      <c r="AK243" s="226" t="s">
        <v>545</v>
      </c>
      <c r="AL243" s="226" t="s">
        <v>545</v>
      </c>
      <c r="AM243" s="226" t="s">
        <v>545</v>
      </c>
      <c r="AN243" s="227">
        <v>0</v>
      </c>
    </row>
    <row r="244" spans="2:40" x14ac:dyDescent="0.25">
      <c r="B244" s="215" t="s">
        <v>538</v>
      </c>
      <c r="D244" s="216"/>
      <c r="E244" s="217"/>
      <c r="F244" s="218"/>
      <c r="G244" s="219"/>
      <c r="H244" s="220"/>
      <c r="I244" s="221"/>
      <c r="J244" s="221"/>
      <c r="K244" s="221"/>
      <c r="L244" s="221"/>
      <c r="M244" s="228"/>
      <c r="N244" s="221"/>
      <c r="O244" s="221"/>
      <c r="P244" s="221"/>
      <c r="Q244" s="221"/>
      <c r="R244" s="221"/>
      <c r="S244" s="221"/>
      <c r="T244" s="221"/>
      <c r="U244" s="222" t="s">
        <v>545</v>
      </c>
      <c r="V244" s="223"/>
      <c r="W244" s="224"/>
      <c r="X244" s="225"/>
      <c r="AB244" s="226" t="s">
        <v>545</v>
      </c>
      <c r="AC244" s="226" t="s">
        <v>545</v>
      </c>
      <c r="AD244" s="226" t="s">
        <v>545</v>
      </c>
      <c r="AE244" s="226" t="s">
        <v>545</v>
      </c>
      <c r="AF244" s="226" t="s">
        <v>545</v>
      </c>
      <c r="AG244" s="226" t="s">
        <v>545</v>
      </c>
      <c r="AH244" s="226" t="s">
        <v>545</v>
      </c>
      <c r="AI244" s="226" t="s">
        <v>545</v>
      </c>
      <c r="AJ244" s="226" t="s">
        <v>545</v>
      </c>
      <c r="AK244" s="226" t="s">
        <v>545</v>
      </c>
      <c r="AL244" s="226" t="s">
        <v>545</v>
      </c>
      <c r="AM244" s="226" t="s">
        <v>545</v>
      </c>
      <c r="AN244" s="227">
        <v>0</v>
      </c>
    </row>
    <row r="245" spans="2:40" x14ac:dyDescent="0.25">
      <c r="B245" s="215" t="s">
        <v>539</v>
      </c>
      <c r="D245" s="216"/>
      <c r="E245" s="217"/>
      <c r="F245" s="218"/>
      <c r="G245" s="219"/>
      <c r="H245" s="220"/>
      <c r="I245" s="221"/>
      <c r="J245" s="221"/>
      <c r="K245" s="221"/>
      <c r="L245" s="221"/>
      <c r="M245" s="228"/>
      <c r="N245" s="221"/>
      <c r="O245" s="221"/>
      <c r="P245" s="221"/>
      <c r="Q245" s="221"/>
      <c r="R245" s="221"/>
      <c r="S245" s="221"/>
      <c r="T245" s="221"/>
      <c r="U245" s="222" t="s">
        <v>545</v>
      </c>
      <c r="V245" s="223"/>
      <c r="W245" s="224"/>
      <c r="X245" s="225"/>
      <c r="AB245" s="226" t="s">
        <v>545</v>
      </c>
      <c r="AC245" s="226" t="s">
        <v>545</v>
      </c>
      <c r="AD245" s="226" t="s">
        <v>545</v>
      </c>
      <c r="AE245" s="226" t="s">
        <v>545</v>
      </c>
      <c r="AF245" s="226" t="s">
        <v>545</v>
      </c>
      <c r="AG245" s="226" t="s">
        <v>545</v>
      </c>
      <c r="AH245" s="226" t="s">
        <v>545</v>
      </c>
      <c r="AI245" s="226" t="s">
        <v>545</v>
      </c>
      <c r="AJ245" s="226" t="s">
        <v>545</v>
      </c>
      <c r="AK245" s="226" t="s">
        <v>545</v>
      </c>
      <c r="AL245" s="226" t="s">
        <v>545</v>
      </c>
      <c r="AM245" s="226" t="s">
        <v>545</v>
      </c>
      <c r="AN245" s="227">
        <v>0</v>
      </c>
    </row>
    <row r="246" spans="2:40" x14ac:dyDescent="0.25">
      <c r="B246" s="215" t="s">
        <v>540</v>
      </c>
      <c r="D246" s="216"/>
      <c r="E246" s="217"/>
      <c r="F246" s="218"/>
      <c r="G246" s="219"/>
      <c r="H246" s="220"/>
      <c r="I246" s="221"/>
      <c r="J246" s="221"/>
      <c r="K246" s="221"/>
      <c r="L246" s="221"/>
      <c r="M246" s="228"/>
      <c r="N246" s="221"/>
      <c r="O246" s="221"/>
      <c r="P246" s="221"/>
      <c r="Q246" s="221"/>
      <c r="R246" s="221"/>
      <c r="S246" s="221"/>
      <c r="T246" s="221"/>
      <c r="U246" s="222" t="s">
        <v>545</v>
      </c>
      <c r="V246" s="223"/>
      <c r="W246" s="224"/>
      <c r="X246" s="225"/>
      <c r="AB246" s="226" t="s">
        <v>545</v>
      </c>
      <c r="AC246" s="226" t="s">
        <v>545</v>
      </c>
      <c r="AD246" s="226" t="s">
        <v>545</v>
      </c>
      <c r="AE246" s="226" t="s">
        <v>545</v>
      </c>
      <c r="AF246" s="226" t="s">
        <v>545</v>
      </c>
      <c r="AG246" s="226" t="s">
        <v>545</v>
      </c>
      <c r="AH246" s="226" t="s">
        <v>545</v>
      </c>
      <c r="AI246" s="226" t="s">
        <v>545</v>
      </c>
      <c r="AJ246" s="226" t="s">
        <v>545</v>
      </c>
      <c r="AK246" s="226" t="s">
        <v>545</v>
      </c>
      <c r="AL246" s="226" t="s">
        <v>545</v>
      </c>
      <c r="AM246" s="226" t="s">
        <v>545</v>
      </c>
      <c r="AN246" s="227">
        <v>0</v>
      </c>
    </row>
    <row r="247" spans="2:40" x14ac:dyDescent="0.25">
      <c r="B247" s="215" t="s">
        <v>541</v>
      </c>
      <c r="D247" s="216"/>
      <c r="E247" s="217"/>
      <c r="F247" s="218"/>
      <c r="G247" s="219"/>
      <c r="H247" s="220"/>
      <c r="I247" s="221"/>
      <c r="J247" s="221"/>
      <c r="K247" s="221"/>
      <c r="L247" s="221"/>
      <c r="M247" s="228"/>
      <c r="N247" s="221"/>
      <c r="O247" s="221"/>
      <c r="P247" s="221"/>
      <c r="Q247" s="221"/>
      <c r="R247" s="221"/>
      <c r="S247" s="221"/>
      <c r="T247" s="221"/>
      <c r="U247" s="222" t="s">
        <v>545</v>
      </c>
      <c r="V247" s="223"/>
      <c r="W247" s="224"/>
      <c r="X247" s="225"/>
      <c r="AB247" s="226" t="s">
        <v>545</v>
      </c>
      <c r="AC247" s="226" t="s">
        <v>545</v>
      </c>
      <c r="AD247" s="226" t="s">
        <v>545</v>
      </c>
      <c r="AE247" s="226" t="s">
        <v>545</v>
      </c>
      <c r="AF247" s="226" t="s">
        <v>545</v>
      </c>
      <c r="AG247" s="226" t="s">
        <v>545</v>
      </c>
      <c r="AH247" s="226" t="s">
        <v>545</v>
      </c>
      <c r="AI247" s="226" t="s">
        <v>545</v>
      </c>
      <c r="AJ247" s="226" t="s">
        <v>545</v>
      </c>
      <c r="AK247" s="226" t="s">
        <v>545</v>
      </c>
      <c r="AL247" s="226" t="s">
        <v>545</v>
      </c>
      <c r="AM247" s="226" t="s">
        <v>545</v>
      </c>
      <c r="AN247" s="227">
        <v>0</v>
      </c>
    </row>
    <row r="248" spans="2:40" x14ac:dyDescent="0.25">
      <c r="B248" s="215" t="s">
        <v>542</v>
      </c>
      <c r="D248" s="216"/>
      <c r="E248" s="217"/>
      <c r="F248" s="218"/>
      <c r="G248" s="219"/>
      <c r="H248" s="220"/>
      <c r="I248" s="221"/>
      <c r="J248" s="221"/>
      <c r="K248" s="221"/>
      <c r="L248" s="221"/>
      <c r="M248" s="228"/>
      <c r="N248" s="221"/>
      <c r="O248" s="221"/>
      <c r="P248" s="221"/>
      <c r="Q248" s="221"/>
      <c r="R248" s="221"/>
      <c r="S248" s="221"/>
      <c r="T248" s="221"/>
      <c r="U248" s="222" t="s">
        <v>545</v>
      </c>
      <c r="V248" s="223"/>
      <c r="W248" s="224"/>
      <c r="X248" s="225"/>
      <c r="AB248" s="226" t="s">
        <v>545</v>
      </c>
      <c r="AC248" s="226" t="s">
        <v>545</v>
      </c>
      <c r="AD248" s="226" t="s">
        <v>545</v>
      </c>
      <c r="AE248" s="226" t="s">
        <v>545</v>
      </c>
      <c r="AF248" s="226" t="s">
        <v>545</v>
      </c>
      <c r="AG248" s="226" t="s">
        <v>545</v>
      </c>
      <c r="AH248" s="226" t="s">
        <v>545</v>
      </c>
      <c r="AI248" s="226" t="s">
        <v>545</v>
      </c>
      <c r="AJ248" s="226" t="s">
        <v>545</v>
      </c>
      <c r="AK248" s="226" t="s">
        <v>545</v>
      </c>
      <c r="AL248" s="226" t="s">
        <v>545</v>
      </c>
      <c r="AM248" s="226" t="s">
        <v>545</v>
      </c>
      <c r="AN248" s="227">
        <v>0</v>
      </c>
    </row>
    <row r="249" spans="2:40" x14ac:dyDescent="0.25">
      <c r="B249" s="215" t="s">
        <v>543</v>
      </c>
      <c r="D249" s="216"/>
      <c r="E249" s="217"/>
      <c r="F249" s="218"/>
      <c r="G249" s="219"/>
      <c r="H249" s="220"/>
      <c r="I249" s="221"/>
      <c r="J249" s="221"/>
      <c r="K249" s="221"/>
      <c r="L249" s="221"/>
      <c r="M249" s="228"/>
      <c r="N249" s="221"/>
      <c r="O249" s="221"/>
      <c r="P249" s="221"/>
      <c r="Q249" s="221"/>
      <c r="R249" s="221"/>
      <c r="S249" s="221"/>
      <c r="T249" s="221"/>
      <c r="U249" s="222" t="s">
        <v>545</v>
      </c>
      <c r="V249" s="223"/>
      <c r="W249" s="224"/>
      <c r="X249" s="225"/>
      <c r="AB249" s="226" t="s">
        <v>545</v>
      </c>
      <c r="AC249" s="226" t="s">
        <v>545</v>
      </c>
      <c r="AD249" s="226" t="s">
        <v>545</v>
      </c>
      <c r="AE249" s="226" t="s">
        <v>545</v>
      </c>
      <c r="AF249" s="226" t="s">
        <v>545</v>
      </c>
      <c r="AG249" s="226" t="s">
        <v>545</v>
      </c>
      <c r="AH249" s="226" t="s">
        <v>545</v>
      </c>
      <c r="AI249" s="226" t="s">
        <v>545</v>
      </c>
      <c r="AJ249" s="226" t="s">
        <v>545</v>
      </c>
      <c r="AK249" s="226" t="s">
        <v>545</v>
      </c>
      <c r="AL249" s="226" t="s">
        <v>545</v>
      </c>
      <c r="AM249" s="226" t="s">
        <v>545</v>
      </c>
      <c r="AN249" s="227">
        <v>0</v>
      </c>
    </row>
    <row r="250" spans="2:40" x14ac:dyDescent="0.25">
      <c r="B250" s="215" t="s">
        <v>544</v>
      </c>
      <c r="D250" s="216"/>
      <c r="E250" s="217"/>
      <c r="F250" s="218"/>
      <c r="G250" s="219"/>
      <c r="H250" s="220"/>
      <c r="I250" s="221"/>
      <c r="J250" s="221"/>
      <c r="K250" s="221"/>
      <c r="L250" s="221"/>
      <c r="M250" s="228"/>
      <c r="N250" s="221"/>
      <c r="O250" s="221"/>
      <c r="P250" s="221"/>
      <c r="Q250" s="221"/>
      <c r="R250" s="221"/>
      <c r="S250" s="221"/>
      <c r="T250" s="221"/>
      <c r="U250" s="222" t="s">
        <v>545</v>
      </c>
      <c r="V250" s="223"/>
      <c r="W250" s="224"/>
      <c r="X250" s="225"/>
      <c r="AB250" s="226" t="s">
        <v>545</v>
      </c>
      <c r="AC250" s="226" t="s">
        <v>545</v>
      </c>
      <c r="AD250" s="226" t="s">
        <v>545</v>
      </c>
      <c r="AE250" s="226" t="s">
        <v>545</v>
      </c>
      <c r="AF250" s="226" t="s">
        <v>545</v>
      </c>
      <c r="AG250" s="226" t="s">
        <v>545</v>
      </c>
      <c r="AH250" s="226" t="s">
        <v>545</v>
      </c>
      <c r="AI250" s="226" t="s">
        <v>545</v>
      </c>
      <c r="AJ250" s="226" t="s">
        <v>545</v>
      </c>
      <c r="AK250" s="226" t="s">
        <v>545</v>
      </c>
      <c r="AL250" s="226" t="s">
        <v>545</v>
      </c>
      <c r="AM250" s="226" t="s">
        <v>545</v>
      </c>
      <c r="AN250" s="227">
        <v>0</v>
      </c>
    </row>
    <row r="1070" spans="5:6" x14ac:dyDescent="0.25">
      <c r="E1070" s="162" t="s">
        <v>235</v>
      </c>
      <c r="F1070" s="17" t="s">
        <v>242</v>
      </c>
    </row>
  </sheetData>
  <sheetProtection password="E981" sheet="1" objects="1" scenarios="1" selectLockedCells="1"/>
  <autoFilter ref="B10:X1070"/>
  <mergeCells count="1">
    <mergeCell ref="I9:T9"/>
  </mergeCells>
  <dataValidations count="1">
    <dataValidation type="list" allowBlank="1" showInputMessage="1" showErrorMessage="1" sqref="H11:H250">
      <formula1>$AO$2:$AO$5</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0"/>
  <sheetViews>
    <sheetView tabSelected="1" zoomScaleNormal="100" workbookViewId="0">
      <pane xSplit="2" ySplit="4" topLeftCell="C5" activePane="bottomRight" state="frozen"/>
      <selection pane="topRight" activeCell="C1" sqref="C1"/>
      <selection pane="bottomLeft" activeCell="A5" sqref="A5"/>
      <selection pane="bottomRight" activeCell="C7" sqref="C7"/>
    </sheetView>
  </sheetViews>
  <sheetFormatPr baseColWidth="10" defaultColWidth="11.42578125" defaultRowHeight="15" outlineLevelRow="1" x14ac:dyDescent="0.25"/>
  <cols>
    <col min="1" max="1" width="0.7109375" style="17" customWidth="1"/>
    <col min="2" max="2" width="32.42578125" style="17" customWidth="1"/>
    <col min="3" max="34" width="8" style="17" customWidth="1"/>
    <col min="35" max="16384" width="11.42578125" style="17"/>
  </cols>
  <sheetData>
    <row r="1" spans="1:38" ht="4.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8" ht="23.25" x14ac:dyDescent="0.35">
      <c r="A2" s="11"/>
      <c r="B2" s="36" t="s">
        <v>59</v>
      </c>
      <c r="C2" s="13"/>
      <c r="D2" s="13"/>
      <c r="E2" s="13"/>
      <c r="F2" s="13"/>
      <c r="G2" s="9" t="s">
        <v>20</v>
      </c>
      <c r="H2" s="273">
        <v>72686</v>
      </c>
      <c r="I2" s="273"/>
      <c r="J2" s="14"/>
      <c r="K2" s="14"/>
      <c r="L2" s="14"/>
      <c r="M2" s="14"/>
      <c r="N2" s="14"/>
      <c r="O2" s="14"/>
      <c r="P2" s="14"/>
      <c r="Q2" s="14"/>
      <c r="R2" s="14"/>
      <c r="S2" s="14"/>
      <c r="T2" s="14"/>
      <c r="U2" s="14"/>
      <c r="V2" s="14"/>
      <c r="W2" s="14"/>
      <c r="X2" s="14"/>
      <c r="Y2" s="14"/>
      <c r="Z2" s="14"/>
      <c r="AA2" s="14"/>
      <c r="AB2" s="14"/>
      <c r="AC2" s="14"/>
      <c r="AD2" s="14"/>
      <c r="AE2" s="14"/>
      <c r="AF2" s="14"/>
      <c r="AG2" s="14"/>
    </row>
    <row r="3" spans="1:38" ht="15.75" customHeight="1" x14ac:dyDescent="0.3">
      <c r="A3" s="11"/>
      <c r="B3" s="10" t="s">
        <v>19</v>
      </c>
      <c r="C3" s="3"/>
      <c r="D3" s="3"/>
      <c r="E3" s="3"/>
      <c r="F3" s="3"/>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8" ht="13.5" customHeight="1" x14ac:dyDescent="0.25">
      <c r="A4" s="11"/>
      <c r="B4" s="33">
        <v>72686</v>
      </c>
      <c r="C4" s="52">
        <f>H2</f>
        <v>72686</v>
      </c>
      <c r="D4" s="52">
        <f>C4+1</f>
        <v>72687</v>
      </c>
      <c r="E4" s="52">
        <f t="shared" ref="E4:AC4" si="0">D4+1</f>
        <v>72688</v>
      </c>
      <c r="F4" s="52">
        <f t="shared" si="0"/>
        <v>72689</v>
      </c>
      <c r="G4" s="52">
        <f t="shared" si="0"/>
        <v>72690</v>
      </c>
      <c r="H4" s="52">
        <f t="shared" si="0"/>
        <v>72691</v>
      </c>
      <c r="I4" s="52">
        <f t="shared" si="0"/>
        <v>72692</v>
      </c>
      <c r="J4" s="52">
        <f t="shared" si="0"/>
        <v>72693</v>
      </c>
      <c r="K4" s="52">
        <f t="shared" si="0"/>
        <v>72694</v>
      </c>
      <c r="L4" s="52">
        <f t="shared" si="0"/>
        <v>72695</v>
      </c>
      <c r="M4" s="52">
        <f t="shared" si="0"/>
        <v>72696</v>
      </c>
      <c r="N4" s="52">
        <f t="shared" si="0"/>
        <v>72697</v>
      </c>
      <c r="O4" s="52">
        <f t="shared" si="0"/>
        <v>72698</v>
      </c>
      <c r="P4" s="52">
        <f t="shared" si="0"/>
        <v>72699</v>
      </c>
      <c r="Q4" s="52">
        <f t="shared" si="0"/>
        <v>72700</v>
      </c>
      <c r="R4" s="52">
        <f t="shared" si="0"/>
        <v>72701</v>
      </c>
      <c r="S4" s="52">
        <f t="shared" si="0"/>
        <v>72702</v>
      </c>
      <c r="T4" s="52">
        <f t="shared" si="0"/>
        <v>72703</v>
      </c>
      <c r="U4" s="52">
        <f t="shared" si="0"/>
        <v>72704</v>
      </c>
      <c r="V4" s="52">
        <f t="shared" si="0"/>
        <v>72705</v>
      </c>
      <c r="W4" s="52">
        <f t="shared" si="0"/>
        <v>72706</v>
      </c>
      <c r="X4" s="52">
        <f t="shared" si="0"/>
        <v>72707</v>
      </c>
      <c r="Y4" s="52">
        <f t="shared" si="0"/>
        <v>72708</v>
      </c>
      <c r="Z4" s="52">
        <f t="shared" si="0"/>
        <v>72709</v>
      </c>
      <c r="AA4" s="52">
        <f t="shared" si="0"/>
        <v>72710</v>
      </c>
      <c r="AB4" s="52">
        <f t="shared" si="0"/>
        <v>72711</v>
      </c>
      <c r="AC4" s="52">
        <f t="shared" si="0"/>
        <v>72712</v>
      </c>
      <c r="AD4" s="61">
        <f>IF(AC4="","",IF(MONTH(AC4)&lt;MONTH(AC4+1),"",AC4+1))</f>
        <v>72713</v>
      </c>
      <c r="AE4" s="61">
        <f>IF(AD4="","",IF(MONTH(AD4)&lt;MONTH(AD4+1),"",AD4+1))</f>
        <v>72714</v>
      </c>
      <c r="AF4" s="61">
        <f>IF(AE4="","",IF(MONTH(AE4)&lt;MONTH(AE4+1),"",AE4+1))</f>
        <v>72715</v>
      </c>
      <c r="AG4" s="61">
        <f>IF(AF4="","",IF(MONTH(AF4)&lt;MONTH(AF4+1),"",AF4+1))</f>
        <v>72716</v>
      </c>
    </row>
    <row r="5" spans="1:38" ht="5.2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8" s="69" customFormat="1" x14ac:dyDescent="0.25">
      <c r="A6" s="42"/>
      <c r="B6" s="103" t="s">
        <v>24</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row>
    <row r="7" spans="1:38" x14ac:dyDescent="0.25">
      <c r="A7" s="11"/>
      <c r="B7" s="11" t="s">
        <v>21</v>
      </c>
      <c r="C7" s="41">
        <v>1000</v>
      </c>
      <c r="D7" s="53">
        <f t="shared" ref="D7:I7" si="1">C7+C26-C50</f>
        <v>1010</v>
      </c>
      <c r="E7" s="53">
        <f>D7+D26-D50</f>
        <v>1010</v>
      </c>
      <c r="F7" s="53">
        <f t="shared" si="1"/>
        <v>1010</v>
      </c>
      <c r="G7" s="53">
        <f t="shared" si="1"/>
        <v>1010</v>
      </c>
      <c r="H7" s="53">
        <f t="shared" si="1"/>
        <v>210</v>
      </c>
      <c r="I7" s="53">
        <f t="shared" si="1"/>
        <v>210</v>
      </c>
      <c r="J7" s="53">
        <f t="shared" ref="J7:AH7" si="2">I7+I26-I50</f>
        <v>1210</v>
      </c>
      <c r="K7" s="53">
        <f t="shared" si="2"/>
        <v>1210</v>
      </c>
      <c r="L7" s="53">
        <f t="shared" si="2"/>
        <v>1210</v>
      </c>
      <c r="M7" s="53">
        <f t="shared" si="2"/>
        <v>1210</v>
      </c>
      <c r="N7" s="53">
        <f t="shared" si="2"/>
        <v>1210</v>
      </c>
      <c r="O7" s="53">
        <f t="shared" si="2"/>
        <v>1210</v>
      </c>
      <c r="P7" s="53">
        <f t="shared" si="2"/>
        <v>1210</v>
      </c>
      <c r="Q7" s="53">
        <f t="shared" si="2"/>
        <v>1210</v>
      </c>
      <c r="R7" s="53">
        <f t="shared" si="2"/>
        <v>1210</v>
      </c>
      <c r="S7" s="53">
        <f t="shared" si="2"/>
        <v>1210</v>
      </c>
      <c r="T7" s="53">
        <f t="shared" si="2"/>
        <v>1210</v>
      </c>
      <c r="U7" s="53">
        <f t="shared" si="2"/>
        <v>1210</v>
      </c>
      <c r="V7" s="53">
        <f t="shared" si="2"/>
        <v>1210</v>
      </c>
      <c r="W7" s="53">
        <f t="shared" si="2"/>
        <v>1210</v>
      </c>
      <c r="X7" s="53">
        <f t="shared" si="2"/>
        <v>1210</v>
      </c>
      <c r="Y7" s="53">
        <f t="shared" si="2"/>
        <v>1210</v>
      </c>
      <c r="Z7" s="53">
        <f t="shared" si="2"/>
        <v>1210</v>
      </c>
      <c r="AA7" s="53">
        <f t="shared" si="2"/>
        <v>1210</v>
      </c>
      <c r="AB7" s="53">
        <f t="shared" si="2"/>
        <v>1210</v>
      </c>
      <c r="AC7" s="53">
        <f t="shared" si="2"/>
        <v>1210</v>
      </c>
      <c r="AD7" s="53">
        <f t="shared" si="2"/>
        <v>1210</v>
      </c>
      <c r="AE7" s="53">
        <f t="shared" si="2"/>
        <v>1210</v>
      </c>
      <c r="AF7" s="53">
        <f t="shared" si="2"/>
        <v>1210</v>
      </c>
      <c r="AG7" s="53">
        <f t="shared" si="2"/>
        <v>1210</v>
      </c>
      <c r="AH7" s="53">
        <f t="shared" si="2"/>
        <v>1210</v>
      </c>
      <c r="AJ7" s="274" t="s">
        <v>228</v>
      </c>
      <c r="AK7" s="275"/>
      <c r="AL7" s="276"/>
    </row>
    <row r="8" spans="1:38" outlineLevel="1" x14ac:dyDescent="0.25">
      <c r="A8" s="11"/>
      <c r="B8" s="39" t="s">
        <v>22</v>
      </c>
      <c r="C8" s="58">
        <v>100000</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J8" s="174" t="s">
        <v>229</v>
      </c>
      <c r="AK8" s="175" t="s">
        <v>230</v>
      </c>
      <c r="AL8" s="175" t="s">
        <v>231</v>
      </c>
    </row>
    <row r="9" spans="1:38" outlineLevel="1" x14ac:dyDescent="0.25">
      <c r="A9" s="11"/>
      <c r="B9" s="39" t="s">
        <v>23</v>
      </c>
      <c r="C9" s="58">
        <v>2000</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38" s="69" customFormat="1" x14ac:dyDescent="0.25">
      <c r="A10" s="42"/>
      <c r="B10" s="42" t="s">
        <v>50</v>
      </c>
      <c r="C10" s="53">
        <f>SUM(C8:C9)</f>
        <v>102000</v>
      </c>
      <c r="D10" s="53">
        <f>IF(AND(D8="",D9=""),C10+C27-C26-C51+C50,D8+D9)</f>
        <v>94189.5</v>
      </c>
      <c r="E10" s="53">
        <f t="shared" ref="E10:I10" si="3">IF(AND(E8="",E9=""),D10+D27-D26-D51+D50,E8+E9)</f>
        <v>92585.12</v>
      </c>
      <c r="F10" s="53">
        <f t="shared" si="3"/>
        <v>91685.119999999995</v>
      </c>
      <c r="G10" s="53">
        <f t="shared" si="3"/>
        <v>91585.12</v>
      </c>
      <c r="H10" s="53">
        <f t="shared" si="3"/>
        <v>89585.12</v>
      </c>
      <c r="I10" s="53">
        <f t="shared" si="3"/>
        <v>81585.119999999995</v>
      </c>
      <c r="J10" s="53">
        <f t="shared" ref="J10" si="4">IF(AND(J8="",J9=""),I10+I27-I26-I51+I50,J8+J9)</f>
        <v>79485.119999999995</v>
      </c>
      <c r="K10" s="53">
        <f t="shared" ref="K10" si="5">IF(AND(K8="",K9=""),J10+J27-J26-J51+J50,K8+K9)</f>
        <v>88441.12</v>
      </c>
      <c r="L10" s="53">
        <f t="shared" ref="L10" si="6">IF(AND(L8="",L9=""),K10+K27-K26-K51+K50,L8+L9)</f>
        <v>89148.12</v>
      </c>
      <c r="M10" s="53">
        <f t="shared" ref="M10" si="7">IF(AND(M8="",M9=""),L10+L27-L26-L51+L50,M8+M9)</f>
        <v>88157.462639999998</v>
      </c>
      <c r="N10" s="53">
        <f t="shared" ref="N10" si="8">IF(AND(N8="",N9=""),M10+M27-M26-M51+M50,N8+N9)</f>
        <v>95741.102639999997</v>
      </c>
      <c r="O10" s="53">
        <f t="shared" ref="O10" si="9">IF(AND(O8="",O9=""),N10+N27-N26-N51+N50,O8+O9)</f>
        <v>98741.102639999997</v>
      </c>
      <c r="P10" s="53">
        <f t="shared" ref="P10" si="10">IF(AND(P8="",P9=""),O10+O27-O26-O51+O50,P8+P9)</f>
        <v>101641.10264</v>
      </c>
      <c r="Q10" s="53">
        <f t="shared" ref="Q10" si="11">IF(AND(Q8="",Q9=""),P10+P27-P26-P51+P50,Q8+Q9)</f>
        <v>106372.01863999999</v>
      </c>
      <c r="R10" s="53">
        <f t="shared" ref="R10" si="12">IF(AND(R8="",R9=""),Q10+Q27-Q26-Q51+Q50,R8+R9)</f>
        <v>98237.018639999995</v>
      </c>
      <c r="S10" s="53">
        <f t="shared" ref="S10" si="13">IF(AND(S8="",S9=""),R10+R27-R26-R51+R50,S8+S9)</f>
        <v>103501.81864</v>
      </c>
      <c r="T10" s="53">
        <f t="shared" ref="T10" si="14">IF(AND(T8="",T9=""),S10+S27-S26-S51+S50,T8+T9)</f>
        <v>106382.81864</v>
      </c>
      <c r="U10" s="53">
        <f t="shared" ref="U10" si="15">IF(AND(U8="",U9=""),T10+T27-T26-T51+T50,U8+U9)</f>
        <v>114382.81864</v>
      </c>
      <c r="V10" s="53">
        <f t="shared" ref="V10" si="16">IF(AND(V8="",V9=""),U10+U27-U26-U51+U50,V8+V9)</f>
        <v>115213.61864</v>
      </c>
      <c r="W10" s="53">
        <f t="shared" ref="W10" si="17">IF(AND(W8="",W9=""),V10+V27-V26-V51+V50,W8+W9)</f>
        <v>118213.61864</v>
      </c>
      <c r="X10" s="53">
        <f t="shared" ref="X10" si="18">IF(AND(X8="",X9=""),W10+W27-W26-W51+W50,X8+X9)</f>
        <v>121213.61864</v>
      </c>
      <c r="Y10" s="53">
        <f t="shared" ref="Y10" si="19">IF(AND(Y8="",Y9=""),X10+X27-X26-X51+X50,Y8+Y9)</f>
        <v>124113.61864</v>
      </c>
      <c r="Z10" s="53">
        <f t="shared" ref="Z10" si="20">IF(AND(Z8="",Z9=""),Y10+Y27-Y26-Y51+Y50,Z8+Z9)</f>
        <v>112113.61864</v>
      </c>
      <c r="AA10" s="53">
        <f t="shared" ref="AA10" si="21">IF(AND(AA8="",AA9=""),Z10+Z27-Z26-Z51+Z50,AA8+AA9)</f>
        <v>115113.61864</v>
      </c>
      <c r="AB10" s="53">
        <f t="shared" ref="AB10" si="22">IF(AND(AB8="",AB9=""),AA10+AA27-AA26-AA51+AA50,AB8+AB9)</f>
        <v>118013.61864</v>
      </c>
      <c r="AC10" s="53">
        <f t="shared" ref="AC10" si="23">IF(AND(AC8="",AC9=""),AB10+AB27-AB26-AB51+AB50,AC8+AC9)</f>
        <v>121013.61864</v>
      </c>
      <c r="AD10" s="53">
        <f t="shared" ref="AD10" si="24">IF(AND(AD8="",AD9=""),AC10+AC27-AC26-AC51+AC50,AD8+AD9)</f>
        <v>124013.61864</v>
      </c>
      <c r="AE10" s="53">
        <f t="shared" ref="AE10" si="25">IF(AND(AE8="",AE9=""),AD10+AD27-AD26-AD51+AD50,AE8+AE9)</f>
        <v>127013.61864</v>
      </c>
      <c r="AF10" s="53">
        <f>IF(AND(AF8="",AF9=""),AE10+AE27-AE26-AE51+AE50,AF8+AF9)</f>
        <v>129913.61864</v>
      </c>
      <c r="AG10" s="53">
        <f>IF(AND(AG8="",AG9=""),AF10+AF27-AF26-AF51+AF50,AG8+AG9)</f>
        <v>82913.618640000001</v>
      </c>
      <c r="AH10" s="53">
        <f>IF(AND(AH8="",AH9=""),AG10+AG27-AG26-AG51+AG50,AH8+AH9)</f>
        <v>70913.618640000001</v>
      </c>
    </row>
    <row r="11" spans="1:38" s="102" customFormat="1" x14ac:dyDescent="0.25">
      <c r="A11" s="101"/>
      <c r="B11" s="101" t="s">
        <v>51</v>
      </c>
      <c r="C11" s="54">
        <f>C7+C10</f>
        <v>103000</v>
      </c>
      <c r="D11" s="54">
        <f>D7+D10</f>
        <v>95199.5</v>
      </c>
      <c r="E11" s="54">
        <f t="shared" ref="E11:I11" si="26">E7+E10</f>
        <v>93595.12</v>
      </c>
      <c r="F11" s="54">
        <f t="shared" si="26"/>
        <v>92695.12</v>
      </c>
      <c r="G11" s="54">
        <f t="shared" si="26"/>
        <v>92595.12</v>
      </c>
      <c r="H11" s="54">
        <f t="shared" si="26"/>
        <v>89795.12</v>
      </c>
      <c r="I11" s="54">
        <f t="shared" si="26"/>
        <v>81795.12</v>
      </c>
      <c r="J11" s="54">
        <f t="shared" ref="J11" si="27">J7+J10</f>
        <v>80695.12</v>
      </c>
      <c r="K11" s="54">
        <f t="shared" ref="K11" si="28">K7+K10</f>
        <v>89651.12</v>
      </c>
      <c r="L11" s="54">
        <f t="shared" ref="L11" si="29">L7+L10</f>
        <v>90358.12</v>
      </c>
      <c r="M11" s="54">
        <f t="shared" ref="M11" si="30">M7+M10</f>
        <v>89367.462639999998</v>
      </c>
      <c r="N11" s="54">
        <f t="shared" ref="N11" si="31">N7+N10</f>
        <v>96951.102639999997</v>
      </c>
      <c r="O11" s="54">
        <f t="shared" ref="O11" si="32">O7+O10</f>
        <v>99951.102639999997</v>
      </c>
      <c r="P11" s="54">
        <f t="shared" ref="P11" si="33">P7+P10</f>
        <v>102851.10264</v>
      </c>
      <c r="Q11" s="54">
        <f t="shared" ref="Q11" si="34">Q7+Q10</f>
        <v>107582.01863999999</v>
      </c>
      <c r="R11" s="54">
        <f t="shared" ref="R11" si="35">R7+R10</f>
        <v>99447.018639999995</v>
      </c>
      <c r="S11" s="54">
        <f t="shared" ref="S11" si="36">S7+S10</f>
        <v>104711.81864</v>
      </c>
      <c r="T11" s="54">
        <f t="shared" ref="T11" si="37">T7+T10</f>
        <v>107592.81864</v>
      </c>
      <c r="U11" s="54">
        <f t="shared" ref="U11" si="38">U7+U10</f>
        <v>115592.81864</v>
      </c>
      <c r="V11" s="54">
        <f t="shared" ref="V11" si="39">V7+V10</f>
        <v>116423.61864</v>
      </c>
      <c r="W11" s="54">
        <f t="shared" ref="W11" si="40">W7+W10</f>
        <v>119423.61864</v>
      </c>
      <c r="X11" s="54">
        <f t="shared" ref="X11" si="41">X7+X10</f>
        <v>122423.61864</v>
      </c>
      <c r="Y11" s="54">
        <f t="shared" ref="Y11" si="42">Y7+Y10</f>
        <v>125323.61864</v>
      </c>
      <c r="Z11" s="54">
        <f t="shared" ref="Z11" si="43">Z7+Z10</f>
        <v>113323.61864</v>
      </c>
      <c r="AA11" s="54">
        <f t="shared" ref="AA11" si="44">AA7+AA10</f>
        <v>116323.61864</v>
      </c>
      <c r="AB11" s="54">
        <f t="shared" ref="AB11" si="45">AB7+AB10</f>
        <v>119223.61864</v>
      </c>
      <c r="AC11" s="54">
        <f t="shared" ref="AC11" si="46">AC7+AC10</f>
        <v>122223.61864</v>
      </c>
      <c r="AD11" s="54">
        <f t="shared" ref="AD11" si="47">AD7+AD10</f>
        <v>125223.61864</v>
      </c>
      <c r="AE11" s="54">
        <f t="shared" ref="AE11" si="48">AE7+AE10</f>
        <v>128223.61864</v>
      </c>
      <c r="AF11" s="54">
        <f t="shared" ref="AF11" si="49">AF7+AF10</f>
        <v>131123.61864</v>
      </c>
      <c r="AG11" s="54">
        <f t="shared" ref="AG11" si="50">AG7+AG10</f>
        <v>84123.618640000001</v>
      </c>
      <c r="AH11" s="54">
        <f>AH7+AH10</f>
        <v>72123.618640000001</v>
      </c>
      <c r="AI11" s="163"/>
    </row>
    <row r="12" spans="1:38" s="69" customFormat="1" ht="6.95" customHeight="1" x14ac:dyDescent="0.2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8" s="69" customFormat="1" x14ac:dyDescent="0.25">
      <c r="A13" s="42"/>
      <c r="B13" s="103" t="s">
        <v>26</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I13" s="171"/>
    </row>
    <row r="14" spans="1:38" s="69" customFormat="1" ht="6.95" customHeight="1" x14ac:dyDescent="0.2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8" x14ac:dyDescent="0.25">
      <c r="A15" s="11"/>
      <c r="B15" s="42" t="s">
        <v>31</v>
      </c>
      <c r="C15" s="55">
        <f>SUMIF(Forderungsbestand!$Q$11:$Q$1011,C$4,Forderungsbestand!$R$11:$R$1011)-C18</f>
        <v>0</v>
      </c>
      <c r="D15" s="53">
        <f>SUMIF(Forderungsbestand!$Q$11:$Q$1011,D$4,Forderungsbestand!$R$11:$R$1011)-D18</f>
        <v>0</v>
      </c>
      <c r="E15" s="53">
        <f>SUMIF(Forderungsbestand!$Q$11:$Q$1011,E$4,Forderungsbestand!$R$11:$R$1011)-E18</f>
        <v>0</v>
      </c>
      <c r="F15" s="53">
        <f>SUMIF(Forderungsbestand!$Q$11:$Q$1011,F$4,Forderungsbestand!$R$11:$R$1011)-F18</f>
        <v>0</v>
      </c>
      <c r="G15" s="53">
        <f>SUMIF(Forderungsbestand!$Q$11:$Q$1011,G$4,Forderungsbestand!$R$11:$R$1011)-G18</f>
        <v>0</v>
      </c>
      <c r="H15" s="53">
        <f>SUMIF(Forderungsbestand!$Q$11:$Q$1011,H$4,Forderungsbestand!$R$11:$R$1011)-H18</f>
        <v>0</v>
      </c>
      <c r="I15" s="53">
        <f>SUMIF(Forderungsbestand!$Q$11:$Q$1011,I$4,Forderungsbestand!$R$11:$R$1011)-I18</f>
        <v>0</v>
      </c>
      <c r="J15" s="53">
        <f>SUMIF(Forderungsbestand!$Q$11:$Q$1011,J$4,Forderungsbestand!$R$11:$R$1011)-J18</f>
        <v>2956</v>
      </c>
      <c r="K15" s="53">
        <f>SUMIF(Forderungsbestand!$Q$11:$Q$1011,K$4,Forderungsbestand!$R$11:$R$1011)-K18</f>
        <v>0</v>
      </c>
      <c r="L15" s="53">
        <f>SUMIF(Forderungsbestand!$Q$11:$Q$1011,L$4,Forderungsbestand!$R$11:$R$1011)-L18</f>
        <v>1319.3426399999998</v>
      </c>
      <c r="M15" s="53">
        <f>SUMIF(Forderungsbestand!$Q$11:$Q$1011,M$4,Forderungsbestand!$R$11:$R$1011)-M18</f>
        <v>4583.6400000000003</v>
      </c>
      <c r="N15" s="53">
        <f>SUMIF(Forderungsbestand!$Q$11:$Q$1011,N$4,Forderungsbestand!$R$11:$R$1011)-N18</f>
        <v>0</v>
      </c>
      <c r="O15" s="53">
        <f>SUMIF(Forderungsbestand!$Q$11:$Q$1011,O$4,Forderungsbestand!$R$11:$R$1011)-O18</f>
        <v>0</v>
      </c>
      <c r="P15" s="53">
        <f>SUMIF(Forderungsbestand!$Q$11:$Q$1011,P$4,Forderungsbestand!$R$11:$R$1011)-P18</f>
        <v>1730.9159999999999</v>
      </c>
      <c r="Q15" s="53">
        <f>SUMIF(Forderungsbestand!$Q$11:$Q$1011,Q$4,Forderungsbestand!$R$11:$R$1011)-Q18</f>
        <v>1000</v>
      </c>
      <c r="R15" s="53">
        <f>SUMIF(Forderungsbestand!$Q$11:$Q$1011,R$4,Forderungsbestand!$R$11:$R$1011)-R18</f>
        <v>2364.8000000000002</v>
      </c>
      <c r="S15" s="53">
        <f>SUMIF(Forderungsbestand!$Q$11:$Q$1011,S$4,Forderungsbestand!$R$11:$R$1011)-S18</f>
        <v>0</v>
      </c>
      <c r="T15" s="53">
        <f>SUMIF(Forderungsbestand!$Q$11:$Q$1011,T$4,Forderungsbestand!$R$11:$R$1011)-T18</f>
        <v>0</v>
      </c>
      <c r="U15" s="53">
        <f>SUMIF(Forderungsbestand!$Q$11:$Q$1011,U$4,Forderungsbestand!$R$11:$R$1011)-U18</f>
        <v>-2069.1999999999998</v>
      </c>
      <c r="V15" s="53">
        <f>SUMIF(Forderungsbestand!$Q$11:$Q$1011,V$4,Forderungsbestand!$R$11:$R$1011)-V18</f>
        <v>0</v>
      </c>
      <c r="W15" s="53">
        <f>SUMIF(Forderungsbestand!$Q$11:$Q$1011,W$4,Forderungsbestand!$R$11:$R$1011)-W18</f>
        <v>0</v>
      </c>
      <c r="X15" s="53">
        <f>SUMIF(Forderungsbestand!$Q$11:$Q$1011,X$4,Forderungsbestand!$R$11:$R$1011)-X18</f>
        <v>0</v>
      </c>
      <c r="Y15" s="53">
        <f>SUMIF(Forderungsbestand!$Q$11:$Q$1011,Y$4,Forderungsbestand!$R$11:$R$1011)-Y18</f>
        <v>0</v>
      </c>
      <c r="Z15" s="53">
        <f>SUMIF(Forderungsbestand!$Q$11:$Q$1011,Z$4,Forderungsbestand!$R$11:$R$1011)-Z18</f>
        <v>0</v>
      </c>
      <c r="AA15" s="53">
        <f>SUMIF(Forderungsbestand!$Q$11:$Q$1011,AA$4,Forderungsbestand!$R$11:$R$1011)-AA18</f>
        <v>0</v>
      </c>
      <c r="AB15" s="53">
        <f>SUMIF(Forderungsbestand!$Q$11:$Q$1011,AB$4,Forderungsbestand!$R$11:$R$1011)-AB18</f>
        <v>0</v>
      </c>
      <c r="AC15" s="53">
        <f>SUMIF(Forderungsbestand!$Q$11:$Q$1011,AC$4,Forderungsbestand!$R$11:$R$1011)-AC18</f>
        <v>0</v>
      </c>
      <c r="AD15" s="53">
        <f>SUMIF(Forderungsbestand!$Q$11:$Q$1011,AD$4,Forderungsbestand!$R$11:$R$1011)-AD18</f>
        <v>0</v>
      </c>
      <c r="AE15" s="53">
        <f>SUMIF(Forderungsbestand!$Q$11:$Q$1011,AE$4,Forderungsbestand!$R$11:$R$1011)-AE18</f>
        <v>0</v>
      </c>
      <c r="AF15" s="53">
        <f>SUMIF(Forderungsbestand!$Q$11:$Q$1011,AF$4,Forderungsbestand!$R$11:$R$1011)-AF18</f>
        <v>0</v>
      </c>
      <c r="AG15" s="53">
        <f>SUMIF(Forderungsbestand!$Q$11:$Q$1011,AG$4,Forderungsbestand!$R$11:$R$1011)-AG18</f>
        <v>0</v>
      </c>
      <c r="AH15" s="172">
        <f>SUM(C15:AG15)</f>
        <v>11885.498639999998</v>
      </c>
    </row>
    <row r="16" spans="1:38" x14ac:dyDescent="0.25">
      <c r="A16" s="11"/>
      <c r="B16" s="42" t="s">
        <v>32</v>
      </c>
      <c r="C16" s="41"/>
      <c r="D16" s="41"/>
      <c r="E16" s="41"/>
      <c r="F16" s="41"/>
      <c r="G16" s="41"/>
      <c r="H16" s="41"/>
      <c r="I16" s="41"/>
      <c r="J16" s="41">
        <v>8000</v>
      </c>
      <c r="K16" s="41">
        <v>5000</v>
      </c>
      <c r="L16" s="41">
        <v>5000</v>
      </c>
      <c r="M16" s="41">
        <v>5000</v>
      </c>
      <c r="N16" s="41">
        <v>5000</v>
      </c>
      <c r="O16" s="41">
        <v>5000</v>
      </c>
      <c r="P16" s="41">
        <v>5000</v>
      </c>
      <c r="Q16" s="41">
        <v>5000</v>
      </c>
      <c r="R16" s="41">
        <v>5000</v>
      </c>
      <c r="S16" s="41">
        <v>5000</v>
      </c>
      <c r="T16" s="41">
        <v>5000</v>
      </c>
      <c r="U16" s="41">
        <v>5000</v>
      </c>
      <c r="V16" s="41">
        <v>5000</v>
      </c>
      <c r="W16" s="41"/>
      <c r="X16" s="41"/>
      <c r="Y16" s="41"/>
      <c r="Z16" s="41"/>
      <c r="AA16" s="41"/>
      <c r="AB16" s="41"/>
      <c r="AC16" s="41"/>
      <c r="AD16" s="41"/>
      <c r="AE16" s="41"/>
      <c r="AF16" s="41"/>
      <c r="AG16" s="41"/>
    </row>
    <row r="17" spans="1:34" x14ac:dyDescent="0.25">
      <c r="A17" s="11"/>
      <c r="B17" s="42" t="s">
        <v>33</v>
      </c>
      <c r="C17" s="41"/>
      <c r="D17" s="41"/>
      <c r="E17" s="41"/>
      <c r="F17" s="41"/>
      <c r="G17" s="41"/>
      <c r="H17" s="41"/>
      <c r="I17" s="41"/>
      <c r="J17" s="41"/>
      <c r="K17" s="41"/>
      <c r="L17" s="41"/>
      <c r="M17" s="41"/>
      <c r="N17" s="41"/>
      <c r="O17" s="41"/>
      <c r="P17" s="41"/>
      <c r="Q17" s="41"/>
      <c r="R17" s="41"/>
      <c r="S17" s="41"/>
      <c r="T17" s="41"/>
      <c r="U17" s="41"/>
      <c r="V17" s="41"/>
      <c r="W17" s="41">
        <v>5000</v>
      </c>
      <c r="X17" s="41">
        <v>5000</v>
      </c>
      <c r="Y17" s="41">
        <v>5000</v>
      </c>
      <c r="Z17" s="41">
        <v>5000</v>
      </c>
      <c r="AA17" s="41">
        <v>5000</v>
      </c>
      <c r="AB17" s="41">
        <v>5000</v>
      </c>
      <c r="AC17" s="41">
        <v>5000</v>
      </c>
      <c r="AD17" s="41">
        <v>5000</v>
      </c>
      <c r="AE17" s="41">
        <v>5000</v>
      </c>
      <c r="AF17" s="41">
        <v>5000</v>
      </c>
      <c r="AG17" s="41">
        <v>5000</v>
      </c>
    </row>
    <row r="18" spans="1:34" x14ac:dyDescent="0.25">
      <c r="A18" s="11"/>
      <c r="B18" s="42" t="s">
        <v>34</v>
      </c>
      <c r="C18" s="53">
        <f>SUMIFS(Forderungsbestand!$R$11:$R$1011,Forderungsbestand!$D$11:$D$1011,"=A",Forderungsbestand!$Q$11:$Q$1011,C4)</f>
        <v>0</v>
      </c>
      <c r="D18" s="53">
        <f>SUMIFS(Forderungsbestand!$R$11:$R$1011,Forderungsbestand!$D$11:$D$1011,"=A",Forderungsbestand!$Q$11:$Q$1011,D4)</f>
        <v>0</v>
      </c>
      <c r="E18" s="53">
        <f>SUMIFS(Forderungsbestand!$R$11:$R$1011,Forderungsbestand!$D$11:$D$1011,"=A",Forderungsbestand!$Q$11:$Q$1011,E4)</f>
        <v>0</v>
      </c>
      <c r="F18" s="53">
        <f>SUMIFS(Forderungsbestand!$R$11:$R$1011,Forderungsbestand!$D$11:$D$1011,"=A",Forderungsbestand!$Q$11:$Q$1011,F4)</f>
        <v>0</v>
      </c>
      <c r="G18" s="53">
        <f>SUMIFS(Forderungsbestand!$R$11:$R$1011,Forderungsbestand!$D$11:$D$1011,"=A",Forderungsbestand!$Q$11:$Q$1011,G4)</f>
        <v>0</v>
      </c>
      <c r="H18" s="53">
        <f>SUMIFS(Forderungsbestand!$R$11:$R$1011,Forderungsbestand!$D$11:$D$1011,"=A",Forderungsbestand!$Q$11:$Q$1011,H4)</f>
        <v>0</v>
      </c>
      <c r="I18" s="53">
        <f>SUMIFS(Forderungsbestand!$R$11:$R$1011,Forderungsbestand!$D$11:$D$1011,"=A",Forderungsbestand!$Q$11:$Q$1011,I4)</f>
        <v>0</v>
      </c>
      <c r="J18" s="53">
        <f>SUMIFS(Forderungsbestand!$R$11:$R$1011,Forderungsbestand!$D$11:$D$1011,"=A",Forderungsbestand!$Q$11:$Q$1011,J4)</f>
        <v>0</v>
      </c>
      <c r="K18" s="53">
        <f>SUMIFS(Forderungsbestand!$R$11:$R$1011,Forderungsbestand!$D$11:$D$1011,"=A",Forderungsbestand!$Q$11:$Q$1011,K4)</f>
        <v>0</v>
      </c>
      <c r="L18" s="53">
        <f>SUMIFS(Forderungsbestand!$R$11:$R$1011,Forderungsbestand!$D$11:$D$1011,"=A",Forderungsbestand!$Q$11:$Q$1011,L4)</f>
        <v>5000</v>
      </c>
      <c r="M18" s="53">
        <f>SUMIFS(Forderungsbestand!$R$11:$R$1011,Forderungsbestand!$D$11:$D$1011,"=A",Forderungsbestand!$Q$11:$Q$1011,M4)</f>
        <v>0</v>
      </c>
      <c r="N18" s="53">
        <f>SUMIFS(Forderungsbestand!$R$11:$R$1011,Forderungsbestand!$D$11:$D$1011,"=A",Forderungsbestand!$Q$11:$Q$1011,N4)</f>
        <v>0</v>
      </c>
      <c r="O18" s="53">
        <f>SUMIFS(Forderungsbestand!$R$11:$R$1011,Forderungsbestand!$D$11:$D$1011,"=A",Forderungsbestand!$Q$11:$Q$1011,O4)</f>
        <v>0</v>
      </c>
      <c r="P18" s="53">
        <f>SUMIFS(Forderungsbestand!$R$11:$R$1011,Forderungsbestand!$D$11:$D$1011,"=A",Forderungsbestand!$Q$11:$Q$1011,P4)</f>
        <v>0</v>
      </c>
      <c r="Q18" s="53">
        <f>SUMIFS(Forderungsbestand!$R$11:$R$1011,Forderungsbestand!$D$11:$D$1011,"=A",Forderungsbestand!$Q$11:$Q$1011,Q4)</f>
        <v>0</v>
      </c>
      <c r="R18" s="53">
        <f>SUMIFS(Forderungsbestand!$R$11:$R$1011,Forderungsbestand!$D$11:$D$1011,"=A",Forderungsbestand!$Q$11:$Q$1011,R4)</f>
        <v>0</v>
      </c>
      <c r="S18" s="53">
        <f>SUMIFS(Forderungsbestand!$R$11:$R$1011,Forderungsbestand!$D$11:$D$1011,"=A",Forderungsbestand!$Q$11:$Q$1011,S4)</f>
        <v>0</v>
      </c>
      <c r="T18" s="53">
        <f>SUMIFS(Forderungsbestand!$R$11:$R$1011,Forderungsbestand!$D$11:$D$1011,"=A",Forderungsbestand!$Q$11:$Q$1011,T4)</f>
        <v>5000</v>
      </c>
      <c r="U18" s="53">
        <f>SUMIFS(Forderungsbestand!$R$11:$R$1011,Forderungsbestand!$D$11:$D$1011,"=A",Forderungsbestand!$Q$11:$Q$1011,U4)</f>
        <v>0</v>
      </c>
      <c r="V18" s="53">
        <f>SUMIFS(Forderungsbestand!$R$11:$R$1011,Forderungsbestand!$D$11:$D$1011,"=A",Forderungsbestand!$Q$11:$Q$1011,V4)</f>
        <v>0</v>
      </c>
      <c r="W18" s="53">
        <f>SUMIFS(Forderungsbestand!$R$11:$R$1011,Forderungsbestand!$D$11:$D$1011,"=A",Forderungsbestand!$Q$11:$Q$1011,W4)</f>
        <v>0</v>
      </c>
      <c r="X18" s="53">
        <f>SUMIFS(Forderungsbestand!$R$11:$R$1011,Forderungsbestand!$D$11:$D$1011,"=A",Forderungsbestand!$Q$11:$Q$1011,X4)</f>
        <v>0</v>
      </c>
      <c r="Y18" s="53">
        <f>SUMIFS(Forderungsbestand!$R$11:$R$1011,Forderungsbestand!$D$11:$D$1011,"=A",Forderungsbestand!$Q$11:$Q$1011,Y4)</f>
        <v>0</v>
      </c>
      <c r="Z18" s="53">
        <f>SUMIFS(Forderungsbestand!$R$11:$R$1011,Forderungsbestand!$D$11:$D$1011,"=A",Forderungsbestand!$Q$11:$Q$1011,Z4)</f>
        <v>0</v>
      </c>
      <c r="AA18" s="53">
        <f>SUMIFS(Forderungsbestand!$R$11:$R$1011,Forderungsbestand!$D$11:$D$1011,"=A",Forderungsbestand!$Q$11:$Q$1011,AA4)</f>
        <v>0</v>
      </c>
      <c r="AB18" s="53">
        <f>SUMIFS(Forderungsbestand!$R$11:$R$1011,Forderungsbestand!$D$11:$D$1011,"=A",Forderungsbestand!$Q$11:$Q$1011,AB4)</f>
        <v>0</v>
      </c>
      <c r="AC18" s="53">
        <f>SUMIFS(Forderungsbestand!$R$11:$R$1011,Forderungsbestand!$D$11:$D$1011,"=A",Forderungsbestand!$Q$11:$Q$1011,AC4)</f>
        <v>0</v>
      </c>
      <c r="AD18" s="53">
        <f>SUMIFS(Forderungsbestand!$R$11:$R$1011,Forderungsbestand!$D$11:$D$1011,"=A",Forderungsbestand!$Q$11:$Q$1011,AD4)</f>
        <v>0</v>
      </c>
      <c r="AE18" s="53">
        <f>SUMIFS(Forderungsbestand!$R$11:$R$1011,Forderungsbestand!$D$11:$D$1011,"=A",Forderungsbestand!$Q$11:$Q$1011,AE4)</f>
        <v>0</v>
      </c>
      <c r="AF18" s="53">
        <f>SUMIFS(Forderungsbestand!$R$11:$R$1011,Forderungsbestand!$D$11:$D$1011,"=A",Forderungsbestand!$Q$11:$Q$1011,AF4)</f>
        <v>0</v>
      </c>
      <c r="AG18" s="53">
        <f>SUMIFS(Forderungsbestand!$R$11:$R$1011,Forderungsbestand!$D$11:$D$1011,"=A",Forderungsbestand!$Q$11:$Q$1011,AG4)</f>
        <v>0</v>
      </c>
      <c r="AH18" s="172">
        <f>SUM(C18:AG18)</f>
        <v>10000</v>
      </c>
    </row>
    <row r="19" spans="1:34" x14ac:dyDescent="0.25">
      <c r="A19" s="11"/>
      <c r="B19" s="42" t="s">
        <v>27</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1:34" x14ac:dyDescent="0.25">
      <c r="A20" s="11"/>
      <c r="B20" s="42" t="s">
        <v>28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4" x14ac:dyDescent="0.25">
      <c r="A21" s="11"/>
      <c r="B21" s="42" t="s">
        <v>30</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4" x14ac:dyDescent="0.25">
      <c r="A22" s="11"/>
      <c r="B22" s="42" t="s">
        <v>35</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4" x14ac:dyDescent="0.25">
      <c r="A23" s="11"/>
      <c r="B23" s="42" t="s">
        <v>36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4" x14ac:dyDescent="0.25">
      <c r="A24" s="11"/>
      <c r="B24" s="42" t="s">
        <v>37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4" x14ac:dyDescent="0.25">
      <c r="A25" s="11"/>
      <c r="B25" s="42" t="s">
        <v>29</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4" x14ac:dyDescent="0.25">
      <c r="A26" s="11"/>
      <c r="B26" s="42" t="s">
        <v>48</v>
      </c>
      <c r="C26" s="41">
        <v>30</v>
      </c>
      <c r="D26" s="41"/>
      <c r="E26" s="41"/>
      <c r="F26" s="41"/>
      <c r="G26" s="41"/>
      <c r="H26" s="41"/>
      <c r="I26" s="41">
        <v>1000</v>
      </c>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spans="1:34" s="102" customFormat="1" x14ac:dyDescent="0.25">
      <c r="A27" s="101"/>
      <c r="B27" s="101" t="s">
        <v>47</v>
      </c>
      <c r="C27" s="54">
        <f>SUM(C15:C26)</f>
        <v>30</v>
      </c>
      <c r="D27" s="54">
        <f t="shared" ref="D27:I27" si="51">SUM(D15:D26)</f>
        <v>0</v>
      </c>
      <c r="E27" s="54">
        <f t="shared" si="51"/>
        <v>0</v>
      </c>
      <c r="F27" s="54">
        <f t="shared" si="51"/>
        <v>0</v>
      </c>
      <c r="G27" s="54">
        <f t="shared" si="51"/>
        <v>0</v>
      </c>
      <c r="H27" s="54">
        <f t="shared" si="51"/>
        <v>0</v>
      </c>
      <c r="I27" s="54">
        <f t="shared" si="51"/>
        <v>1000</v>
      </c>
      <c r="J27" s="54">
        <f t="shared" ref="J27" si="52">SUM(J15:J26)</f>
        <v>10956</v>
      </c>
      <c r="K27" s="54">
        <f t="shared" ref="K27" si="53">SUM(K15:K26)</f>
        <v>5000</v>
      </c>
      <c r="L27" s="54">
        <f t="shared" ref="L27" si="54">SUM(L15:L26)</f>
        <v>11319.342639999999</v>
      </c>
      <c r="M27" s="54">
        <f t="shared" ref="M27" si="55">SUM(M15:M26)</f>
        <v>9583.64</v>
      </c>
      <c r="N27" s="54">
        <f t="shared" ref="N27" si="56">SUM(N15:N26)</f>
        <v>5000</v>
      </c>
      <c r="O27" s="54">
        <f t="shared" ref="O27" si="57">SUM(O15:O26)</f>
        <v>5000</v>
      </c>
      <c r="P27" s="54">
        <f t="shared" ref="P27" si="58">SUM(P15:P26)</f>
        <v>6730.9160000000002</v>
      </c>
      <c r="Q27" s="54">
        <f t="shared" ref="Q27" si="59">SUM(Q15:Q26)</f>
        <v>6000</v>
      </c>
      <c r="R27" s="54">
        <f t="shared" ref="R27" si="60">SUM(R15:R26)</f>
        <v>7364.8</v>
      </c>
      <c r="S27" s="54">
        <f t="shared" ref="S27" si="61">SUM(S15:S26)</f>
        <v>5000</v>
      </c>
      <c r="T27" s="54">
        <f t="shared" ref="T27" si="62">SUM(T15:T26)</f>
        <v>10000</v>
      </c>
      <c r="U27" s="54">
        <f t="shared" ref="U27" si="63">SUM(U15:U26)</f>
        <v>2930.8</v>
      </c>
      <c r="V27" s="54">
        <f t="shared" ref="V27" si="64">SUM(V15:V26)</f>
        <v>5000</v>
      </c>
      <c r="W27" s="54">
        <f t="shared" ref="W27" si="65">SUM(W15:W26)</f>
        <v>5000</v>
      </c>
      <c r="X27" s="54">
        <f t="shared" ref="X27" si="66">SUM(X15:X26)</f>
        <v>5000</v>
      </c>
      <c r="Y27" s="54">
        <f t="shared" ref="Y27" si="67">SUM(Y15:Y26)</f>
        <v>5000</v>
      </c>
      <c r="Z27" s="54">
        <f t="shared" ref="Z27" si="68">SUM(Z15:Z26)</f>
        <v>5000</v>
      </c>
      <c r="AA27" s="54">
        <f t="shared" ref="AA27" si="69">SUM(AA15:AA26)</f>
        <v>5000</v>
      </c>
      <c r="AB27" s="54">
        <f t="shared" ref="AB27" si="70">SUM(AB15:AB26)</f>
        <v>5000</v>
      </c>
      <c r="AC27" s="54">
        <f t="shared" ref="AC27" si="71">SUM(AC15:AC26)</f>
        <v>5000</v>
      </c>
      <c r="AD27" s="54">
        <f t="shared" ref="AD27" si="72">SUM(AD15:AD26)</f>
        <v>5000</v>
      </c>
      <c r="AE27" s="54">
        <f t="shared" ref="AE27" si="73">SUM(AE15:AE26)</f>
        <v>5000</v>
      </c>
      <c r="AF27" s="54">
        <f t="shared" ref="AF27" si="74">SUM(AF15:AF26)</f>
        <v>5000</v>
      </c>
      <c r="AG27" s="54">
        <f t="shared" ref="AG27" si="75">SUM(AG15:AG26)</f>
        <v>5000</v>
      </c>
    </row>
    <row r="28" spans="1:34" s="69" customFormat="1" ht="6.95" customHeight="1"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4" s="69" customFormat="1" x14ac:dyDescent="0.25">
      <c r="A29" s="42"/>
      <c r="B29" s="103" t="s">
        <v>38</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row>
    <row r="30" spans="1:34" s="69" customFormat="1" ht="6.95" customHeigh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1:34" x14ac:dyDescent="0.25">
      <c r="A31" s="11"/>
      <c r="B31" s="42" t="s">
        <v>52</v>
      </c>
      <c r="C31" s="55">
        <f>SUMIF(Verbindlichkeitsbestand!$Q$11:$Q$1011,C$4,Verbindlichkeitsbestand!$R$11:$R$1011)-C36</f>
        <v>1591.5</v>
      </c>
      <c r="D31" s="53">
        <f>SUMIF(Verbindlichkeitsbestand!$Q$11:$Q$1011,D$4,Verbindlichkeitsbestand!$R$11:$R$1011)-D36</f>
        <v>1604.38</v>
      </c>
      <c r="E31" s="53">
        <f>SUMIF(Verbindlichkeitsbestand!$Q$11:$Q$1011,E$4,Verbindlichkeitsbestand!$R$11:$R$1011)-E36</f>
        <v>0</v>
      </c>
      <c r="F31" s="53">
        <f>SUMIF(Verbindlichkeitsbestand!$Q$11:$Q$1011,F$4,Verbindlichkeitsbestand!$R$11:$R$1011)-F36</f>
        <v>0</v>
      </c>
      <c r="G31" s="53">
        <f>SUMIF(Verbindlichkeitsbestand!$Q$11:$Q$1011,G$4,Verbindlichkeitsbestand!$R$11:$R$1011)-G36</f>
        <v>0</v>
      </c>
      <c r="H31" s="53">
        <f>SUMIF(Verbindlichkeitsbestand!$Q$11:$Q$1011,H$4,Verbindlichkeitsbestand!$R$11:$R$1011)-H36</f>
        <v>0</v>
      </c>
      <c r="I31" s="53">
        <f>SUMIF(Verbindlichkeitsbestand!$Q$11:$Q$1011,I$4,Verbindlichkeitsbestand!$R$11:$R$1011)-I36</f>
        <v>0</v>
      </c>
      <c r="J31" s="53">
        <f>SUMIF(Verbindlichkeitsbestand!$Q$11:$Q$1011,J$4,Verbindlichkeitsbestand!$R$11:$R$1011)-J36</f>
        <v>0</v>
      </c>
      <c r="K31" s="53">
        <f>SUMIF(Verbindlichkeitsbestand!$Q$11:$Q$1011,K$4,Verbindlichkeitsbestand!$R$11:$R$1011)-K36</f>
        <v>2293</v>
      </c>
      <c r="L31" s="53">
        <f>SUMIF(Verbindlichkeitsbestand!$Q$11:$Q$1011,L$4,Verbindlichkeitsbestand!$R$11:$R$1011)-L36</f>
        <v>3210</v>
      </c>
      <c r="M31" s="53">
        <f>SUMIF(Verbindlichkeitsbestand!$Q$11:$Q$1011,M$4,Verbindlichkeitsbestand!$R$11:$R$1011)-M36</f>
        <v>0</v>
      </c>
      <c r="N31" s="53">
        <f>SUMIF(Verbindlichkeitsbestand!$Q$11:$Q$1011,N$4,Verbindlichkeitsbestand!$R$11:$R$1011)-N36</f>
        <v>0</v>
      </c>
      <c r="O31" s="53">
        <f>SUMIF(Verbindlichkeitsbestand!$Q$11:$Q$1011,O$4,Verbindlichkeitsbestand!$R$11:$R$1011)-O36</f>
        <v>0</v>
      </c>
      <c r="P31" s="53">
        <f>SUMIF(Verbindlichkeitsbestand!$Q$11:$Q$1011,P$4,Verbindlichkeitsbestand!$R$11:$R$1011)-P36</f>
        <v>0</v>
      </c>
      <c r="Q31" s="53">
        <f>SUMIF(Verbindlichkeitsbestand!$Q$11:$Q$1011,Q$4,Verbindlichkeitsbestand!$R$11:$R$1011)-Q36</f>
        <v>2135</v>
      </c>
      <c r="R31" s="53">
        <f>SUMIF(Verbindlichkeitsbestand!$Q$11:$Q$1011,R$4,Verbindlichkeitsbestand!$R$11:$R$1011)-R36</f>
        <v>0</v>
      </c>
      <c r="S31" s="53">
        <f>SUMIF(Verbindlichkeitsbestand!$Q$11:$Q$1011,S$4,Verbindlichkeitsbestand!$R$11:$R$1011)-S36</f>
        <v>119</v>
      </c>
      <c r="T31" s="53">
        <f>SUMIF(Verbindlichkeitsbestand!$Q$11:$Q$1011,T$4,Verbindlichkeitsbestand!$R$11:$R$1011)-T36</f>
        <v>0</v>
      </c>
      <c r="U31" s="53">
        <f>SUMIF(Verbindlichkeitsbestand!$Q$11:$Q$1011,U$4,Verbindlichkeitsbestand!$R$11:$R$1011)-U36</f>
        <v>0</v>
      </c>
      <c r="V31" s="53">
        <f>SUMIF(Verbindlichkeitsbestand!$Q$11:$Q$1011,V$4,Verbindlichkeitsbestand!$R$11:$R$1011)-V36</f>
        <v>0</v>
      </c>
      <c r="W31" s="53">
        <f>SUMIF(Verbindlichkeitsbestand!$Q$11:$Q$1011,W$4,Verbindlichkeitsbestand!$R$11:$R$1011)-W36</f>
        <v>0</v>
      </c>
      <c r="X31" s="53">
        <f>SUMIF(Verbindlichkeitsbestand!$Q$11:$Q$1011,X$4,Verbindlichkeitsbestand!$R$11:$R$1011)-X36</f>
        <v>0</v>
      </c>
      <c r="Y31" s="53">
        <f>SUMIF(Verbindlichkeitsbestand!$Q$11:$Q$1011,Y$4,Verbindlichkeitsbestand!$R$11:$R$1011)-Y36</f>
        <v>0</v>
      </c>
      <c r="Z31" s="53">
        <f>SUMIF(Verbindlichkeitsbestand!$Q$11:$Q$1011,Z$4,Verbindlichkeitsbestand!$R$11:$R$1011)-Z36</f>
        <v>0</v>
      </c>
      <c r="AA31" s="53">
        <f>SUMIF(Verbindlichkeitsbestand!$Q$11:$Q$1011,AA$4,Verbindlichkeitsbestand!$R$11:$R$1011)-AA36</f>
        <v>0</v>
      </c>
      <c r="AB31" s="53">
        <f>SUMIF(Verbindlichkeitsbestand!$Q$11:$Q$1011,AB$4,Verbindlichkeitsbestand!$R$11:$R$1011)-AB36</f>
        <v>0</v>
      </c>
      <c r="AC31" s="53">
        <f>SUMIF(Verbindlichkeitsbestand!$Q$11:$Q$1011,AC$4,Verbindlichkeitsbestand!$R$11:$R$1011)-AC36</f>
        <v>0</v>
      </c>
      <c r="AD31" s="53">
        <f>SUMIF(Verbindlichkeitsbestand!$Q$11:$Q$1011,AD$4,Verbindlichkeitsbestand!$R$11:$R$1011)-AD36</f>
        <v>0</v>
      </c>
      <c r="AE31" s="53">
        <f>SUMIF(Verbindlichkeitsbestand!$Q$11:$Q$1011,AE$4,Verbindlichkeitsbestand!$R$11:$R$1011)-AE36</f>
        <v>0</v>
      </c>
      <c r="AF31" s="53">
        <f>SUMIF(Verbindlichkeitsbestand!$Q$11:$Q$1011,AF$4,Verbindlichkeitsbestand!$R$11:$R$1011)-AF36</f>
        <v>0</v>
      </c>
      <c r="AG31" s="53">
        <f>SUMIF(Verbindlichkeitsbestand!$Q$11:$Q$1011,AG$4,Verbindlichkeitsbestand!$R$11:$R$1011)-AG36</f>
        <v>0</v>
      </c>
      <c r="AH31" s="172">
        <f>SUM(C31:AG31)</f>
        <v>10952.880000000001</v>
      </c>
    </row>
    <row r="32" spans="1:34" x14ac:dyDescent="0.25">
      <c r="A32" s="11"/>
      <c r="B32" s="42" t="s">
        <v>40</v>
      </c>
      <c r="C32" s="41"/>
      <c r="D32" s="41"/>
      <c r="E32" s="41"/>
      <c r="F32" s="41"/>
      <c r="G32" s="41">
        <v>2000</v>
      </c>
      <c r="H32" s="41">
        <v>2000</v>
      </c>
      <c r="I32" s="41">
        <v>2000</v>
      </c>
      <c r="J32" s="41">
        <v>2000</v>
      </c>
      <c r="K32" s="41">
        <v>2000</v>
      </c>
      <c r="L32" s="41">
        <v>2000</v>
      </c>
      <c r="M32" s="41">
        <v>2000</v>
      </c>
      <c r="N32" s="41">
        <v>2000</v>
      </c>
      <c r="O32" s="41">
        <v>2000</v>
      </c>
      <c r="P32" s="41">
        <v>2000</v>
      </c>
      <c r="Q32" s="41">
        <v>2000</v>
      </c>
      <c r="R32" s="41">
        <v>2000</v>
      </c>
      <c r="S32" s="41">
        <v>2000</v>
      </c>
      <c r="T32" s="41">
        <v>2000</v>
      </c>
      <c r="U32" s="41">
        <v>2000</v>
      </c>
      <c r="V32" s="41">
        <v>2000</v>
      </c>
      <c r="W32" s="41">
        <v>2000</v>
      </c>
      <c r="X32" s="41">
        <v>2000</v>
      </c>
      <c r="Y32" s="41">
        <v>2000</v>
      </c>
      <c r="Z32" s="41">
        <v>2000</v>
      </c>
      <c r="AA32" s="41">
        <v>2000</v>
      </c>
      <c r="AB32" s="41">
        <v>2000</v>
      </c>
      <c r="AC32" s="41">
        <v>2000</v>
      </c>
      <c r="AD32" s="41">
        <v>2000</v>
      </c>
      <c r="AE32" s="41">
        <v>2000</v>
      </c>
      <c r="AF32" s="41">
        <v>2000</v>
      </c>
      <c r="AG32" s="41">
        <v>2000</v>
      </c>
    </row>
    <row r="33" spans="1:34" x14ac:dyDescent="0.25">
      <c r="A33" s="11"/>
      <c r="B33" s="42" t="s">
        <v>41</v>
      </c>
      <c r="C33" s="41">
        <v>119</v>
      </c>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1:34" x14ac:dyDescent="0.25">
      <c r="A34" s="11"/>
      <c r="B34" s="42" t="s">
        <v>227</v>
      </c>
      <c r="C34" s="41"/>
      <c r="D34" s="41"/>
      <c r="E34" s="41"/>
      <c r="F34" s="41"/>
      <c r="G34" s="41"/>
      <c r="H34" s="41"/>
      <c r="I34" s="41"/>
      <c r="J34" s="41"/>
      <c r="K34" s="41"/>
      <c r="L34" s="41">
        <v>7000</v>
      </c>
      <c r="M34" s="41"/>
      <c r="N34" s="41"/>
      <c r="O34" s="41"/>
      <c r="P34" s="41"/>
      <c r="Q34" s="41">
        <v>10000</v>
      </c>
      <c r="R34" s="41"/>
      <c r="S34" s="41"/>
      <c r="T34" s="41"/>
      <c r="U34" s="41"/>
      <c r="V34" s="41"/>
      <c r="W34" s="41"/>
      <c r="X34" s="41"/>
      <c r="Y34" s="41">
        <v>15000</v>
      </c>
      <c r="Z34" s="41"/>
      <c r="AA34" s="41"/>
      <c r="AB34" s="41"/>
      <c r="AC34" s="41"/>
      <c r="AD34" s="41"/>
      <c r="AE34" s="41"/>
      <c r="AF34" s="41">
        <v>50000</v>
      </c>
      <c r="AG34" s="41"/>
    </row>
    <row r="35" spans="1:34" x14ac:dyDescent="0.25">
      <c r="A35" s="11"/>
      <c r="B35" s="42" t="s">
        <v>57</v>
      </c>
      <c r="C35" s="41">
        <v>6000</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v>15000</v>
      </c>
    </row>
    <row r="36" spans="1:34" x14ac:dyDescent="0.25">
      <c r="A36" s="11"/>
      <c r="B36" s="42" t="s">
        <v>34</v>
      </c>
      <c r="C36" s="53">
        <f>SUMIFS(Verbindlichkeitsbestand!$R$11:$R$1011,Verbindlichkeitsbestand!$D$11:$D$1011,"=A",Verbindlichkeitsbestand!$Q$11:$Q$1011,C4)</f>
        <v>0</v>
      </c>
      <c r="D36" s="53">
        <f>SUMIFS(Verbindlichkeitsbestand!$R$11:$R$1011,Verbindlichkeitsbestand!$D$11:$D$1011,"=A",Verbindlichkeitsbestand!$Q$11:$Q$1011,D4)</f>
        <v>0</v>
      </c>
      <c r="E36" s="53">
        <f>SUMIFS(Verbindlichkeitsbestand!$R$11:$R$1011,Verbindlichkeitsbestand!$D$11:$D$1011,"=A",Verbindlichkeitsbestand!$Q$11:$Q$1011,E4)</f>
        <v>0</v>
      </c>
      <c r="F36" s="53">
        <f>SUMIFS(Verbindlichkeitsbestand!$R$11:$R$1011,Verbindlichkeitsbestand!$D$11:$D$1011,"=A",Verbindlichkeitsbestand!$Q$11:$Q$1011,F4)</f>
        <v>0</v>
      </c>
      <c r="G36" s="53">
        <f>SUMIFS(Verbindlichkeitsbestand!$R$11:$R$1011,Verbindlichkeitsbestand!$D$11:$D$1011,"=A",Verbindlichkeitsbestand!$Q$11:$Q$1011,G4)</f>
        <v>0</v>
      </c>
      <c r="H36" s="53">
        <f>SUMIFS(Verbindlichkeitsbestand!$R$11:$R$1011,Verbindlichkeitsbestand!$D$11:$D$1011,"=A",Verbindlichkeitsbestand!$Q$11:$Q$1011,H4)</f>
        <v>5000</v>
      </c>
      <c r="I36" s="53">
        <f>SUMIFS(Verbindlichkeitsbestand!$R$11:$R$1011,Verbindlichkeitsbestand!$D$11:$D$1011,"=A",Verbindlichkeitsbestand!$Q$11:$Q$1011,I4)</f>
        <v>0</v>
      </c>
      <c r="J36" s="53">
        <f>SUMIFS(Verbindlichkeitsbestand!$R$11:$R$1011,Verbindlichkeitsbestand!$D$11:$D$1011,"=A",Verbindlichkeitsbestand!$Q$11:$Q$1011,J4)</f>
        <v>0</v>
      </c>
      <c r="K36" s="53">
        <f>SUMIFS(Verbindlichkeitsbestand!$R$11:$R$1011,Verbindlichkeitsbestand!$D$11:$D$1011,"=A",Verbindlichkeitsbestand!$Q$11:$Q$1011,K4)</f>
        <v>0</v>
      </c>
      <c r="L36" s="53">
        <f>SUMIFS(Verbindlichkeitsbestand!$R$11:$R$1011,Verbindlichkeitsbestand!$D$11:$D$1011,"=A",Verbindlichkeitsbestand!$Q$11:$Q$1011,L4)</f>
        <v>0</v>
      </c>
      <c r="M36" s="53">
        <f>SUMIFS(Verbindlichkeitsbestand!$R$11:$R$1011,Verbindlichkeitsbestand!$D$11:$D$1011,"=A",Verbindlichkeitsbestand!$Q$11:$Q$1011,M4)</f>
        <v>0</v>
      </c>
      <c r="N36" s="53">
        <f>SUMIFS(Verbindlichkeitsbestand!$R$11:$R$1011,Verbindlichkeitsbestand!$D$11:$D$1011,"=A",Verbindlichkeitsbestand!$Q$11:$Q$1011,N4)</f>
        <v>0</v>
      </c>
      <c r="O36" s="53">
        <f>SUMIFS(Verbindlichkeitsbestand!$R$11:$R$1011,Verbindlichkeitsbestand!$D$11:$D$1011,"=A",Verbindlichkeitsbestand!$Q$11:$Q$1011,O4)</f>
        <v>0</v>
      </c>
      <c r="P36" s="53">
        <f>SUMIFS(Verbindlichkeitsbestand!$R$11:$R$1011,Verbindlichkeitsbestand!$D$11:$D$1011,"=A",Verbindlichkeitsbestand!$Q$11:$Q$1011,P4)</f>
        <v>0</v>
      </c>
      <c r="Q36" s="53">
        <f>SUMIFS(Verbindlichkeitsbestand!$R$11:$R$1011,Verbindlichkeitsbestand!$D$11:$D$1011,"=A",Verbindlichkeitsbestand!$Q$11:$Q$1011,Q4)</f>
        <v>0</v>
      </c>
      <c r="R36" s="53">
        <f>SUMIFS(Verbindlichkeitsbestand!$R$11:$R$1011,Verbindlichkeitsbestand!$D$11:$D$1011,"=A",Verbindlichkeitsbestand!$Q$11:$Q$1011,R4)</f>
        <v>0</v>
      </c>
      <c r="S36" s="53">
        <f>SUMIFS(Verbindlichkeitsbestand!$R$11:$R$1011,Verbindlichkeitsbestand!$D$11:$D$1011,"=A",Verbindlichkeitsbestand!$Q$11:$Q$1011,S4)</f>
        <v>0</v>
      </c>
      <c r="T36" s="53">
        <f>SUMIFS(Verbindlichkeitsbestand!$R$11:$R$1011,Verbindlichkeitsbestand!$D$11:$D$1011,"=A",Verbindlichkeitsbestand!$Q$11:$Q$1011,T4)</f>
        <v>0</v>
      </c>
      <c r="U36" s="53">
        <f>SUMIFS(Verbindlichkeitsbestand!$R$11:$R$1011,Verbindlichkeitsbestand!$D$11:$D$1011,"=A",Verbindlichkeitsbestand!$Q$11:$Q$1011,U4)</f>
        <v>0</v>
      </c>
      <c r="V36" s="53">
        <f>SUMIFS(Verbindlichkeitsbestand!$R$11:$R$1011,Verbindlichkeitsbestand!$D$11:$D$1011,"=A",Verbindlichkeitsbestand!$Q$11:$Q$1011,V4)</f>
        <v>0</v>
      </c>
      <c r="W36" s="53">
        <f>SUMIFS(Verbindlichkeitsbestand!$R$11:$R$1011,Verbindlichkeitsbestand!$D$11:$D$1011,"=A",Verbindlichkeitsbestand!$Q$11:$Q$1011,W4)</f>
        <v>0</v>
      </c>
      <c r="X36" s="53">
        <f>SUMIFS(Verbindlichkeitsbestand!$R$11:$R$1011,Verbindlichkeitsbestand!$D$11:$D$1011,"=A",Verbindlichkeitsbestand!$Q$11:$Q$1011,X4)</f>
        <v>0</v>
      </c>
      <c r="Y36" s="53">
        <f>SUMIFS(Verbindlichkeitsbestand!$R$11:$R$1011,Verbindlichkeitsbestand!$D$11:$D$1011,"=A",Verbindlichkeitsbestand!$Q$11:$Q$1011,Y4)</f>
        <v>0</v>
      </c>
      <c r="Z36" s="53">
        <f>SUMIFS(Verbindlichkeitsbestand!$R$11:$R$1011,Verbindlichkeitsbestand!$D$11:$D$1011,"=A",Verbindlichkeitsbestand!$Q$11:$Q$1011,Z4)</f>
        <v>0</v>
      </c>
      <c r="AA36" s="53">
        <f>SUMIFS(Verbindlichkeitsbestand!$R$11:$R$1011,Verbindlichkeitsbestand!$D$11:$D$1011,"=A",Verbindlichkeitsbestand!$Q$11:$Q$1011,AA4)</f>
        <v>0</v>
      </c>
      <c r="AB36" s="53">
        <f>SUMIFS(Verbindlichkeitsbestand!$R$11:$R$1011,Verbindlichkeitsbestand!$D$11:$D$1011,"=A",Verbindlichkeitsbestand!$Q$11:$Q$1011,AB4)</f>
        <v>0</v>
      </c>
      <c r="AC36" s="53">
        <f>SUMIFS(Verbindlichkeitsbestand!$R$11:$R$1011,Verbindlichkeitsbestand!$D$11:$D$1011,"=A",Verbindlichkeitsbestand!$Q$11:$Q$1011,AC4)</f>
        <v>0</v>
      </c>
      <c r="AD36" s="53">
        <f>SUMIFS(Verbindlichkeitsbestand!$R$11:$R$1011,Verbindlichkeitsbestand!$D$11:$D$1011,"=A",Verbindlichkeitsbestand!$Q$11:$Q$1011,AD4)</f>
        <v>0</v>
      </c>
      <c r="AE36" s="53">
        <f>SUMIFS(Verbindlichkeitsbestand!$R$11:$R$1011,Verbindlichkeitsbestand!$D$11:$D$1011,"=A",Verbindlichkeitsbestand!$Q$11:$Q$1011,AE4)</f>
        <v>0</v>
      </c>
      <c r="AF36" s="53">
        <f>SUMIFS(Verbindlichkeitsbestand!$R$11:$R$1011,Verbindlichkeitsbestand!$D$11:$D$1011,"=A",Verbindlichkeitsbestand!$Q$11:$Q$1011,AF4)</f>
        <v>0</v>
      </c>
      <c r="AG36" s="53">
        <f>SUMIFS(Verbindlichkeitsbestand!$R$11:$R$1011,Verbindlichkeitsbestand!$D$11:$D$1011,"=A",Verbindlichkeitsbestand!$Q$11:$Q$1011,AG4)</f>
        <v>0</v>
      </c>
      <c r="AH36" s="172">
        <f>SUM(C36:AG36)</f>
        <v>5000</v>
      </c>
    </row>
    <row r="37" spans="1:34" outlineLevel="1" x14ac:dyDescent="0.25">
      <c r="A37" s="11"/>
      <c r="B37" s="263" t="s">
        <v>53</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row>
    <row r="38" spans="1:34" outlineLevel="1" x14ac:dyDescent="0.25">
      <c r="A38" s="11"/>
      <c r="B38" s="263" t="s">
        <v>53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row>
    <row r="39" spans="1:34" outlineLevel="1" x14ac:dyDescent="0.25">
      <c r="A39" s="11"/>
      <c r="B39" s="263" t="s">
        <v>53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0" spans="1:34" outlineLevel="1" x14ac:dyDescent="0.25">
      <c r="A40" s="11"/>
      <c r="B40" s="263" t="s">
        <v>53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row>
    <row r="41" spans="1:34" outlineLevel="1" x14ac:dyDescent="0.25">
      <c r="A41" s="11"/>
      <c r="B41" s="263" t="s">
        <v>53</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4" outlineLevel="1" x14ac:dyDescent="0.25">
      <c r="A42" s="11"/>
      <c r="B42" s="263" t="s">
        <v>53</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4" x14ac:dyDescent="0.25">
      <c r="A43" s="11"/>
      <c r="B43" s="42" t="s">
        <v>42</v>
      </c>
      <c r="C43" s="41"/>
      <c r="D43" s="41"/>
      <c r="E43" s="41">
        <v>400</v>
      </c>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4" x14ac:dyDescent="0.25">
      <c r="A44" s="11"/>
      <c r="B44" s="42" t="s">
        <v>43</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row>
    <row r="45" spans="1:34" x14ac:dyDescent="0.25">
      <c r="A45" s="11"/>
      <c r="B45" s="42" t="s">
        <v>44</v>
      </c>
      <c r="C45" s="41">
        <v>100</v>
      </c>
      <c r="D45" s="41"/>
      <c r="E45" s="41"/>
      <c r="F45" s="41">
        <v>100</v>
      </c>
      <c r="G45" s="41"/>
      <c r="H45" s="41"/>
      <c r="I45" s="41">
        <v>100</v>
      </c>
      <c r="J45" s="41"/>
      <c r="K45" s="41"/>
      <c r="L45" s="41">
        <v>100</v>
      </c>
      <c r="M45" s="41"/>
      <c r="N45" s="41"/>
      <c r="O45" s="41">
        <v>100</v>
      </c>
      <c r="P45" s="41"/>
      <c r="Q45" s="41"/>
      <c r="R45" s="41">
        <v>100</v>
      </c>
      <c r="S45" s="41"/>
      <c r="T45" s="41"/>
      <c r="U45" s="41">
        <v>100</v>
      </c>
      <c r="V45" s="41"/>
      <c r="W45" s="41"/>
      <c r="X45" s="41">
        <v>100</v>
      </c>
      <c r="Y45" s="41"/>
      <c r="Z45" s="41"/>
      <c r="AA45" s="41">
        <v>100</v>
      </c>
      <c r="AB45" s="41"/>
      <c r="AC45" s="41"/>
      <c r="AD45" s="41"/>
      <c r="AE45" s="41">
        <v>100</v>
      </c>
      <c r="AF45" s="41"/>
      <c r="AG45" s="41"/>
    </row>
    <row r="46" spans="1:34" x14ac:dyDescent="0.25">
      <c r="A46" s="11"/>
      <c r="B46" s="42" t="s">
        <v>45</v>
      </c>
      <c r="C46" s="41"/>
      <c r="D46" s="41"/>
      <c r="E46" s="41">
        <v>500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row>
    <row r="47" spans="1:34" x14ac:dyDescent="0.25">
      <c r="A47" s="11"/>
      <c r="B47" s="42" t="s">
        <v>58</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4" x14ac:dyDescent="0.25">
      <c r="A48" s="11"/>
      <c r="B48" s="42" t="s">
        <v>56</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3" x14ac:dyDescent="0.25">
      <c r="A49" s="11"/>
      <c r="B49" s="42" t="s">
        <v>39</v>
      </c>
      <c r="C49" s="41"/>
      <c r="D49" s="41"/>
      <c r="E49" s="41"/>
      <c r="F49" s="41"/>
      <c r="G49" s="41"/>
      <c r="H49" s="41">
        <v>1000</v>
      </c>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1:33" x14ac:dyDescent="0.25">
      <c r="A50" s="11"/>
      <c r="B50" s="42" t="s">
        <v>49</v>
      </c>
      <c r="C50" s="41">
        <v>20</v>
      </c>
      <c r="D50" s="41"/>
      <c r="E50" s="41"/>
      <c r="F50" s="41"/>
      <c r="G50" s="41">
        <v>800</v>
      </c>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row>
    <row r="51" spans="1:33" s="102" customFormat="1" x14ac:dyDescent="0.25">
      <c r="A51" s="101"/>
      <c r="B51" s="102" t="s">
        <v>47</v>
      </c>
      <c r="C51" s="54">
        <f>SUM(C31:C50)</f>
        <v>7830.5</v>
      </c>
      <c r="D51" s="54">
        <f t="shared" ref="D51:I51" si="76">SUM(D31:D50)</f>
        <v>1604.38</v>
      </c>
      <c r="E51" s="54">
        <f t="shared" si="76"/>
        <v>900</v>
      </c>
      <c r="F51" s="54">
        <f t="shared" si="76"/>
        <v>100</v>
      </c>
      <c r="G51" s="54">
        <f t="shared" si="76"/>
        <v>2800</v>
      </c>
      <c r="H51" s="54">
        <f t="shared" si="76"/>
        <v>8000</v>
      </c>
      <c r="I51" s="54">
        <f t="shared" si="76"/>
        <v>2100</v>
      </c>
      <c r="J51" s="54">
        <f t="shared" ref="J51" si="77">SUM(J31:J50)</f>
        <v>2000</v>
      </c>
      <c r="K51" s="54">
        <f t="shared" ref="K51" si="78">SUM(K31:K50)</f>
        <v>4293</v>
      </c>
      <c r="L51" s="54">
        <f t="shared" ref="L51" si="79">SUM(L31:L50)</f>
        <v>12310</v>
      </c>
      <c r="M51" s="54">
        <f t="shared" ref="M51" si="80">SUM(M31:M50)</f>
        <v>2000</v>
      </c>
      <c r="N51" s="54">
        <f t="shared" ref="N51" si="81">SUM(N31:N50)</f>
        <v>2000</v>
      </c>
      <c r="O51" s="54">
        <f t="shared" ref="O51" si="82">SUM(O31:O50)</f>
        <v>2100</v>
      </c>
      <c r="P51" s="54">
        <f t="shared" ref="P51" si="83">SUM(P31:P50)</f>
        <v>2000</v>
      </c>
      <c r="Q51" s="54">
        <f t="shared" ref="Q51" si="84">SUM(Q31:Q50)</f>
        <v>14135</v>
      </c>
      <c r="R51" s="54">
        <f t="shared" ref="R51" si="85">SUM(R31:R50)</f>
        <v>2100</v>
      </c>
      <c r="S51" s="54">
        <f t="shared" ref="S51" si="86">SUM(S31:S50)</f>
        <v>2119</v>
      </c>
      <c r="T51" s="54">
        <f t="shared" ref="T51" si="87">SUM(T31:T50)</f>
        <v>2000</v>
      </c>
      <c r="U51" s="54">
        <f t="shared" ref="U51" si="88">SUM(U31:U50)</f>
        <v>2100</v>
      </c>
      <c r="V51" s="54">
        <f t="shared" ref="V51" si="89">SUM(V31:V50)</f>
        <v>2000</v>
      </c>
      <c r="W51" s="54">
        <f t="shared" ref="W51" si="90">SUM(W31:W50)</f>
        <v>2000</v>
      </c>
      <c r="X51" s="54">
        <f t="shared" ref="X51" si="91">SUM(X31:X50)</f>
        <v>2100</v>
      </c>
      <c r="Y51" s="54">
        <f t="shared" ref="Y51" si="92">SUM(Y31:Y50)</f>
        <v>17000</v>
      </c>
      <c r="Z51" s="54">
        <f t="shared" ref="Z51" si="93">SUM(Z31:Z50)</f>
        <v>2000</v>
      </c>
      <c r="AA51" s="54">
        <f t="shared" ref="AA51" si="94">SUM(AA31:AA50)</f>
        <v>2100</v>
      </c>
      <c r="AB51" s="54">
        <f t="shared" ref="AB51" si="95">SUM(AB31:AB50)</f>
        <v>2000</v>
      </c>
      <c r="AC51" s="54">
        <f t="shared" ref="AC51" si="96">SUM(AC31:AC50)</f>
        <v>2000</v>
      </c>
      <c r="AD51" s="54">
        <f t="shared" ref="AD51" si="97">SUM(AD31:AD50)</f>
        <v>2000</v>
      </c>
      <c r="AE51" s="54">
        <f t="shared" ref="AE51" si="98">SUM(AE31:AE50)</f>
        <v>2100</v>
      </c>
      <c r="AF51" s="54">
        <f t="shared" ref="AF51" si="99">SUM(AF31:AF50)</f>
        <v>52000</v>
      </c>
      <c r="AG51" s="54">
        <f t="shared" ref="AG51" si="100">SUM(AG31:AG50)</f>
        <v>17000</v>
      </c>
    </row>
    <row r="52" spans="1:33" s="69" customFormat="1" ht="6.95"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s="69" customFormat="1" x14ac:dyDescent="0.25">
      <c r="A53" s="42"/>
      <c r="B53" s="81" t="s">
        <v>46</v>
      </c>
      <c r="C53" s="43">
        <f>C27-C51</f>
        <v>-7800.5</v>
      </c>
      <c r="D53" s="43">
        <f t="shared" ref="D53:I53" si="101">D27-D51</f>
        <v>-1604.38</v>
      </c>
      <c r="E53" s="43">
        <f t="shared" si="101"/>
        <v>-900</v>
      </c>
      <c r="F53" s="43">
        <f t="shared" si="101"/>
        <v>-100</v>
      </c>
      <c r="G53" s="43">
        <f t="shared" si="101"/>
        <v>-2800</v>
      </c>
      <c r="H53" s="43">
        <f t="shared" si="101"/>
        <v>-8000</v>
      </c>
      <c r="I53" s="43">
        <f t="shared" si="101"/>
        <v>-1100</v>
      </c>
      <c r="J53" s="43">
        <f t="shared" ref="J53:AG53" si="102">J27-J51</f>
        <v>8956</v>
      </c>
      <c r="K53" s="43">
        <f t="shared" si="102"/>
        <v>707</v>
      </c>
      <c r="L53" s="43">
        <f t="shared" si="102"/>
        <v>-990.65736000000106</v>
      </c>
      <c r="M53" s="43">
        <f t="shared" si="102"/>
        <v>7583.6399999999994</v>
      </c>
      <c r="N53" s="43">
        <f t="shared" si="102"/>
        <v>3000</v>
      </c>
      <c r="O53" s="43">
        <f t="shared" si="102"/>
        <v>2900</v>
      </c>
      <c r="P53" s="43">
        <f t="shared" si="102"/>
        <v>4730.9160000000002</v>
      </c>
      <c r="Q53" s="43">
        <f t="shared" si="102"/>
        <v>-8135</v>
      </c>
      <c r="R53" s="43">
        <f t="shared" si="102"/>
        <v>5264.8</v>
      </c>
      <c r="S53" s="43">
        <f t="shared" si="102"/>
        <v>2881</v>
      </c>
      <c r="T53" s="43">
        <f t="shared" si="102"/>
        <v>8000</v>
      </c>
      <c r="U53" s="43">
        <f t="shared" si="102"/>
        <v>830.80000000000018</v>
      </c>
      <c r="V53" s="43">
        <f t="shared" si="102"/>
        <v>3000</v>
      </c>
      <c r="W53" s="43">
        <f t="shared" si="102"/>
        <v>3000</v>
      </c>
      <c r="X53" s="43">
        <f t="shared" si="102"/>
        <v>2900</v>
      </c>
      <c r="Y53" s="43">
        <f t="shared" si="102"/>
        <v>-12000</v>
      </c>
      <c r="Z53" s="43">
        <f t="shared" si="102"/>
        <v>3000</v>
      </c>
      <c r="AA53" s="43">
        <f t="shared" si="102"/>
        <v>2900</v>
      </c>
      <c r="AB53" s="43">
        <f t="shared" si="102"/>
        <v>3000</v>
      </c>
      <c r="AC53" s="43">
        <f t="shared" si="102"/>
        <v>3000</v>
      </c>
      <c r="AD53" s="43">
        <f t="shared" si="102"/>
        <v>3000</v>
      </c>
      <c r="AE53" s="43">
        <f t="shared" si="102"/>
        <v>2900</v>
      </c>
      <c r="AF53" s="43">
        <f t="shared" si="102"/>
        <v>-47000</v>
      </c>
      <c r="AG53" s="43">
        <f t="shared" si="102"/>
        <v>-12000</v>
      </c>
    </row>
    <row r="54" spans="1:33" s="69" customFormat="1" x14ac:dyDescent="0.25">
      <c r="A54" s="42"/>
      <c r="B54" s="87" t="s">
        <v>54</v>
      </c>
      <c r="C54" s="44">
        <f>C11+C53</f>
        <v>95199.5</v>
      </c>
      <c r="D54" s="44">
        <f t="shared" ref="D54:I54" si="103">D11+D53</f>
        <v>93595.12</v>
      </c>
      <c r="E54" s="44">
        <f t="shared" si="103"/>
        <v>92695.12</v>
      </c>
      <c r="F54" s="44">
        <f t="shared" si="103"/>
        <v>92595.12</v>
      </c>
      <c r="G54" s="44">
        <f t="shared" si="103"/>
        <v>89795.12</v>
      </c>
      <c r="H54" s="44">
        <f t="shared" si="103"/>
        <v>81795.12</v>
      </c>
      <c r="I54" s="44">
        <f t="shared" si="103"/>
        <v>80695.12</v>
      </c>
      <c r="J54" s="44">
        <f t="shared" ref="J54" si="104">J11+J53</f>
        <v>89651.12</v>
      </c>
      <c r="K54" s="44">
        <f t="shared" ref="K54" si="105">K11+K53</f>
        <v>90358.12</v>
      </c>
      <c r="L54" s="44">
        <f t="shared" ref="L54" si="106">L11+L53</f>
        <v>89367.462639999998</v>
      </c>
      <c r="M54" s="44">
        <f t="shared" ref="M54" si="107">M11+M53</f>
        <v>96951.102639999997</v>
      </c>
      <c r="N54" s="44">
        <f t="shared" ref="N54" si="108">N11+N53</f>
        <v>99951.102639999997</v>
      </c>
      <c r="O54" s="44">
        <f t="shared" ref="O54" si="109">O11+O53</f>
        <v>102851.10264</v>
      </c>
      <c r="P54" s="44">
        <f t="shared" ref="P54" si="110">P11+P53</f>
        <v>107582.01863999999</v>
      </c>
      <c r="Q54" s="44">
        <f t="shared" ref="Q54" si="111">Q11+Q53</f>
        <v>99447.018639999995</v>
      </c>
      <c r="R54" s="44">
        <f t="shared" ref="R54" si="112">R11+R53</f>
        <v>104711.81864</v>
      </c>
      <c r="S54" s="44">
        <f t="shared" ref="S54" si="113">S11+S53</f>
        <v>107592.81864</v>
      </c>
      <c r="T54" s="44">
        <f t="shared" ref="T54" si="114">T11+T53</f>
        <v>115592.81864</v>
      </c>
      <c r="U54" s="44">
        <f t="shared" ref="U54" si="115">U11+U53</f>
        <v>116423.61864</v>
      </c>
      <c r="V54" s="44">
        <f t="shared" ref="V54" si="116">V11+V53</f>
        <v>119423.61864</v>
      </c>
      <c r="W54" s="44">
        <f t="shared" ref="W54" si="117">W11+W53</f>
        <v>122423.61864</v>
      </c>
      <c r="X54" s="44">
        <f t="shared" ref="X54" si="118">X11+X53</f>
        <v>125323.61864</v>
      </c>
      <c r="Y54" s="44">
        <f t="shared" ref="Y54" si="119">Y11+Y53</f>
        <v>113323.61864</v>
      </c>
      <c r="Z54" s="44">
        <f t="shared" ref="Z54" si="120">Z11+Z53</f>
        <v>116323.61864</v>
      </c>
      <c r="AA54" s="44">
        <f t="shared" ref="AA54" si="121">AA11+AA53</f>
        <v>119223.61864</v>
      </c>
      <c r="AB54" s="44">
        <f t="shared" ref="AB54" si="122">AB11+AB53</f>
        <v>122223.61864</v>
      </c>
      <c r="AC54" s="44">
        <f t="shared" ref="AC54" si="123">AC11+AC53</f>
        <v>125223.61864</v>
      </c>
      <c r="AD54" s="44">
        <f t="shared" ref="AD54" si="124">AD11+AD53</f>
        <v>128223.61864</v>
      </c>
      <c r="AE54" s="44">
        <f t="shared" ref="AE54" si="125">AE11+AE53</f>
        <v>131123.61864</v>
      </c>
      <c r="AF54" s="44">
        <f t="shared" ref="AF54" si="126">AF11+AF53</f>
        <v>84123.618640000001</v>
      </c>
      <c r="AG54" s="44">
        <f t="shared" ref="AG54" si="127">AG11+AG53</f>
        <v>72123.618640000001</v>
      </c>
    </row>
    <row r="55" spans="1:33" s="69" customFormat="1" ht="1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row>
    <row r="56" spans="1:33" x14ac:dyDescent="0.25">
      <c r="A56" s="11"/>
      <c r="B56" s="17" t="s">
        <v>25</v>
      </c>
      <c r="C56" s="41">
        <v>5000</v>
      </c>
      <c r="D56" s="38">
        <f>C56</f>
        <v>5000</v>
      </c>
      <c r="E56" s="38">
        <f t="shared" ref="E56:I56" si="128">D56</f>
        <v>5000</v>
      </c>
      <c r="F56" s="38">
        <f t="shared" si="128"/>
        <v>5000</v>
      </c>
      <c r="G56" s="38">
        <f t="shared" si="128"/>
        <v>5000</v>
      </c>
      <c r="H56" s="38">
        <f t="shared" si="128"/>
        <v>5000</v>
      </c>
      <c r="I56" s="38">
        <f t="shared" si="128"/>
        <v>5000</v>
      </c>
      <c r="J56" s="38">
        <f t="shared" ref="J56:AG56" si="129">I56</f>
        <v>5000</v>
      </c>
      <c r="K56" s="38">
        <f t="shared" si="129"/>
        <v>5000</v>
      </c>
      <c r="L56" s="38">
        <f t="shared" si="129"/>
        <v>5000</v>
      </c>
      <c r="M56" s="38">
        <f t="shared" si="129"/>
        <v>5000</v>
      </c>
      <c r="N56" s="38">
        <f t="shared" si="129"/>
        <v>5000</v>
      </c>
      <c r="O56" s="38">
        <f t="shared" si="129"/>
        <v>5000</v>
      </c>
      <c r="P56" s="38">
        <f t="shared" si="129"/>
        <v>5000</v>
      </c>
      <c r="Q56" s="38">
        <f t="shared" si="129"/>
        <v>5000</v>
      </c>
      <c r="R56" s="38">
        <f t="shared" si="129"/>
        <v>5000</v>
      </c>
      <c r="S56" s="38">
        <f t="shared" si="129"/>
        <v>5000</v>
      </c>
      <c r="T56" s="38">
        <f t="shared" si="129"/>
        <v>5000</v>
      </c>
      <c r="U56" s="38">
        <f t="shared" si="129"/>
        <v>5000</v>
      </c>
      <c r="V56" s="38">
        <f t="shared" si="129"/>
        <v>5000</v>
      </c>
      <c r="W56" s="38">
        <f t="shared" si="129"/>
        <v>5000</v>
      </c>
      <c r="X56" s="38">
        <f t="shared" si="129"/>
        <v>5000</v>
      </c>
      <c r="Y56" s="38">
        <f t="shared" si="129"/>
        <v>5000</v>
      </c>
      <c r="Z56" s="38">
        <f t="shared" si="129"/>
        <v>5000</v>
      </c>
      <c r="AA56" s="38">
        <f t="shared" si="129"/>
        <v>5000</v>
      </c>
      <c r="AB56" s="38">
        <f t="shared" si="129"/>
        <v>5000</v>
      </c>
      <c r="AC56" s="38">
        <f t="shared" si="129"/>
        <v>5000</v>
      </c>
      <c r="AD56" s="38">
        <f t="shared" si="129"/>
        <v>5000</v>
      </c>
      <c r="AE56" s="38">
        <f t="shared" si="129"/>
        <v>5000</v>
      </c>
      <c r="AF56" s="38">
        <f t="shared" si="129"/>
        <v>5000</v>
      </c>
      <c r="AG56" s="38">
        <f t="shared" si="129"/>
        <v>5000</v>
      </c>
    </row>
    <row r="57" spans="1:33" ht="6.9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s="102" customFormat="1" x14ac:dyDescent="0.25">
      <c r="A58" s="101"/>
      <c r="B58" s="104" t="s">
        <v>55</v>
      </c>
      <c r="C58" s="57">
        <f>C54+C56</f>
        <v>100199.5</v>
      </c>
      <c r="D58" s="57">
        <f t="shared" ref="D58:I58" si="130">D54+D56</f>
        <v>98595.12</v>
      </c>
      <c r="E58" s="57">
        <f t="shared" si="130"/>
        <v>97695.12</v>
      </c>
      <c r="F58" s="57">
        <f t="shared" si="130"/>
        <v>97595.12</v>
      </c>
      <c r="G58" s="57">
        <f t="shared" si="130"/>
        <v>94795.12</v>
      </c>
      <c r="H58" s="57">
        <f t="shared" si="130"/>
        <v>86795.12</v>
      </c>
      <c r="I58" s="57">
        <f t="shared" si="130"/>
        <v>85695.12</v>
      </c>
      <c r="J58" s="57">
        <f t="shared" ref="J58:AG58" si="131">J54+J56</f>
        <v>94651.12</v>
      </c>
      <c r="K58" s="57">
        <f t="shared" si="131"/>
        <v>95358.12</v>
      </c>
      <c r="L58" s="57">
        <f t="shared" si="131"/>
        <v>94367.462639999998</v>
      </c>
      <c r="M58" s="57">
        <f t="shared" si="131"/>
        <v>101951.10264</v>
      </c>
      <c r="N58" s="57">
        <f t="shared" si="131"/>
        <v>104951.10264</v>
      </c>
      <c r="O58" s="57">
        <f t="shared" si="131"/>
        <v>107851.10264</v>
      </c>
      <c r="P58" s="57">
        <f t="shared" si="131"/>
        <v>112582.01863999999</v>
      </c>
      <c r="Q58" s="57">
        <f t="shared" si="131"/>
        <v>104447.01863999999</v>
      </c>
      <c r="R58" s="57">
        <f t="shared" si="131"/>
        <v>109711.81864</v>
      </c>
      <c r="S58" s="57">
        <f t="shared" si="131"/>
        <v>112592.81864</v>
      </c>
      <c r="T58" s="57">
        <f t="shared" si="131"/>
        <v>120592.81864</v>
      </c>
      <c r="U58" s="57">
        <f t="shared" si="131"/>
        <v>121423.61864</v>
      </c>
      <c r="V58" s="57">
        <f t="shared" si="131"/>
        <v>124423.61864</v>
      </c>
      <c r="W58" s="57">
        <f t="shared" si="131"/>
        <v>127423.61864</v>
      </c>
      <c r="X58" s="57">
        <f t="shared" si="131"/>
        <v>130323.61864</v>
      </c>
      <c r="Y58" s="57">
        <f t="shared" si="131"/>
        <v>118323.61864</v>
      </c>
      <c r="Z58" s="57">
        <f t="shared" si="131"/>
        <v>121323.61864</v>
      </c>
      <c r="AA58" s="57">
        <f t="shared" si="131"/>
        <v>124223.61864</v>
      </c>
      <c r="AB58" s="57">
        <f t="shared" si="131"/>
        <v>127223.61864</v>
      </c>
      <c r="AC58" s="57">
        <f t="shared" si="131"/>
        <v>130223.61864</v>
      </c>
      <c r="AD58" s="57">
        <f t="shared" si="131"/>
        <v>133223.61864</v>
      </c>
      <c r="AE58" s="57">
        <f t="shared" si="131"/>
        <v>136123.61864</v>
      </c>
      <c r="AF58" s="57">
        <f t="shared" si="131"/>
        <v>89123.618640000001</v>
      </c>
      <c r="AG58" s="57">
        <f t="shared" si="131"/>
        <v>77123.618640000001</v>
      </c>
    </row>
    <row r="59" spans="1:33" s="102" customFormat="1" x14ac:dyDescent="0.25">
      <c r="A59" s="101"/>
      <c r="B59" s="87" t="s">
        <v>95</v>
      </c>
      <c r="C59" s="45">
        <f>C10+C27-C26-C51+C50+C56</f>
        <v>99189.5</v>
      </c>
      <c r="D59" s="45">
        <f t="shared" ref="D59:I59" si="132">D10+D27-D26-D51+D50+D56</f>
        <v>97585.12</v>
      </c>
      <c r="E59" s="45">
        <f t="shared" si="132"/>
        <v>96685.119999999995</v>
      </c>
      <c r="F59" s="45">
        <f t="shared" si="132"/>
        <v>96585.12</v>
      </c>
      <c r="G59" s="45">
        <f t="shared" si="132"/>
        <v>94585.12</v>
      </c>
      <c r="H59" s="45">
        <f t="shared" si="132"/>
        <v>86585.12</v>
      </c>
      <c r="I59" s="45">
        <f t="shared" si="132"/>
        <v>84485.119999999995</v>
      </c>
      <c r="J59" s="45">
        <f t="shared" ref="J59:AG59" si="133">J10+J27-J26-J51+J50+J56</f>
        <v>93441.12</v>
      </c>
      <c r="K59" s="45">
        <f t="shared" si="133"/>
        <v>94148.12</v>
      </c>
      <c r="L59" s="45">
        <f t="shared" si="133"/>
        <v>93157.462639999998</v>
      </c>
      <c r="M59" s="45">
        <f t="shared" si="133"/>
        <v>100741.10264</v>
      </c>
      <c r="N59" s="45">
        <f t="shared" si="133"/>
        <v>103741.10264</v>
      </c>
      <c r="O59" s="45">
        <f t="shared" si="133"/>
        <v>106641.10264</v>
      </c>
      <c r="P59" s="45">
        <f t="shared" si="133"/>
        <v>111372.01863999999</v>
      </c>
      <c r="Q59" s="45">
        <f t="shared" si="133"/>
        <v>103237.01863999999</v>
      </c>
      <c r="R59" s="45">
        <f t="shared" si="133"/>
        <v>108501.81864</v>
      </c>
      <c r="S59" s="45">
        <f t="shared" si="133"/>
        <v>111382.81864</v>
      </c>
      <c r="T59" s="45">
        <f t="shared" si="133"/>
        <v>119382.81864</v>
      </c>
      <c r="U59" s="45">
        <f t="shared" si="133"/>
        <v>120213.61864</v>
      </c>
      <c r="V59" s="45">
        <f t="shared" si="133"/>
        <v>123213.61864</v>
      </c>
      <c r="W59" s="45">
        <f t="shared" si="133"/>
        <v>126213.61864</v>
      </c>
      <c r="X59" s="45">
        <f t="shared" si="133"/>
        <v>129113.61864</v>
      </c>
      <c r="Y59" s="45">
        <f t="shared" si="133"/>
        <v>117113.61864</v>
      </c>
      <c r="Z59" s="45">
        <f t="shared" si="133"/>
        <v>120113.61864</v>
      </c>
      <c r="AA59" s="45">
        <f t="shared" si="133"/>
        <v>123013.61864</v>
      </c>
      <c r="AB59" s="45">
        <f t="shared" si="133"/>
        <v>126013.61864</v>
      </c>
      <c r="AC59" s="45">
        <f t="shared" si="133"/>
        <v>129013.61864</v>
      </c>
      <c r="AD59" s="45">
        <f t="shared" si="133"/>
        <v>132013.61864</v>
      </c>
      <c r="AE59" s="45">
        <f t="shared" si="133"/>
        <v>134913.61864</v>
      </c>
      <c r="AF59" s="45">
        <f t="shared" si="133"/>
        <v>87913.618640000001</v>
      </c>
      <c r="AG59" s="45">
        <f t="shared" si="133"/>
        <v>75913.618640000001</v>
      </c>
    </row>
    <row r="60" spans="1:33" s="69" customFormat="1" x14ac:dyDescent="0.25"/>
  </sheetData>
  <sheetProtection password="E981" sheet="1" objects="1" scenarios="1" selectLockedCells="1"/>
  <mergeCells count="2">
    <mergeCell ref="H2:I2"/>
    <mergeCell ref="AJ7:AL7"/>
  </mergeCells>
  <conditionalFormatting sqref="C4:AG4">
    <cfRule type="expression" dxfId="1" priority="1">
      <formula>WEEKDAY(C4)=1</formula>
    </cfRule>
    <cfRule type="expression" dxfId="0" priority="2">
      <formula>WEEKDAY(C4)=7</formula>
    </cfRule>
  </conditionalFormatting>
  <hyperlinks>
    <hyperlink ref="AJ8" location="LiquiditätsplanungMonat1!A1" display="Monat 1"/>
    <hyperlink ref="AK8" location="LMonat2!A1" display="Monat 2"/>
    <hyperlink ref="AL8" location="LMonat3!A1" display="Monat 3"/>
  </hyperlinks>
  <pageMargins left="0" right="0" top="0.78740157480314965" bottom="0.33" header="0.31496062992125984" footer="0.15"/>
  <pageSetup paperSize="9" scale="51" orientation="landscape" horizontalDpi="0" verticalDpi="0" r:id="rId1"/>
  <headerFooter>
    <oddFooter>&amp;L&amp;12Liquiditätsplanung&amp;RCopyright:  Joachim Becker WebSolutions / ControllerSpielwiese.de</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9"/>
  <sheetViews>
    <sheetView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5" outlineLevelRow="1" x14ac:dyDescent="0.25"/>
  <cols>
    <col min="1" max="1" width="0.7109375" style="17" customWidth="1"/>
    <col min="2" max="2" width="32.42578125" style="17" customWidth="1"/>
    <col min="3" max="34" width="8" style="17" customWidth="1"/>
    <col min="35" max="16384" width="11.42578125" style="17"/>
  </cols>
  <sheetData>
    <row r="1" spans="1:38" ht="4.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8" ht="23.25" x14ac:dyDescent="0.35">
      <c r="A2" s="11"/>
      <c r="B2" s="36" t="s">
        <v>59</v>
      </c>
      <c r="C2" s="13"/>
      <c r="D2" s="13"/>
      <c r="E2" s="13"/>
      <c r="F2" s="13"/>
      <c r="G2" s="9" t="s">
        <v>20</v>
      </c>
      <c r="H2" s="273">
        <f>LiquiditätsplanungMonat1!H2+31</f>
        <v>72717</v>
      </c>
      <c r="I2" s="273"/>
      <c r="J2" s="14"/>
      <c r="K2" s="14"/>
      <c r="L2" s="14"/>
      <c r="M2" s="14"/>
      <c r="N2" s="14"/>
      <c r="O2" s="14"/>
      <c r="P2" s="14"/>
      <c r="Q2" s="14"/>
      <c r="R2" s="14"/>
      <c r="S2" s="14"/>
      <c r="T2" s="14"/>
      <c r="U2" s="14"/>
      <c r="V2" s="14"/>
      <c r="W2" s="14"/>
      <c r="X2" s="14"/>
      <c r="Y2" s="14"/>
      <c r="Z2" s="14"/>
      <c r="AA2" s="14"/>
      <c r="AB2" s="14"/>
      <c r="AC2" s="14"/>
      <c r="AD2" s="14"/>
      <c r="AE2" s="14"/>
      <c r="AF2" s="14"/>
      <c r="AG2" s="14"/>
    </row>
    <row r="3" spans="1:38" ht="15.75" customHeight="1" x14ac:dyDescent="0.3">
      <c r="A3" s="11"/>
      <c r="B3" s="10" t="s">
        <v>19</v>
      </c>
      <c r="C3" s="3"/>
      <c r="D3" s="3"/>
      <c r="E3" s="3"/>
      <c r="F3" s="3"/>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8" ht="13.5" customHeight="1" x14ac:dyDescent="0.25">
      <c r="A4" s="11"/>
      <c r="B4" s="60">
        <f>LiquiditätsplanungMonat1!B4</f>
        <v>72686</v>
      </c>
      <c r="C4" s="52">
        <f>IF(LiquiditätsplanungMonat1!AG4="",IF(LiquiditätsplanungMonat1!AF4="",IF(LiquiditätsplanungMonat1!AE4="",LiquiditätsplanungMonat1!AD4+1,LiquiditätsplanungMonat1!AE4+1),LiquiditätsplanungMonat1!AF4+1),LiquiditätsplanungMonat1!AG4+1)</f>
        <v>72717</v>
      </c>
      <c r="D4" s="52">
        <f>C4+1</f>
        <v>72718</v>
      </c>
      <c r="E4" s="52">
        <f t="shared" ref="E4:AC4" si="0">D4+1</f>
        <v>72719</v>
      </c>
      <c r="F4" s="52">
        <f t="shared" si="0"/>
        <v>72720</v>
      </c>
      <c r="G4" s="52">
        <f t="shared" si="0"/>
        <v>72721</v>
      </c>
      <c r="H4" s="52">
        <f t="shared" si="0"/>
        <v>72722</v>
      </c>
      <c r="I4" s="52">
        <f t="shared" si="0"/>
        <v>72723</v>
      </c>
      <c r="J4" s="52">
        <f t="shared" si="0"/>
        <v>72724</v>
      </c>
      <c r="K4" s="52">
        <f t="shared" si="0"/>
        <v>72725</v>
      </c>
      <c r="L4" s="52">
        <f t="shared" si="0"/>
        <v>72726</v>
      </c>
      <c r="M4" s="52">
        <f t="shared" si="0"/>
        <v>72727</v>
      </c>
      <c r="N4" s="52">
        <f t="shared" si="0"/>
        <v>72728</v>
      </c>
      <c r="O4" s="52">
        <f t="shared" si="0"/>
        <v>72729</v>
      </c>
      <c r="P4" s="52">
        <f t="shared" si="0"/>
        <v>72730</v>
      </c>
      <c r="Q4" s="52">
        <f t="shared" si="0"/>
        <v>72731</v>
      </c>
      <c r="R4" s="52">
        <f t="shared" si="0"/>
        <v>72732</v>
      </c>
      <c r="S4" s="52">
        <f t="shared" si="0"/>
        <v>72733</v>
      </c>
      <c r="T4" s="52">
        <f t="shared" si="0"/>
        <v>72734</v>
      </c>
      <c r="U4" s="52">
        <f t="shared" si="0"/>
        <v>72735</v>
      </c>
      <c r="V4" s="52">
        <f t="shared" si="0"/>
        <v>72736</v>
      </c>
      <c r="W4" s="52">
        <f t="shared" si="0"/>
        <v>72737</v>
      </c>
      <c r="X4" s="52">
        <f t="shared" si="0"/>
        <v>72738</v>
      </c>
      <c r="Y4" s="52">
        <f t="shared" si="0"/>
        <v>72739</v>
      </c>
      <c r="Z4" s="52">
        <f t="shared" si="0"/>
        <v>72740</v>
      </c>
      <c r="AA4" s="52">
        <f t="shared" si="0"/>
        <v>72741</v>
      </c>
      <c r="AB4" s="52">
        <f t="shared" si="0"/>
        <v>72742</v>
      </c>
      <c r="AC4" s="52">
        <f t="shared" si="0"/>
        <v>72743</v>
      </c>
      <c r="AD4" s="61">
        <f>IF(AC4="","",IF(MONTH(AC4)&lt;MONTH(AC4+1),"",AC4+1))</f>
        <v>72744</v>
      </c>
      <c r="AE4" s="61" t="str">
        <f>IF(AD4="","",IF(MONTH(AD4)&lt;MONTH(AD4+1),"",AD4+1))</f>
        <v/>
      </c>
      <c r="AF4" s="61" t="str">
        <f>IF(AE4="","",IF(MONTH(AE4)&lt;MONTH(AE4+1),"",AE4+1))</f>
        <v/>
      </c>
      <c r="AG4" s="61" t="str">
        <f>IF(AF4="","",IF(MONTH(AF4)&lt;MONTH(AF4+1),"",AF4+1))</f>
        <v/>
      </c>
    </row>
    <row r="5" spans="1:38" ht="5.2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8" s="69" customFormat="1" x14ac:dyDescent="0.25">
      <c r="A6" s="42"/>
      <c r="B6" s="103" t="s">
        <v>24</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row>
    <row r="7" spans="1:38" x14ac:dyDescent="0.25">
      <c r="A7" s="11"/>
      <c r="B7" s="11" t="s">
        <v>21</v>
      </c>
      <c r="C7" s="53">
        <f>LiquiditätsplanungMonat1!AH7</f>
        <v>1210</v>
      </c>
      <c r="D7" s="53">
        <f t="shared" ref="D7:AH7" si="1">C7+C26-C50</f>
        <v>1210</v>
      </c>
      <c r="E7" s="53">
        <f>D7+D26-D50</f>
        <v>1210</v>
      </c>
      <c r="F7" s="53">
        <f t="shared" si="1"/>
        <v>1210</v>
      </c>
      <c r="G7" s="53">
        <f t="shared" si="1"/>
        <v>1210</v>
      </c>
      <c r="H7" s="53">
        <f t="shared" si="1"/>
        <v>1210</v>
      </c>
      <c r="I7" s="53">
        <f t="shared" si="1"/>
        <v>1210</v>
      </c>
      <c r="J7" s="53">
        <f t="shared" si="1"/>
        <v>1210</v>
      </c>
      <c r="K7" s="53">
        <f t="shared" si="1"/>
        <v>1210</v>
      </c>
      <c r="L7" s="53">
        <f t="shared" si="1"/>
        <v>1210</v>
      </c>
      <c r="M7" s="53">
        <f t="shared" si="1"/>
        <v>1210</v>
      </c>
      <c r="N7" s="53">
        <f t="shared" si="1"/>
        <v>1210</v>
      </c>
      <c r="O7" s="53">
        <f t="shared" si="1"/>
        <v>1210</v>
      </c>
      <c r="P7" s="53">
        <f t="shared" si="1"/>
        <v>1210</v>
      </c>
      <c r="Q7" s="53">
        <f t="shared" si="1"/>
        <v>1210</v>
      </c>
      <c r="R7" s="53">
        <f t="shared" si="1"/>
        <v>1210</v>
      </c>
      <c r="S7" s="53">
        <f t="shared" si="1"/>
        <v>1210</v>
      </c>
      <c r="T7" s="53">
        <f t="shared" si="1"/>
        <v>1210</v>
      </c>
      <c r="U7" s="53">
        <f t="shared" si="1"/>
        <v>1210</v>
      </c>
      <c r="V7" s="53">
        <f t="shared" si="1"/>
        <v>1210</v>
      </c>
      <c r="W7" s="53">
        <f t="shared" si="1"/>
        <v>1210</v>
      </c>
      <c r="X7" s="53">
        <f t="shared" si="1"/>
        <v>1210</v>
      </c>
      <c r="Y7" s="53">
        <f t="shared" si="1"/>
        <v>1210</v>
      </c>
      <c r="Z7" s="53">
        <f t="shared" si="1"/>
        <v>1210</v>
      </c>
      <c r="AA7" s="53">
        <f t="shared" si="1"/>
        <v>1210</v>
      </c>
      <c r="AB7" s="53">
        <f t="shared" si="1"/>
        <v>1210</v>
      </c>
      <c r="AC7" s="53">
        <f t="shared" si="1"/>
        <v>1210</v>
      </c>
      <c r="AD7" s="53">
        <f t="shared" si="1"/>
        <v>1210</v>
      </c>
      <c r="AE7" s="53">
        <f t="shared" si="1"/>
        <v>1210</v>
      </c>
      <c r="AF7" s="53">
        <f t="shared" si="1"/>
        <v>1210</v>
      </c>
      <c r="AG7" s="53">
        <f t="shared" si="1"/>
        <v>1210</v>
      </c>
      <c r="AH7" s="53">
        <f t="shared" si="1"/>
        <v>1210</v>
      </c>
      <c r="AJ7" s="274" t="s">
        <v>228</v>
      </c>
      <c r="AK7" s="275"/>
      <c r="AL7" s="276"/>
    </row>
    <row r="8" spans="1:38" outlineLevel="1" x14ac:dyDescent="0.25">
      <c r="A8" s="11"/>
      <c r="B8" s="39" t="s">
        <v>22</v>
      </c>
      <c r="C8" s="58"/>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J8" s="175" t="s">
        <v>229</v>
      </c>
      <c r="AK8" s="174" t="s">
        <v>230</v>
      </c>
      <c r="AL8" s="175" t="s">
        <v>231</v>
      </c>
    </row>
    <row r="9" spans="1:38" outlineLevel="1" x14ac:dyDescent="0.25">
      <c r="A9" s="11"/>
      <c r="B9" s="39" t="s">
        <v>23</v>
      </c>
      <c r="C9" s="58"/>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38" s="69" customFormat="1" x14ac:dyDescent="0.25">
      <c r="A10" s="42"/>
      <c r="B10" s="42" t="s">
        <v>50</v>
      </c>
      <c r="C10" s="53">
        <f>IF(AND(C8="",C9=""),LiquiditätsplanungMonat1!AH10,C8+C9)</f>
        <v>70913.618640000001</v>
      </c>
      <c r="D10" s="53">
        <f>IF(AND(D8="",D9=""),C10+C27-C26-C51+C50,D8+D9)</f>
        <v>70913.618640000001</v>
      </c>
      <c r="E10" s="53">
        <f t="shared" ref="E10:AH10" si="2">IF(AND(E8="",E9=""),D10+D27-D26-D51+D50,E8+E9)</f>
        <v>70913.618640000001</v>
      </c>
      <c r="F10" s="53">
        <f t="shared" si="2"/>
        <v>70913.618640000001</v>
      </c>
      <c r="G10" s="53">
        <f t="shared" si="2"/>
        <v>70913.618640000001</v>
      </c>
      <c r="H10" s="53">
        <f t="shared" si="2"/>
        <v>70913.618640000001</v>
      </c>
      <c r="I10" s="53">
        <f t="shared" si="2"/>
        <v>70913.618640000001</v>
      </c>
      <c r="J10" s="53">
        <f t="shared" si="2"/>
        <v>70913.618640000001</v>
      </c>
      <c r="K10" s="53">
        <f t="shared" si="2"/>
        <v>70913.618640000001</v>
      </c>
      <c r="L10" s="53">
        <f t="shared" si="2"/>
        <v>70913.618640000001</v>
      </c>
      <c r="M10" s="53">
        <f t="shared" si="2"/>
        <v>70913.618640000001</v>
      </c>
      <c r="N10" s="53">
        <f t="shared" si="2"/>
        <v>70913.618640000001</v>
      </c>
      <c r="O10" s="53">
        <f t="shared" si="2"/>
        <v>70913.618640000001</v>
      </c>
      <c r="P10" s="53">
        <f t="shared" si="2"/>
        <v>70913.618640000001</v>
      </c>
      <c r="Q10" s="53">
        <f t="shared" si="2"/>
        <v>70913.618640000001</v>
      </c>
      <c r="R10" s="53">
        <f t="shared" si="2"/>
        <v>70913.618640000001</v>
      </c>
      <c r="S10" s="53">
        <f t="shared" si="2"/>
        <v>70913.618640000001</v>
      </c>
      <c r="T10" s="53">
        <f t="shared" si="2"/>
        <v>70913.618640000001</v>
      </c>
      <c r="U10" s="53">
        <f t="shared" si="2"/>
        <v>70913.618640000001</v>
      </c>
      <c r="V10" s="53">
        <f t="shared" si="2"/>
        <v>70913.618640000001</v>
      </c>
      <c r="W10" s="53">
        <f t="shared" si="2"/>
        <v>70913.618640000001</v>
      </c>
      <c r="X10" s="53">
        <f t="shared" si="2"/>
        <v>70913.618640000001</v>
      </c>
      <c r="Y10" s="53">
        <f t="shared" si="2"/>
        <v>70913.618640000001</v>
      </c>
      <c r="Z10" s="53">
        <f t="shared" si="2"/>
        <v>70913.618640000001</v>
      </c>
      <c r="AA10" s="53">
        <f t="shared" si="2"/>
        <v>70913.618640000001</v>
      </c>
      <c r="AB10" s="53">
        <f t="shared" si="2"/>
        <v>70913.618640000001</v>
      </c>
      <c r="AC10" s="53">
        <f t="shared" si="2"/>
        <v>70913.618640000001</v>
      </c>
      <c r="AD10" s="53">
        <f t="shared" si="2"/>
        <v>70913.618640000001</v>
      </c>
      <c r="AE10" s="53">
        <f t="shared" si="2"/>
        <v>70913.618640000001</v>
      </c>
      <c r="AF10" s="53">
        <f t="shared" si="2"/>
        <v>70913.618640000001</v>
      </c>
      <c r="AG10" s="53">
        <f t="shared" si="2"/>
        <v>70913.618640000001</v>
      </c>
      <c r="AH10" s="53">
        <f t="shared" si="2"/>
        <v>70913.618640000001</v>
      </c>
    </row>
    <row r="11" spans="1:38" s="102" customFormat="1" x14ac:dyDescent="0.25">
      <c r="A11" s="101"/>
      <c r="B11" s="101" t="s">
        <v>51</v>
      </c>
      <c r="C11" s="54">
        <f>C7+C10</f>
        <v>72123.618640000001</v>
      </c>
      <c r="D11" s="54">
        <f>D7+D10</f>
        <v>72123.618640000001</v>
      </c>
      <c r="E11" s="54">
        <f t="shared" ref="E11:AG11" si="3">E7+E10</f>
        <v>72123.618640000001</v>
      </c>
      <c r="F11" s="54">
        <f t="shared" si="3"/>
        <v>72123.618640000001</v>
      </c>
      <c r="G11" s="54">
        <f t="shared" si="3"/>
        <v>72123.618640000001</v>
      </c>
      <c r="H11" s="54">
        <f t="shared" si="3"/>
        <v>72123.618640000001</v>
      </c>
      <c r="I11" s="54">
        <f t="shared" si="3"/>
        <v>72123.618640000001</v>
      </c>
      <c r="J11" s="54">
        <f t="shared" si="3"/>
        <v>72123.618640000001</v>
      </c>
      <c r="K11" s="54">
        <f t="shared" si="3"/>
        <v>72123.618640000001</v>
      </c>
      <c r="L11" s="54">
        <f t="shared" si="3"/>
        <v>72123.618640000001</v>
      </c>
      <c r="M11" s="54">
        <f t="shared" si="3"/>
        <v>72123.618640000001</v>
      </c>
      <c r="N11" s="54">
        <f t="shared" si="3"/>
        <v>72123.618640000001</v>
      </c>
      <c r="O11" s="54">
        <f t="shared" si="3"/>
        <v>72123.618640000001</v>
      </c>
      <c r="P11" s="54">
        <f t="shared" si="3"/>
        <v>72123.618640000001</v>
      </c>
      <c r="Q11" s="54">
        <f t="shared" si="3"/>
        <v>72123.618640000001</v>
      </c>
      <c r="R11" s="54">
        <f t="shared" si="3"/>
        <v>72123.618640000001</v>
      </c>
      <c r="S11" s="54">
        <f t="shared" si="3"/>
        <v>72123.618640000001</v>
      </c>
      <c r="T11" s="54">
        <f t="shared" si="3"/>
        <v>72123.618640000001</v>
      </c>
      <c r="U11" s="54">
        <f t="shared" si="3"/>
        <v>72123.618640000001</v>
      </c>
      <c r="V11" s="54">
        <f t="shared" si="3"/>
        <v>72123.618640000001</v>
      </c>
      <c r="W11" s="54">
        <f t="shared" si="3"/>
        <v>72123.618640000001</v>
      </c>
      <c r="X11" s="54">
        <f t="shared" si="3"/>
        <v>72123.618640000001</v>
      </c>
      <c r="Y11" s="54">
        <f t="shared" si="3"/>
        <v>72123.618640000001</v>
      </c>
      <c r="Z11" s="54">
        <f t="shared" si="3"/>
        <v>72123.618640000001</v>
      </c>
      <c r="AA11" s="54">
        <f t="shared" si="3"/>
        <v>72123.618640000001</v>
      </c>
      <c r="AB11" s="54">
        <f t="shared" si="3"/>
        <v>72123.618640000001</v>
      </c>
      <c r="AC11" s="54">
        <f t="shared" si="3"/>
        <v>72123.618640000001</v>
      </c>
      <c r="AD11" s="54">
        <f t="shared" si="3"/>
        <v>72123.618640000001</v>
      </c>
      <c r="AE11" s="54">
        <f t="shared" si="3"/>
        <v>72123.618640000001</v>
      </c>
      <c r="AF11" s="54">
        <f t="shared" si="3"/>
        <v>72123.618640000001</v>
      </c>
      <c r="AG11" s="54">
        <f t="shared" si="3"/>
        <v>72123.618640000001</v>
      </c>
      <c r="AH11" s="54">
        <f t="shared" ref="AH11" si="4">AH7+AH10</f>
        <v>72123.618640000001</v>
      </c>
    </row>
    <row r="12" spans="1:38" s="69" customFormat="1" ht="6.95" customHeight="1" x14ac:dyDescent="0.2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8" s="69" customFormat="1" x14ac:dyDescent="0.25">
      <c r="A13" s="42"/>
      <c r="B13" s="103" t="s">
        <v>26</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row>
    <row r="14" spans="1:38" s="69" customFormat="1" ht="6.95" customHeight="1" x14ac:dyDescent="0.2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8" x14ac:dyDescent="0.25">
      <c r="A15" s="11"/>
      <c r="B15" s="11" t="s">
        <v>31</v>
      </c>
      <c r="C15" s="55">
        <f>SUMIF(Forderungsbestand!$Q$11:$Q$1011,C$4,Forderungsbestand!$R$11:$R$1011)-C18</f>
        <v>0</v>
      </c>
      <c r="D15" s="53">
        <f>SUMIF(Forderungsbestand!$Q$11:$Q$1011,D$4,Forderungsbestand!$R$11:$R$1011)-D18</f>
        <v>0</v>
      </c>
      <c r="E15" s="53">
        <f>SUMIF(Forderungsbestand!$Q$11:$Q$1011,E$4,Forderungsbestand!$R$11:$R$1011)-E18</f>
        <v>0</v>
      </c>
      <c r="F15" s="53">
        <f>SUMIF(Forderungsbestand!$Q$11:$Q$1011,F$4,Forderungsbestand!$R$11:$R$1011)-F18</f>
        <v>0</v>
      </c>
      <c r="G15" s="53">
        <f>SUMIF(Forderungsbestand!$Q$11:$Q$1011,G$4,Forderungsbestand!$R$11:$R$1011)-G18</f>
        <v>0</v>
      </c>
      <c r="H15" s="53">
        <f>SUMIF(Forderungsbestand!$Q$11:$Q$1011,H$4,Forderungsbestand!$R$11:$R$1011)-H18</f>
        <v>0</v>
      </c>
      <c r="I15" s="53">
        <f>SUMIF(Forderungsbestand!$Q$11:$Q$1011,I$4,Forderungsbestand!$R$11:$R$1011)-I18</f>
        <v>0</v>
      </c>
      <c r="J15" s="53">
        <f>SUMIF(Forderungsbestand!$Q$11:$Q$1011,J$4,Forderungsbestand!$R$11:$R$1011)-J18</f>
        <v>0</v>
      </c>
      <c r="K15" s="53">
        <f>SUMIF(Forderungsbestand!$Q$11:$Q$1011,K$4,Forderungsbestand!$R$11:$R$1011)-K18</f>
        <v>0</v>
      </c>
      <c r="L15" s="53">
        <f>SUMIF(Forderungsbestand!$Q$11:$Q$1011,L$4,Forderungsbestand!$R$11:$R$1011)-L18</f>
        <v>0</v>
      </c>
      <c r="M15" s="53">
        <f>SUMIF(Forderungsbestand!$Q$11:$Q$1011,M$4,Forderungsbestand!$R$11:$R$1011)-M18</f>
        <v>0</v>
      </c>
      <c r="N15" s="53">
        <f>SUMIF(Forderungsbestand!$Q$11:$Q$1011,N$4,Forderungsbestand!$R$11:$R$1011)-N18</f>
        <v>0</v>
      </c>
      <c r="O15" s="53">
        <f>SUMIF(Forderungsbestand!$Q$11:$Q$1011,O$4,Forderungsbestand!$R$11:$R$1011)-O18</f>
        <v>0</v>
      </c>
      <c r="P15" s="53">
        <f>SUMIF(Forderungsbestand!$Q$11:$Q$1011,P$4,Forderungsbestand!$R$11:$R$1011)-P18</f>
        <v>0</v>
      </c>
      <c r="Q15" s="53">
        <f>SUMIF(Forderungsbestand!$Q$11:$Q$1011,Q$4,Forderungsbestand!$R$11:$R$1011)-Q18</f>
        <v>0</v>
      </c>
      <c r="R15" s="53">
        <f>SUMIF(Forderungsbestand!$Q$11:$Q$1011,R$4,Forderungsbestand!$R$11:$R$1011)-R18</f>
        <v>0</v>
      </c>
      <c r="S15" s="53">
        <f>SUMIF(Forderungsbestand!$Q$11:$Q$1011,S$4,Forderungsbestand!$R$11:$R$1011)-S18</f>
        <v>0</v>
      </c>
      <c r="T15" s="53">
        <f>SUMIF(Forderungsbestand!$Q$11:$Q$1011,T$4,Forderungsbestand!$R$11:$R$1011)-T18</f>
        <v>0</v>
      </c>
      <c r="U15" s="53">
        <f>SUMIF(Forderungsbestand!$Q$11:$Q$1011,U$4,Forderungsbestand!$R$11:$R$1011)-U18</f>
        <v>0</v>
      </c>
      <c r="V15" s="53">
        <f>SUMIF(Forderungsbestand!$Q$11:$Q$1011,V$4,Forderungsbestand!$R$11:$R$1011)-V18</f>
        <v>0</v>
      </c>
      <c r="W15" s="53">
        <f>SUMIF(Forderungsbestand!$Q$11:$Q$1011,W$4,Forderungsbestand!$R$11:$R$1011)-W18</f>
        <v>0</v>
      </c>
      <c r="X15" s="53">
        <f>SUMIF(Forderungsbestand!$Q$11:$Q$1011,X$4,Forderungsbestand!$R$11:$R$1011)-X18</f>
        <v>0</v>
      </c>
      <c r="Y15" s="53">
        <f>SUMIF(Forderungsbestand!$Q$11:$Q$1011,Y$4,Forderungsbestand!$R$11:$R$1011)-Y18</f>
        <v>0</v>
      </c>
      <c r="Z15" s="53">
        <f>SUMIF(Forderungsbestand!$Q$11:$Q$1011,Z$4,Forderungsbestand!$R$11:$R$1011)-Z18</f>
        <v>0</v>
      </c>
      <c r="AA15" s="53">
        <f>SUMIF(Forderungsbestand!$Q$11:$Q$1011,AA$4,Forderungsbestand!$R$11:$R$1011)-AA18</f>
        <v>0</v>
      </c>
      <c r="AB15" s="53">
        <f>SUMIF(Forderungsbestand!$Q$11:$Q$1011,AB$4,Forderungsbestand!$R$11:$R$1011)-AB18</f>
        <v>0</v>
      </c>
      <c r="AC15" s="53">
        <f>SUMIF(Forderungsbestand!$Q$11:$Q$1011,AC$4,Forderungsbestand!$R$11:$R$1011)-AC18</f>
        <v>0</v>
      </c>
      <c r="AD15" s="53">
        <f>SUMIF(Forderungsbestand!$Q$11:$Q$1011,AD$4,Forderungsbestand!$R$11:$R$1011)-AD18</f>
        <v>0</v>
      </c>
      <c r="AE15" s="53">
        <f>SUMIF(Forderungsbestand!$Q$11:$Q$1011,AE$4,Forderungsbestand!$R$11:$R$1011)-AE18</f>
        <v>0</v>
      </c>
      <c r="AF15" s="53">
        <f>SUMIF(Forderungsbestand!$Q$11:$Q$1011,AF$4,Forderungsbestand!$R$11:$R$1011)-AF18</f>
        <v>0</v>
      </c>
      <c r="AG15" s="53">
        <f>SUMIF(Forderungsbestand!$Q$11:$Q$1011,AG$4,Forderungsbestand!$R$11:$R$1011)-AG18</f>
        <v>0</v>
      </c>
      <c r="AH15" s="172">
        <f>SUM(C15:AG15)</f>
        <v>0</v>
      </c>
    </row>
    <row r="16" spans="1:38" x14ac:dyDescent="0.25">
      <c r="A16" s="11"/>
      <c r="B16" s="11" t="s">
        <v>32</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1:34" x14ac:dyDescent="0.25">
      <c r="A17" s="11"/>
      <c r="B17" s="11" t="s">
        <v>33</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18" spans="1:34" x14ac:dyDescent="0.25">
      <c r="A18" s="11"/>
      <c r="B18" s="11" t="s">
        <v>34</v>
      </c>
      <c r="C18" s="53">
        <f>SUMIFS(Forderungsbestand!$R$11:$R$1011,Forderungsbestand!$D$11:$D$1011,"=A",Forderungsbestand!$Q$11:$Q$1011,C4)</f>
        <v>0</v>
      </c>
      <c r="D18" s="53">
        <f>SUMIFS(Forderungsbestand!$R$11:$R$1011,Forderungsbestand!$D$11:$D$1011,"=A",Forderungsbestand!$Q$11:$Q$1011,D4)</f>
        <v>0</v>
      </c>
      <c r="E18" s="53">
        <f>SUMIFS(Forderungsbestand!$R$11:$R$1011,Forderungsbestand!$D$11:$D$1011,"=A",Forderungsbestand!$Q$11:$Q$1011,E4)</f>
        <v>0</v>
      </c>
      <c r="F18" s="53">
        <f>SUMIFS(Forderungsbestand!$R$11:$R$1011,Forderungsbestand!$D$11:$D$1011,"=A",Forderungsbestand!$Q$11:$Q$1011,F4)</f>
        <v>0</v>
      </c>
      <c r="G18" s="53">
        <f>SUMIFS(Forderungsbestand!$R$11:$R$1011,Forderungsbestand!$D$11:$D$1011,"=A",Forderungsbestand!$Q$11:$Q$1011,G4)</f>
        <v>0</v>
      </c>
      <c r="H18" s="53">
        <f>SUMIFS(Forderungsbestand!$R$11:$R$1011,Forderungsbestand!$D$11:$D$1011,"=A",Forderungsbestand!$Q$11:$Q$1011,H4)</f>
        <v>0</v>
      </c>
      <c r="I18" s="53">
        <f>SUMIFS(Forderungsbestand!$R$11:$R$1011,Forderungsbestand!$D$11:$D$1011,"=A",Forderungsbestand!$Q$11:$Q$1011,I4)</f>
        <v>0</v>
      </c>
      <c r="J18" s="53">
        <f>SUMIFS(Forderungsbestand!$R$11:$R$1011,Forderungsbestand!$D$11:$D$1011,"=A",Forderungsbestand!$Q$11:$Q$1011,J4)</f>
        <v>0</v>
      </c>
      <c r="K18" s="53">
        <f>SUMIFS(Forderungsbestand!$R$11:$R$1011,Forderungsbestand!$D$11:$D$1011,"=A",Forderungsbestand!$Q$11:$Q$1011,K4)</f>
        <v>0</v>
      </c>
      <c r="L18" s="53">
        <f>SUMIFS(Forderungsbestand!$R$11:$R$1011,Forderungsbestand!$D$11:$D$1011,"=A",Forderungsbestand!$Q$11:$Q$1011,L4)</f>
        <v>0</v>
      </c>
      <c r="M18" s="53">
        <f>SUMIFS(Forderungsbestand!$R$11:$R$1011,Forderungsbestand!$D$11:$D$1011,"=A",Forderungsbestand!$Q$11:$Q$1011,M4)</f>
        <v>0</v>
      </c>
      <c r="N18" s="53">
        <f>SUMIFS(Forderungsbestand!$R$11:$R$1011,Forderungsbestand!$D$11:$D$1011,"=A",Forderungsbestand!$Q$11:$Q$1011,N4)</f>
        <v>0</v>
      </c>
      <c r="O18" s="53">
        <f>SUMIFS(Forderungsbestand!$R$11:$R$1011,Forderungsbestand!$D$11:$D$1011,"=A",Forderungsbestand!$Q$11:$Q$1011,O4)</f>
        <v>0</v>
      </c>
      <c r="P18" s="53">
        <f>SUMIFS(Forderungsbestand!$R$11:$R$1011,Forderungsbestand!$D$11:$D$1011,"=A",Forderungsbestand!$Q$11:$Q$1011,P4)</f>
        <v>0</v>
      </c>
      <c r="Q18" s="53">
        <f>SUMIFS(Forderungsbestand!$R$11:$R$1011,Forderungsbestand!$D$11:$D$1011,"=A",Forderungsbestand!$Q$11:$Q$1011,Q4)</f>
        <v>0</v>
      </c>
      <c r="R18" s="53">
        <f>SUMIFS(Forderungsbestand!$R$11:$R$1011,Forderungsbestand!$D$11:$D$1011,"=A",Forderungsbestand!$Q$11:$Q$1011,R4)</f>
        <v>0</v>
      </c>
      <c r="S18" s="53">
        <f>SUMIFS(Forderungsbestand!$R$11:$R$1011,Forderungsbestand!$D$11:$D$1011,"=A",Forderungsbestand!$Q$11:$Q$1011,S4)</f>
        <v>0</v>
      </c>
      <c r="T18" s="53">
        <f>SUMIFS(Forderungsbestand!$R$11:$R$1011,Forderungsbestand!$D$11:$D$1011,"=A",Forderungsbestand!$Q$11:$Q$1011,T4)</f>
        <v>0</v>
      </c>
      <c r="U18" s="53">
        <f>SUMIFS(Forderungsbestand!$R$11:$R$1011,Forderungsbestand!$D$11:$D$1011,"=A",Forderungsbestand!$Q$11:$Q$1011,U4)</f>
        <v>0</v>
      </c>
      <c r="V18" s="53">
        <f>SUMIFS(Forderungsbestand!$R$11:$R$1011,Forderungsbestand!$D$11:$D$1011,"=A",Forderungsbestand!$Q$11:$Q$1011,V4)</f>
        <v>0</v>
      </c>
      <c r="W18" s="53">
        <f>SUMIFS(Forderungsbestand!$R$11:$R$1011,Forderungsbestand!$D$11:$D$1011,"=A",Forderungsbestand!$Q$11:$Q$1011,W4)</f>
        <v>0</v>
      </c>
      <c r="X18" s="53">
        <f>SUMIFS(Forderungsbestand!$R$11:$R$1011,Forderungsbestand!$D$11:$D$1011,"=A",Forderungsbestand!$Q$11:$Q$1011,X4)</f>
        <v>0</v>
      </c>
      <c r="Y18" s="53">
        <f>SUMIFS(Forderungsbestand!$R$11:$R$1011,Forderungsbestand!$D$11:$D$1011,"=A",Forderungsbestand!$Q$11:$Q$1011,Y4)</f>
        <v>0</v>
      </c>
      <c r="Z18" s="53">
        <f>SUMIFS(Forderungsbestand!$R$11:$R$1011,Forderungsbestand!$D$11:$D$1011,"=A",Forderungsbestand!$Q$11:$Q$1011,Z4)</f>
        <v>0</v>
      </c>
      <c r="AA18" s="53">
        <f>SUMIFS(Forderungsbestand!$R$11:$R$1011,Forderungsbestand!$D$11:$D$1011,"=A",Forderungsbestand!$Q$11:$Q$1011,AA4)</f>
        <v>0</v>
      </c>
      <c r="AB18" s="53">
        <f>SUMIFS(Forderungsbestand!$R$11:$R$1011,Forderungsbestand!$D$11:$D$1011,"=A",Forderungsbestand!$Q$11:$Q$1011,AB4)</f>
        <v>0</v>
      </c>
      <c r="AC18" s="53">
        <f>SUMIFS(Forderungsbestand!$R$11:$R$1011,Forderungsbestand!$D$11:$D$1011,"=A",Forderungsbestand!$Q$11:$Q$1011,AC4)</f>
        <v>0</v>
      </c>
      <c r="AD18" s="53">
        <f>SUMIFS(Forderungsbestand!$R$11:$R$1011,Forderungsbestand!$D$11:$D$1011,"=A",Forderungsbestand!$Q$11:$Q$1011,AD4)</f>
        <v>0</v>
      </c>
      <c r="AE18" s="53">
        <f>SUMIFS(Forderungsbestand!$R$11:$R$1011,Forderungsbestand!$D$11:$D$1011,"=A",Forderungsbestand!$Q$11:$Q$1011,AE4)</f>
        <v>0</v>
      </c>
      <c r="AF18" s="53">
        <f>SUMIFS(Forderungsbestand!$R$11:$R$1011,Forderungsbestand!$D$11:$D$1011,"=A",Forderungsbestand!$Q$11:$Q$1011,AF4)</f>
        <v>0</v>
      </c>
      <c r="AG18" s="53">
        <f>SUMIFS(Forderungsbestand!$R$11:$R$1011,Forderungsbestand!$D$11:$D$1011,"=A",Forderungsbestand!$Q$11:$Q$1011,AG4)</f>
        <v>0</v>
      </c>
      <c r="AH18" s="172">
        <f>SUM(C18:AG18)</f>
        <v>0</v>
      </c>
    </row>
    <row r="19" spans="1:34" x14ac:dyDescent="0.25">
      <c r="A19" s="11"/>
      <c r="B19" s="11" t="s">
        <v>27</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1:34" x14ac:dyDescent="0.25">
      <c r="A20" s="11"/>
      <c r="B20" s="11" t="s">
        <v>28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4" x14ac:dyDescent="0.25">
      <c r="A21" s="11"/>
      <c r="B21" s="11" t="s">
        <v>30</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4" x14ac:dyDescent="0.25">
      <c r="A22" s="11"/>
      <c r="B22" s="11" t="s">
        <v>35</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4" x14ac:dyDescent="0.25">
      <c r="A23" s="11"/>
      <c r="B23" s="11" t="s">
        <v>36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4" x14ac:dyDescent="0.25">
      <c r="A24" s="11"/>
      <c r="B24" s="11" t="s">
        <v>37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4" x14ac:dyDescent="0.25">
      <c r="A25" s="11"/>
      <c r="B25" s="11" t="s">
        <v>29</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4" x14ac:dyDescent="0.25">
      <c r="A26" s="11"/>
      <c r="B26" s="11" t="s">
        <v>48</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spans="1:34" s="102" customFormat="1" x14ac:dyDescent="0.25">
      <c r="A27" s="101"/>
      <c r="B27" s="101" t="s">
        <v>47</v>
      </c>
      <c r="C27" s="54">
        <f>SUM(C15:C26)</f>
        <v>0</v>
      </c>
      <c r="D27" s="54">
        <f t="shared" ref="D27:AG27" si="5">SUM(D15:D26)</f>
        <v>0</v>
      </c>
      <c r="E27" s="54">
        <f t="shared" si="5"/>
        <v>0</v>
      </c>
      <c r="F27" s="54">
        <f t="shared" si="5"/>
        <v>0</v>
      </c>
      <c r="G27" s="54">
        <f t="shared" si="5"/>
        <v>0</v>
      </c>
      <c r="H27" s="54">
        <f t="shared" si="5"/>
        <v>0</v>
      </c>
      <c r="I27" s="54">
        <f t="shared" si="5"/>
        <v>0</v>
      </c>
      <c r="J27" s="54">
        <f t="shared" si="5"/>
        <v>0</v>
      </c>
      <c r="K27" s="54">
        <f t="shared" si="5"/>
        <v>0</v>
      </c>
      <c r="L27" s="54">
        <f t="shared" si="5"/>
        <v>0</v>
      </c>
      <c r="M27" s="54">
        <f t="shared" si="5"/>
        <v>0</v>
      </c>
      <c r="N27" s="54">
        <f t="shared" si="5"/>
        <v>0</v>
      </c>
      <c r="O27" s="54">
        <f t="shared" si="5"/>
        <v>0</v>
      </c>
      <c r="P27" s="54">
        <f t="shared" si="5"/>
        <v>0</v>
      </c>
      <c r="Q27" s="54">
        <f t="shared" si="5"/>
        <v>0</v>
      </c>
      <c r="R27" s="54">
        <f t="shared" si="5"/>
        <v>0</v>
      </c>
      <c r="S27" s="54">
        <f t="shared" si="5"/>
        <v>0</v>
      </c>
      <c r="T27" s="54">
        <f t="shared" si="5"/>
        <v>0</v>
      </c>
      <c r="U27" s="54">
        <f t="shared" si="5"/>
        <v>0</v>
      </c>
      <c r="V27" s="54">
        <f t="shared" si="5"/>
        <v>0</v>
      </c>
      <c r="W27" s="54">
        <f t="shared" si="5"/>
        <v>0</v>
      </c>
      <c r="X27" s="54">
        <f t="shared" si="5"/>
        <v>0</v>
      </c>
      <c r="Y27" s="54">
        <f t="shared" si="5"/>
        <v>0</v>
      </c>
      <c r="Z27" s="54">
        <f t="shared" si="5"/>
        <v>0</v>
      </c>
      <c r="AA27" s="54">
        <f t="shared" si="5"/>
        <v>0</v>
      </c>
      <c r="AB27" s="54">
        <f t="shared" si="5"/>
        <v>0</v>
      </c>
      <c r="AC27" s="54">
        <f t="shared" si="5"/>
        <v>0</v>
      </c>
      <c r="AD27" s="54">
        <f t="shared" si="5"/>
        <v>0</v>
      </c>
      <c r="AE27" s="54">
        <f t="shared" si="5"/>
        <v>0</v>
      </c>
      <c r="AF27" s="54">
        <f t="shared" si="5"/>
        <v>0</v>
      </c>
      <c r="AG27" s="54">
        <f t="shared" si="5"/>
        <v>0</v>
      </c>
    </row>
    <row r="28" spans="1:34" s="69" customFormat="1" ht="6.95" customHeight="1"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4" s="69" customFormat="1" x14ac:dyDescent="0.25">
      <c r="A29" s="42"/>
      <c r="B29" s="103" t="s">
        <v>38</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row>
    <row r="30" spans="1:34" s="69" customFormat="1" ht="6.95" customHeigh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1:34" x14ac:dyDescent="0.25">
      <c r="A31" s="11"/>
      <c r="B31" s="11" t="s">
        <v>52</v>
      </c>
      <c r="C31" s="56">
        <f>SUMIF(Verbindlichkeitsbestand!$Q$11:$Q$1011,C$4,Verbindlichkeitsbestand!$R$11:$R$1011)-C36</f>
        <v>0</v>
      </c>
      <c r="D31" s="38">
        <f>SUMIF(Verbindlichkeitsbestand!$Q$11:$Q$1011,D$4,Verbindlichkeitsbestand!$R$11:$R$1011)-D36</f>
        <v>0</v>
      </c>
      <c r="E31" s="38">
        <f>SUMIF(Verbindlichkeitsbestand!$Q$11:$Q$1011,E$4,Verbindlichkeitsbestand!$R$11:$R$1011)-E36</f>
        <v>0</v>
      </c>
      <c r="F31" s="38">
        <f>SUMIF(Verbindlichkeitsbestand!$Q$11:$Q$1011,F$4,Verbindlichkeitsbestand!$R$11:$R$1011)-F36</f>
        <v>0</v>
      </c>
      <c r="G31" s="38">
        <f>SUMIF(Verbindlichkeitsbestand!$Q$11:$Q$1011,G$4,Verbindlichkeitsbestand!$R$11:$R$1011)-G36</f>
        <v>0</v>
      </c>
      <c r="H31" s="38">
        <f>SUMIF(Verbindlichkeitsbestand!$Q$11:$Q$1011,H$4,Verbindlichkeitsbestand!$R$11:$R$1011)-H36</f>
        <v>0</v>
      </c>
      <c r="I31" s="38">
        <f>SUMIF(Verbindlichkeitsbestand!$Q$11:$Q$1011,I$4,Verbindlichkeitsbestand!$R$11:$R$1011)-I36</f>
        <v>0</v>
      </c>
      <c r="J31" s="38">
        <f>SUMIF(Verbindlichkeitsbestand!$Q$11:$Q$1011,J$4,Verbindlichkeitsbestand!$R$11:$R$1011)-J36</f>
        <v>0</v>
      </c>
      <c r="K31" s="38">
        <f>SUMIF(Verbindlichkeitsbestand!$Q$11:$Q$1011,K$4,Verbindlichkeitsbestand!$R$11:$R$1011)-K36</f>
        <v>0</v>
      </c>
      <c r="L31" s="38">
        <f>SUMIF(Verbindlichkeitsbestand!$Q$11:$Q$1011,L$4,Verbindlichkeitsbestand!$R$11:$R$1011)-L36</f>
        <v>0</v>
      </c>
      <c r="M31" s="38">
        <f>SUMIF(Verbindlichkeitsbestand!$Q$11:$Q$1011,M$4,Verbindlichkeitsbestand!$R$11:$R$1011)-M36</f>
        <v>0</v>
      </c>
      <c r="N31" s="38">
        <f>SUMIF(Verbindlichkeitsbestand!$Q$11:$Q$1011,N$4,Verbindlichkeitsbestand!$R$11:$R$1011)-N36</f>
        <v>0</v>
      </c>
      <c r="O31" s="38">
        <f>SUMIF(Verbindlichkeitsbestand!$Q$11:$Q$1011,O$4,Verbindlichkeitsbestand!$R$11:$R$1011)-O36</f>
        <v>0</v>
      </c>
      <c r="P31" s="38">
        <f>SUMIF(Verbindlichkeitsbestand!$Q$11:$Q$1011,P$4,Verbindlichkeitsbestand!$R$11:$R$1011)-P36</f>
        <v>0</v>
      </c>
      <c r="Q31" s="38">
        <f>SUMIF(Verbindlichkeitsbestand!$Q$11:$Q$1011,Q$4,Verbindlichkeitsbestand!$R$11:$R$1011)-Q36</f>
        <v>0</v>
      </c>
      <c r="R31" s="38">
        <f>SUMIF(Verbindlichkeitsbestand!$Q$11:$Q$1011,R$4,Verbindlichkeitsbestand!$R$11:$R$1011)-R36</f>
        <v>0</v>
      </c>
      <c r="S31" s="38">
        <f>SUMIF(Verbindlichkeitsbestand!$Q$11:$Q$1011,S$4,Verbindlichkeitsbestand!$R$11:$R$1011)-S36</f>
        <v>0</v>
      </c>
      <c r="T31" s="38">
        <f>SUMIF(Verbindlichkeitsbestand!$Q$11:$Q$1011,T$4,Verbindlichkeitsbestand!$R$11:$R$1011)-T36</f>
        <v>0</v>
      </c>
      <c r="U31" s="38">
        <f>SUMIF(Verbindlichkeitsbestand!$Q$11:$Q$1011,U$4,Verbindlichkeitsbestand!$R$11:$R$1011)-U36</f>
        <v>0</v>
      </c>
      <c r="V31" s="38">
        <f>SUMIF(Verbindlichkeitsbestand!$Q$11:$Q$1011,V$4,Verbindlichkeitsbestand!$R$11:$R$1011)-V36</f>
        <v>0</v>
      </c>
      <c r="W31" s="38">
        <f>SUMIF(Verbindlichkeitsbestand!$Q$11:$Q$1011,W$4,Verbindlichkeitsbestand!$R$11:$R$1011)-W36</f>
        <v>0</v>
      </c>
      <c r="X31" s="38">
        <f>SUMIF(Verbindlichkeitsbestand!$Q$11:$Q$1011,X$4,Verbindlichkeitsbestand!$R$11:$R$1011)-X36</f>
        <v>0</v>
      </c>
      <c r="Y31" s="38">
        <f>SUMIF(Verbindlichkeitsbestand!$Q$11:$Q$1011,Y$4,Verbindlichkeitsbestand!$R$11:$R$1011)-Y36</f>
        <v>0</v>
      </c>
      <c r="Z31" s="38">
        <f>SUMIF(Verbindlichkeitsbestand!$Q$11:$Q$1011,Z$4,Verbindlichkeitsbestand!$R$11:$R$1011)-Z36</f>
        <v>0</v>
      </c>
      <c r="AA31" s="38">
        <f>SUMIF(Verbindlichkeitsbestand!$Q$11:$Q$1011,AA$4,Verbindlichkeitsbestand!$R$11:$R$1011)-AA36</f>
        <v>0</v>
      </c>
      <c r="AB31" s="38">
        <f>SUMIF(Verbindlichkeitsbestand!$Q$11:$Q$1011,AB$4,Verbindlichkeitsbestand!$R$11:$R$1011)-AB36</f>
        <v>0</v>
      </c>
      <c r="AC31" s="38">
        <f>SUMIF(Verbindlichkeitsbestand!$Q$11:$Q$1011,AC$4,Verbindlichkeitsbestand!$R$11:$R$1011)-AC36</f>
        <v>0</v>
      </c>
      <c r="AD31" s="38">
        <f>SUMIF(Verbindlichkeitsbestand!$Q$11:$Q$1011,AD$4,Verbindlichkeitsbestand!$R$11:$R$1011)-AD36</f>
        <v>0</v>
      </c>
      <c r="AE31" s="38">
        <f>SUMIF(Verbindlichkeitsbestand!$Q$11:$Q$1011,AE$4,Verbindlichkeitsbestand!$R$11:$R$1011)-AE36</f>
        <v>0</v>
      </c>
      <c r="AF31" s="38">
        <f>SUMIF(Verbindlichkeitsbestand!$Q$11:$Q$1011,AF$4,Verbindlichkeitsbestand!$R$11:$R$1011)-AF36</f>
        <v>0</v>
      </c>
      <c r="AG31" s="38">
        <f>SUMIF(Verbindlichkeitsbestand!$Q$11:$Q$1011,AG$4,Verbindlichkeitsbestand!$R$11:$R$1011)-AG36</f>
        <v>0</v>
      </c>
      <c r="AH31" s="172">
        <f>SUM(C31:AG31)</f>
        <v>0</v>
      </c>
    </row>
    <row r="32" spans="1:34" x14ac:dyDescent="0.25">
      <c r="A32" s="11"/>
      <c r="B32" s="11" t="s">
        <v>40</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1:34" x14ac:dyDescent="0.25">
      <c r="A33" s="11"/>
      <c r="B33" s="11" t="s">
        <v>41</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1:34" x14ac:dyDescent="0.25">
      <c r="A34" s="11"/>
      <c r="B34" s="11" t="s">
        <v>227</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1:34" x14ac:dyDescent="0.25">
      <c r="A35" s="11"/>
      <c r="B35" s="11" t="s">
        <v>57</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spans="1:34" x14ac:dyDescent="0.25">
      <c r="A36" s="11"/>
      <c r="B36" s="11" t="s">
        <v>34</v>
      </c>
      <c r="C36" s="53">
        <f>SUMIFS(Verbindlichkeitsbestand!$R$11:$R$1011,Verbindlichkeitsbestand!$D$11:$D$1011,"=A",Verbindlichkeitsbestand!$Q$11:$Q$1011,C4)</f>
        <v>0</v>
      </c>
      <c r="D36" s="53">
        <f>SUMIFS(Verbindlichkeitsbestand!$R$11:$R$1011,Verbindlichkeitsbestand!$D$11:$D$1011,"=A",Verbindlichkeitsbestand!$Q$11:$Q$1011,D4)</f>
        <v>0</v>
      </c>
      <c r="E36" s="53">
        <f>SUMIFS(Verbindlichkeitsbestand!$R$11:$R$1011,Verbindlichkeitsbestand!$D$11:$D$1011,"=A",Verbindlichkeitsbestand!$Q$11:$Q$1011,E4)</f>
        <v>0</v>
      </c>
      <c r="F36" s="53">
        <f>SUMIFS(Verbindlichkeitsbestand!$R$11:$R$1011,Verbindlichkeitsbestand!$D$11:$D$1011,"=A",Verbindlichkeitsbestand!$Q$11:$Q$1011,F4)</f>
        <v>0</v>
      </c>
      <c r="G36" s="53">
        <f>SUMIFS(Verbindlichkeitsbestand!$R$11:$R$1011,Verbindlichkeitsbestand!$D$11:$D$1011,"=A",Verbindlichkeitsbestand!$Q$11:$Q$1011,G4)</f>
        <v>0</v>
      </c>
      <c r="H36" s="53">
        <f>SUMIFS(Verbindlichkeitsbestand!$R$11:$R$1011,Verbindlichkeitsbestand!$D$11:$D$1011,"=A",Verbindlichkeitsbestand!$Q$11:$Q$1011,H4)</f>
        <v>0</v>
      </c>
      <c r="I36" s="53">
        <f>SUMIFS(Verbindlichkeitsbestand!$R$11:$R$1011,Verbindlichkeitsbestand!$D$11:$D$1011,"=A",Verbindlichkeitsbestand!$Q$11:$Q$1011,I4)</f>
        <v>0</v>
      </c>
      <c r="J36" s="53">
        <f>SUMIFS(Verbindlichkeitsbestand!$R$11:$R$1011,Verbindlichkeitsbestand!$D$11:$D$1011,"=A",Verbindlichkeitsbestand!$Q$11:$Q$1011,J4)</f>
        <v>0</v>
      </c>
      <c r="K36" s="53">
        <f>SUMIFS(Verbindlichkeitsbestand!$R$11:$R$1011,Verbindlichkeitsbestand!$D$11:$D$1011,"=A",Verbindlichkeitsbestand!$Q$11:$Q$1011,K4)</f>
        <v>0</v>
      </c>
      <c r="L36" s="53">
        <f>SUMIFS(Verbindlichkeitsbestand!$R$11:$R$1011,Verbindlichkeitsbestand!$D$11:$D$1011,"=A",Verbindlichkeitsbestand!$Q$11:$Q$1011,L4)</f>
        <v>0</v>
      </c>
      <c r="M36" s="53">
        <f>SUMIFS(Verbindlichkeitsbestand!$R$11:$R$1011,Verbindlichkeitsbestand!$D$11:$D$1011,"=A",Verbindlichkeitsbestand!$Q$11:$Q$1011,M4)</f>
        <v>0</v>
      </c>
      <c r="N36" s="53">
        <f>SUMIFS(Verbindlichkeitsbestand!$R$11:$R$1011,Verbindlichkeitsbestand!$D$11:$D$1011,"=A",Verbindlichkeitsbestand!$Q$11:$Q$1011,N4)</f>
        <v>0</v>
      </c>
      <c r="O36" s="53">
        <f>SUMIFS(Verbindlichkeitsbestand!$R$11:$R$1011,Verbindlichkeitsbestand!$D$11:$D$1011,"=A",Verbindlichkeitsbestand!$Q$11:$Q$1011,O4)</f>
        <v>0</v>
      </c>
      <c r="P36" s="53">
        <f>SUMIFS(Verbindlichkeitsbestand!$R$11:$R$1011,Verbindlichkeitsbestand!$D$11:$D$1011,"=A",Verbindlichkeitsbestand!$Q$11:$Q$1011,P4)</f>
        <v>0</v>
      </c>
      <c r="Q36" s="53">
        <f>SUMIFS(Verbindlichkeitsbestand!$R$11:$R$1011,Verbindlichkeitsbestand!$D$11:$D$1011,"=A",Verbindlichkeitsbestand!$Q$11:$Q$1011,Q4)</f>
        <v>0</v>
      </c>
      <c r="R36" s="53">
        <f>SUMIFS(Verbindlichkeitsbestand!$R$11:$R$1011,Verbindlichkeitsbestand!$D$11:$D$1011,"=A",Verbindlichkeitsbestand!$Q$11:$Q$1011,R4)</f>
        <v>0</v>
      </c>
      <c r="S36" s="53">
        <f>SUMIFS(Verbindlichkeitsbestand!$R$11:$R$1011,Verbindlichkeitsbestand!$D$11:$D$1011,"=A",Verbindlichkeitsbestand!$Q$11:$Q$1011,S4)</f>
        <v>0</v>
      </c>
      <c r="T36" s="53">
        <f>SUMIFS(Verbindlichkeitsbestand!$R$11:$R$1011,Verbindlichkeitsbestand!$D$11:$D$1011,"=A",Verbindlichkeitsbestand!$Q$11:$Q$1011,T4)</f>
        <v>0</v>
      </c>
      <c r="U36" s="53">
        <f>SUMIFS(Verbindlichkeitsbestand!$R$11:$R$1011,Verbindlichkeitsbestand!$D$11:$D$1011,"=A",Verbindlichkeitsbestand!$Q$11:$Q$1011,U4)</f>
        <v>0</v>
      </c>
      <c r="V36" s="53">
        <f>SUMIFS(Verbindlichkeitsbestand!$R$11:$R$1011,Verbindlichkeitsbestand!$D$11:$D$1011,"=A",Verbindlichkeitsbestand!$Q$11:$Q$1011,V4)</f>
        <v>0</v>
      </c>
      <c r="W36" s="53">
        <f>SUMIFS(Verbindlichkeitsbestand!$R$11:$R$1011,Verbindlichkeitsbestand!$D$11:$D$1011,"=A",Verbindlichkeitsbestand!$Q$11:$Q$1011,W4)</f>
        <v>0</v>
      </c>
      <c r="X36" s="53">
        <f>SUMIFS(Verbindlichkeitsbestand!$R$11:$R$1011,Verbindlichkeitsbestand!$D$11:$D$1011,"=A",Verbindlichkeitsbestand!$Q$11:$Q$1011,X4)</f>
        <v>0</v>
      </c>
      <c r="Y36" s="53">
        <f>SUMIFS(Verbindlichkeitsbestand!$R$11:$R$1011,Verbindlichkeitsbestand!$D$11:$D$1011,"=A",Verbindlichkeitsbestand!$Q$11:$Q$1011,Y4)</f>
        <v>0</v>
      </c>
      <c r="Z36" s="53">
        <f>SUMIFS(Verbindlichkeitsbestand!$R$11:$R$1011,Verbindlichkeitsbestand!$D$11:$D$1011,"=A",Verbindlichkeitsbestand!$Q$11:$Q$1011,Z4)</f>
        <v>0</v>
      </c>
      <c r="AA36" s="53">
        <f>SUMIFS(Verbindlichkeitsbestand!$R$11:$R$1011,Verbindlichkeitsbestand!$D$11:$D$1011,"=A",Verbindlichkeitsbestand!$Q$11:$Q$1011,AA4)</f>
        <v>0</v>
      </c>
      <c r="AB36" s="53">
        <f>SUMIFS(Verbindlichkeitsbestand!$R$11:$R$1011,Verbindlichkeitsbestand!$D$11:$D$1011,"=A",Verbindlichkeitsbestand!$Q$11:$Q$1011,AB4)</f>
        <v>0</v>
      </c>
      <c r="AC36" s="53">
        <f>SUMIFS(Verbindlichkeitsbestand!$R$11:$R$1011,Verbindlichkeitsbestand!$D$11:$D$1011,"=A",Verbindlichkeitsbestand!$Q$11:$Q$1011,AC4)</f>
        <v>0</v>
      </c>
      <c r="AD36" s="53">
        <f>SUMIFS(Verbindlichkeitsbestand!$R$11:$R$1011,Verbindlichkeitsbestand!$D$11:$D$1011,"=A",Verbindlichkeitsbestand!$Q$11:$Q$1011,AD4)</f>
        <v>0</v>
      </c>
      <c r="AE36" s="53">
        <f>SUMIFS(Verbindlichkeitsbestand!$R$11:$R$1011,Verbindlichkeitsbestand!$D$11:$D$1011,"=A",Verbindlichkeitsbestand!$Q$11:$Q$1011,AE4)</f>
        <v>0</v>
      </c>
      <c r="AF36" s="53">
        <f>SUMIFS(Verbindlichkeitsbestand!$R$11:$R$1011,Verbindlichkeitsbestand!$D$11:$D$1011,"=A",Verbindlichkeitsbestand!$Q$11:$Q$1011,AF4)</f>
        <v>0</v>
      </c>
      <c r="AG36" s="53">
        <f>SUMIFS(Verbindlichkeitsbestand!$R$11:$R$1011,Verbindlichkeitsbestand!$D$11:$D$1011,"=A",Verbindlichkeitsbestand!$Q$11:$Q$1011,AG4)</f>
        <v>0</v>
      </c>
      <c r="AH36" s="172">
        <f>SUM(C36:AG36)</f>
        <v>0</v>
      </c>
    </row>
    <row r="37" spans="1:34" outlineLevel="1" x14ac:dyDescent="0.25">
      <c r="A37" s="11"/>
      <c r="B37" s="40" t="s">
        <v>53</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row>
    <row r="38" spans="1:34" outlineLevel="1" x14ac:dyDescent="0.25">
      <c r="A38" s="11"/>
      <c r="B38" s="40" t="s">
        <v>53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row>
    <row r="39" spans="1:34" outlineLevel="1" x14ac:dyDescent="0.25">
      <c r="A39" s="11"/>
      <c r="B39" s="40" t="s">
        <v>53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0" spans="1:34" outlineLevel="1" x14ac:dyDescent="0.25">
      <c r="A40" s="11"/>
      <c r="B40" s="40" t="s">
        <v>53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row>
    <row r="41" spans="1:34" outlineLevel="1" x14ac:dyDescent="0.25">
      <c r="A41" s="11"/>
      <c r="B41" s="40" t="s">
        <v>53</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4" outlineLevel="1" x14ac:dyDescent="0.25">
      <c r="A42" s="11"/>
      <c r="B42" s="40" t="s">
        <v>53</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4" x14ac:dyDescent="0.25">
      <c r="A43" s="11"/>
      <c r="B43" s="11" t="s">
        <v>42</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4" x14ac:dyDescent="0.25">
      <c r="A44" s="11"/>
      <c r="B44" s="11" t="s">
        <v>43</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row>
    <row r="45" spans="1:34" x14ac:dyDescent="0.25">
      <c r="A45" s="11"/>
      <c r="B45" s="11" t="s">
        <v>44</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row>
    <row r="46" spans="1:34" x14ac:dyDescent="0.25">
      <c r="A46" s="11"/>
      <c r="B46" s="11" t="s">
        <v>45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row>
    <row r="47" spans="1:34" x14ac:dyDescent="0.25">
      <c r="A47" s="11"/>
      <c r="B47" s="11" t="s">
        <v>58</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4" x14ac:dyDescent="0.25">
      <c r="A48" s="11"/>
      <c r="B48" s="11" t="s">
        <v>56</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3" x14ac:dyDescent="0.25">
      <c r="A49" s="11"/>
      <c r="B49" s="11" t="s">
        <v>39</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1:33" x14ac:dyDescent="0.25">
      <c r="A50" s="11"/>
      <c r="B50" s="11" t="s">
        <v>49</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row>
    <row r="51" spans="1:33" s="102" customFormat="1" x14ac:dyDescent="0.25">
      <c r="A51" s="101"/>
      <c r="B51" s="102" t="s">
        <v>47</v>
      </c>
      <c r="C51" s="54">
        <f>SUM(C31:C50)</f>
        <v>0</v>
      </c>
      <c r="D51" s="54">
        <f t="shared" ref="D51:AG51" si="6">SUM(D31:D50)</f>
        <v>0</v>
      </c>
      <c r="E51" s="54">
        <f t="shared" si="6"/>
        <v>0</v>
      </c>
      <c r="F51" s="54">
        <f t="shared" si="6"/>
        <v>0</v>
      </c>
      <c r="G51" s="54">
        <f t="shared" si="6"/>
        <v>0</v>
      </c>
      <c r="H51" s="54">
        <f t="shared" si="6"/>
        <v>0</v>
      </c>
      <c r="I51" s="54">
        <f t="shared" si="6"/>
        <v>0</v>
      </c>
      <c r="J51" s="54">
        <f t="shared" si="6"/>
        <v>0</v>
      </c>
      <c r="K51" s="54">
        <f t="shared" si="6"/>
        <v>0</v>
      </c>
      <c r="L51" s="54">
        <f t="shared" si="6"/>
        <v>0</v>
      </c>
      <c r="M51" s="54">
        <f t="shared" si="6"/>
        <v>0</v>
      </c>
      <c r="N51" s="54">
        <f t="shared" si="6"/>
        <v>0</v>
      </c>
      <c r="O51" s="54">
        <f t="shared" si="6"/>
        <v>0</v>
      </c>
      <c r="P51" s="54">
        <f t="shared" si="6"/>
        <v>0</v>
      </c>
      <c r="Q51" s="54">
        <f t="shared" si="6"/>
        <v>0</v>
      </c>
      <c r="R51" s="54">
        <f t="shared" si="6"/>
        <v>0</v>
      </c>
      <c r="S51" s="54">
        <f t="shared" si="6"/>
        <v>0</v>
      </c>
      <c r="T51" s="54">
        <f t="shared" si="6"/>
        <v>0</v>
      </c>
      <c r="U51" s="54">
        <f t="shared" si="6"/>
        <v>0</v>
      </c>
      <c r="V51" s="54">
        <f t="shared" si="6"/>
        <v>0</v>
      </c>
      <c r="W51" s="54">
        <f t="shared" si="6"/>
        <v>0</v>
      </c>
      <c r="X51" s="54">
        <f t="shared" si="6"/>
        <v>0</v>
      </c>
      <c r="Y51" s="54">
        <f t="shared" si="6"/>
        <v>0</v>
      </c>
      <c r="Z51" s="54">
        <f t="shared" si="6"/>
        <v>0</v>
      </c>
      <c r="AA51" s="54">
        <f t="shared" si="6"/>
        <v>0</v>
      </c>
      <c r="AB51" s="54">
        <f t="shared" si="6"/>
        <v>0</v>
      </c>
      <c r="AC51" s="54">
        <f t="shared" si="6"/>
        <v>0</v>
      </c>
      <c r="AD51" s="54">
        <f t="shared" si="6"/>
        <v>0</v>
      </c>
      <c r="AE51" s="54">
        <f t="shared" si="6"/>
        <v>0</v>
      </c>
      <c r="AF51" s="54">
        <f t="shared" si="6"/>
        <v>0</v>
      </c>
      <c r="AG51" s="54">
        <f t="shared" si="6"/>
        <v>0</v>
      </c>
    </row>
    <row r="52" spans="1:33" s="69" customFormat="1" ht="6.95"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s="69" customFormat="1" x14ac:dyDescent="0.25">
      <c r="A53" s="42"/>
      <c r="B53" s="81" t="s">
        <v>46</v>
      </c>
      <c r="C53" s="43">
        <f>C27-C51</f>
        <v>0</v>
      </c>
      <c r="D53" s="43">
        <f t="shared" ref="D53:AG53" si="7">D27-D51</f>
        <v>0</v>
      </c>
      <c r="E53" s="43">
        <f t="shared" si="7"/>
        <v>0</v>
      </c>
      <c r="F53" s="43">
        <f t="shared" si="7"/>
        <v>0</v>
      </c>
      <c r="G53" s="43">
        <f t="shared" si="7"/>
        <v>0</v>
      </c>
      <c r="H53" s="43">
        <f t="shared" si="7"/>
        <v>0</v>
      </c>
      <c r="I53" s="43">
        <f t="shared" si="7"/>
        <v>0</v>
      </c>
      <c r="J53" s="43">
        <f t="shared" si="7"/>
        <v>0</v>
      </c>
      <c r="K53" s="43">
        <f t="shared" si="7"/>
        <v>0</v>
      </c>
      <c r="L53" s="43">
        <f t="shared" si="7"/>
        <v>0</v>
      </c>
      <c r="M53" s="43">
        <f t="shared" si="7"/>
        <v>0</v>
      </c>
      <c r="N53" s="43">
        <f t="shared" si="7"/>
        <v>0</v>
      </c>
      <c r="O53" s="43">
        <f t="shared" si="7"/>
        <v>0</v>
      </c>
      <c r="P53" s="43">
        <f t="shared" si="7"/>
        <v>0</v>
      </c>
      <c r="Q53" s="43">
        <f t="shared" si="7"/>
        <v>0</v>
      </c>
      <c r="R53" s="43">
        <f t="shared" si="7"/>
        <v>0</v>
      </c>
      <c r="S53" s="43">
        <f t="shared" si="7"/>
        <v>0</v>
      </c>
      <c r="T53" s="43">
        <f t="shared" si="7"/>
        <v>0</v>
      </c>
      <c r="U53" s="43">
        <f t="shared" si="7"/>
        <v>0</v>
      </c>
      <c r="V53" s="43">
        <f t="shared" si="7"/>
        <v>0</v>
      </c>
      <c r="W53" s="43">
        <f t="shared" si="7"/>
        <v>0</v>
      </c>
      <c r="X53" s="43">
        <f t="shared" si="7"/>
        <v>0</v>
      </c>
      <c r="Y53" s="43">
        <f t="shared" si="7"/>
        <v>0</v>
      </c>
      <c r="Z53" s="43">
        <f t="shared" si="7"/>
        <v>0</v>
      </c>
      <c r="AA53" s="43">
        <f t="shared" si="7"/>
        <v>0</v>
      </c>
      <c r="AB53" s="43">
        <f t="shared" si="7"/>
        <v>0</v>
      </c>
      <c r="AC53" s="43">
        <f t="shared" si="7"/>
        <v>0</v>
      </c>
      <c r="AD53" s="43">
        <f t="shared" si="7"/>
        <v>0</v>
      </c>
      <c r="AE53" s="43">
        <f t="shared" si="7"/>
        <v>0</v>
      </c>
      <c r="AF53" s="43">
        <f t="shared" si="7"/>
        <v>0</v>
      </c>
      <c r="AG53" s="43">
        <f t="shared" si="7"/>
        <v>0</v>
      </c>
    </row>
    <row r="54" spans="1:33" s="69" customFormat="1" x14ac:dyDescent="0.25">
      <c r="A54" s="42"/>
      <c r="B54" s="87" t="s">
        <v>54</v>
      </c>
      <c r="C54" s="44">
        <f>C11+C53</f>
        <v>72123.618640000001</v>
      </c>
      <c r="D54" s="44">
        <f t="shared" ref="D54:AG54" si="8">D11+D53</f>
        <v>72123.618640000001</v>
      </c>
      <c r="E54" s="44">
        <f t="shared" si="8"/>
        <v>72123.618640000001</v>
      </c>
      <c r="F54" s="44">
        <f t="shared" si="8"/>
        <v>72123.618640000001</v>
      </c>
      <c r="G54" s="44">
        <f t="shared" si="8"/>
        <v>72123.618640000001</v>
      </c>
      <c r="H54" s="44">
        <f t="shared" si="8"/>
        <v>72123.618640000001</v>
      </c>
      <c r="I54" s="44">
        <f t="shared" si="8"/>
        <v>72123.618640000001</v>
      </c>
      <c r="J54" s="44">
        <f t="shared" si="8"/>
        <v>72123.618640000001</v>
      </c>
      <c r="K54" s="44">
        <f t="shared" si="8"/>
        <v>72123.618640000001</v>
      </c>
      <c r="L54" s="44">
        <f t="shared" si="8"/>
        <v>72123.618640000001</v>
      </c>
      <c r="M54" s="44">
        <f t="shared" si="8"/>
        <v>72123.618640000001</v>
      </c>
      <c r="N54" s="44">
        <f t="shared" si="8"/>
        <v>72123.618640000001</v>
      </c>
      <c r="O54" s="44">
        <f t="shared" si="8"/>
        <v>72123.618640000001</v>
      </c>
      <c r="P54" s="44">
        <f t="shared" si="8"/>
        <v>72123.618640000001</v>
      </c>
      <c r="Q54" s="44">
        <f t="shared" si="8"/>
        <v>72123.618640000001</v>
      </c>
      <c r="R54" s="44">
        <f t="shared" si="8"/>
        <v>72123.618640000001</v>
      </c>
      <c r="S54" s="44">
        <f t="shared" si="8"/>
        <v>72123.618640000001</v>
      </c>
      <c r="T54" s="44">
        <f t="shared" si="8"/>
        <v>72123.618640000001</v>
      </c>
      <c r="U54" s="44">
        <f t="shared" si="8"/>
        <v>72123.618640000001</v>
      </c>
      <c r="V54" s="44">
        <f t="shared" si="8"/>
        <v>72123.618640000001</v>
      </c>
      <c r="W54" s="44">
        <f t="shared" si="8"/>
        <v>72123.618640000001</v>
      </c>
      <c r="X54" s="44">
        <f t="shared" si="8"/>
        <v>72123.618640000001</v>
      </c>
      <c r="Y54" s="44">
        <f t="shared" si="8"/>
        <v>72123.618640000001</v>
      </c>
      <c r="Z54" s="44">
        <f t="shared" si="8"/>
        <v>72123.618640000001</v>
      </c>
      <c r="AA54" s="44">
        <f t="shared" si="8"/>
        <v>72123.618640000001</v>
      </c>
      <c r="AB54" s="44">
        <f t="shared" si="8"/>
        <v>72123.618640000001</v>
      </c>
      <c r="AC54" s="44">
        <f t="shared" si="8"/>
        <v>72123.618640000001</v>
      </c>
      <c r="AD54" s="44">
        <f t="shared" si="8"/>
        <v>72123.618640000001</v>
      </c>
      <c r="AE54" s="44">
        <f t="shared" si="8"/>
        <v>72123.618640000001</v>
      </c>
      <c r="AF54" s="44">
        <f t="shared" si="8"/>
        <v>72123.618640000001</v>
      </c>
      <c r="AG54" s="44">
        <f t="shared" si="8"/>
        <v>72123.618640000001</v>
      </c>
    </row>
    <row r="55" spans="1:33" s="69" customFormat="1" ht="1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row>
    <row r="56" spans="1:33" x14ac:dyDescent="0.25">
      <c r="A56" s="11"/>
      <c r="B56" s="17" t="s">
        <v>25</v>
      </c>
      <c r="C56" s="38">
        <f>LiquiditätsplanungMonat1!AG56</f>
        <v>5000</v>
      </c>
      <c r="D56" s="38">
        <f>C56</f>
        <v>5000</v>
      </c>
      <c r="E56" s="38">
        <f t="shared" ref="E56:AG56" si="9">D56</f>
        <v>5000</v>
      </c>
      <c r="F56" s="38">
        <f t="shared" si="9"/>
        <v>5000</v>
      </c>
      <c r="G56" s="38">
        <f t="shared" si="9"/>
        <v>5000</v>
      </c>
      <c r="H56" s="38">
        <f t="shared" si="9"/>
        <v>5000</v>
      </c>
      <c r="I56" s="38">
        <f t="shared" si="9"/>
        <v>5000</v>
      </c>
      <c r="J56" s="38">
        <f t="shared" si="9"/>
        <v>5000</v>
      </c>
      <c r="K56" s="38">
        <f t="shared" si="9"/>
        <v>5000</v>
      </c>
      <c r="L56" s="38">
        <f t="shared" si="9"/>
        <v>5000</v>
      </c>
      <c r="M56" s="38">
        <f t="shared" si="9"/>
        <v>5000</v>
      </c>
      <c r="N56" s="38">
        <f t="shared" si="9"/>
        <v>5000</v>
      </c>
      <c r="O56" s="38">
        <f t="shared" si="9"/>
        <v>5000</v>
      </c>
      <c r="P56" s="38">
        <f t="shared" si="9"/>
        <v>5000</v>
      </c>
      <c r="Q56" s="38">
        <f t="shared" si="9"/>
        <v>5000</v>
      </c>
      <c r="R56" s="38">
        <f t="shared" si="9"/>
        <v>5000</v>
      </c>
      <c r="S56" s="38">
        <f t="shared" si="9"/>
        <v>5000</v>
      </c>
      <c r="T56" s="38">
        <f t="shared" si="9"/>
        <v>5000</v>
      </c>
      <c r="U56" s="38">
        <f t="shared" si="9"/>
        <v>5000</v>
      </c>
      <c r="V56" s="38">
        <f t="shared" si="9"/>
        <v>5000</v>
      </c>
      <c r="W56" s="38">
        <f t="shared" si="9"/>
        <v>5000</v>
      </c>
      <c r="X56" s="38">
        <f t="shared" si="9"/>
        <v>5000</v>
      </c>
      <c r="Y56" s="38">
        <f t="shared" si="9"/>
        <v>5000</v>
      </c>
      <c r="Z56" s="38">
        <f t="shared" si="9"/>
        <v>5000</v>
      </c>
      <c r="AA56" s="38">
        <f t="shared" si="9"/>
        <v>5000</v>
      </c>
      <c r="AB56" s="38">
        <f t="shared" si="9"/>
        <v>5000</v>
      </c>
      <c r="AC56" s="38">
        <f t="shared" si="9"/>
        <v>5000</v>
      </c>
      <c r="AD56" s="38">
        <f t="shared" si="9"/>
        <v>5000</v>
      </c>
      <c r="AE56" s="38">
        <f t="shared" si="9"/>
        <v>5000</v>
      </c>
      <c r="AF56" s="38">
        <f t="shared" si="9"/>
        <v>5000</v>
      </c>
      <c r="AG56" s="38">
        <f t="shared" si="9"/>
        <v>5000</v>
      </c>
    </row>
    <row r="57" spans="1:33" s="69" customFormat="1" ht="6.9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row>
    <row r="58" spans="1:33" s="102" customFormat="1" x14ac:dyDescent="0.25">
      <c r="A58" s="101"/>
      <c r="B58" s="104" t="s">
        <v>55</v>
      </c>
      <c r="C58" s="57">
        <f>C54+C56</f>
        <v>77123.618640000001</v>
      </c>
      <c r="D58" s="57">
        <f t="shared" ref="D58:AG58" si="10">D54+D56</f>
        <v>77123.618640000001</v>
      </c>
      <c r="E58" s="57">
        <f t="shared" si="10"/>
        <v>77123.618640000001</v>
      </c>
      <c r="F58" s="57">
        <f t="shared" si="10"/>
        <v>77123.618640000001</v>
      </c>
      <c r="G58" s="57">
        <f t="shared" si="10"/>
        <v>77123.618640000001</v>
      </c>
      <c r="H58" s="57">
        <f t="shared" si="10"/>
        <v>77123.618640000001</v>
      </c>
      <c r="I58" s="57">
        <f t="shared" si="10"/>
        <v>77123.618640000001</v>
      </c>
      <c r="J58" s="57">
        <f t="shared" si="10"/>
        <v>77123.618640000001</v>
      </c>
      <c r="K58" s="57">
        <f t="shared" si="10"/>
        <v>77123.618640000001</v>
      </c>
      <c r="L58" s="57">
        <f t="shared" si="10"/>
        <v>77123.618640000001</v>
      </c>
      <c r="M58" s="57">
        <f t="shared" si="10"/>
        <v>77123.618640000001</v>
      </c>
      <c r="N58" s="57">
        <f t="shared" si="10"/>
        <v>77123.618640000001</v>
      </c>
      <c r="O58" s="57">
        <f t="shared" si="10"/>
        <v>77123.618640000001</v>
      </c>
      <c r="P58" s="57">
        <f t="shared" si="10"/>
        <v>77123.618640000001</v>
      </c>
      <c r="Q58" s="57">
        <f t="shared" si="10"/>
        <v>77123.618640000001</v>
      </c>
      <c r="R58" s="57">
        <f t="shared" si="10"/>
        <v>77123.618640000001</v>
      </c>
      <c r="S58" s="57">
        <f t="shared" si="10"/>
        <v>77123.618640000001</v>
      </c>
      <c r="T58" s="57">
        <f t="shared" si="10"/>
        <v>77123.618640000001</v>
      </c>
      <c r="U58" s="57">
        <f t="shared" si="10"/>
        <v>77123.618640000001</v>
      </c>
      <c r="V58" s="57">
        <f t="shared" si="10"/>
        <v>77123.618640000001</v>
      </c>
      <c r="W58" s="57">
        <f t="shared" si="10"/>
        <v>77123.618640000001</v>
      </c>
      <c r="X58" s="57">
        <f t="shared" si="10"/>
        <v>77123.618640000001</v>
      </c>
      <c r="Y58" s="57">
        <f t="shared" si="10"/>
        <v>77123.618640000001</v>
      </c>
      <c r="Z58" s="57">
        <f t="shared" si="10"/>
        <v>77123.618640000001</v>
      </c>
      <c r="AA58" s="57">
        <f t="shared" si="10"/>
        <v>77123.618640000001</v>
      </c>
      <c r="AB58" s="57">
        <f t="shared" si="10"/>
        <v>77123.618640000001</v>
      </c>
      <c r="AC58" s="57">
        <f t="shared" si="10"/>
        <v>77123.618640000001</v>
      </c>
      <c r="AD58" s="57">
        <f t="shared" si="10"/>
        <v>77123.618640000001</v>
      </c>
      <c r="AE58" s="57">
        <f t="shared" si="10"/>
        <v>77123.618640000001</v>
      </c>
      <c r="AF58" s="57">
        <f t="shared" si="10"/>
        <v>77123.618640000001</v>
      </c>
      <c r="AG58" s="57">
        <f t="shared" si="10"/>
        <v>77123.618640000001</v>
      </c>
    </row>
    <row r="59" spans="1:33" s="102" customFormat="1" x14ac:dyDescent="0.25">
      <c r="A59" s="101"/>
      <c r="B59" s="87" t="s">
        <v>95</v>
      </c>
      <c r="C59" s="45">
        <f>C10+C27-C26-C51+C50+C56</f>
        <v>75913.618640000001</v>
      </c>
      <c r="D59" s="45">
        <f t="shared" ref="D59:AG59" si="11">D10+D27-D26-D51+D50+D56</f>
        <v>75913.618640000001</v>
      </c>
      <c r="E59" s="45">
        <f t="shared" si="11"/>
        <v>75913.618640000001</v>
      </c>
      <c r="F59" s="45">
        <f t="shared" si="11"/>
        <v>75913.618640000001</v>
      </c>
      <c r="G59" s="45">
        <f t="shared" si="11"/>
        <v>75913.618640000001</v>
      </c>
      <c r="H59" s="45">
        <f t="shared" si="11"/>
        <v>75913.618640000001</v>
      </c>
      <c r="I59" s="45">
        <f t="shared" si="11"/>
        <v>75913.618640000001</v>
      </c>
      <c r="J59" s="45">
        <f t="shared" si="11"/>
        <v>75913.618640000001</v>
      </c>
      <c r="K59" s="45">
        <f t="shared" si="11"/>
        <v>75913.618640000001</v>
      </c>
      <c r="L59" s="45">
        <f t="shared" si="11"/>
        <v>75913.618640000001</v>
      </c>
      <c r="M59" s="45">
        <f t="shared" si="11"/>
        <v>75913.618640000001</v>
      </c>
      <c r="N59" s="45">
        <f t="shared" si="11"/>
        <v>75913.618640000001</v>
      </c>
      <c r="O59" s="45">
        <f t="shared" si="11"/>
        <v>75913.618640000001</v>
      </c>
      <c r="P59" s="45">
        <f t="shared" si="11"/>
        <v>75913.618640000001</v>
      </c>
      <c r="Q59" s="45">
        <f t="shared" si="11"/>
        <v>75913.618640000001</v>
      </c>
      <c r="R59" s="45">
        <f t="shared" si="11"/>
        <v>75913.618640000001</v>
      </c>
      <c r="S59" s="45">
        <f t="shared" si="11"/>
        <v>75913.618640000001</v>
      </c>
      <c r="T59" s="45">
        <f t="shared" si="11"/>
        <v>75913.618640000001</v>
      </c>
      <c r="U59" s="45">
        <f t="shared" si="11"/>
        <v>75913.618640000001</v>
      </c>
      <c r="V59" s="45">
        <f t="shared" si="11"/>
        <v>75913.618640000001</v>
      </c>
      <c r="W59" s="45">
        <f t="shared" si="11"/>
        <v>75913.618640000001</v>
      </c>
      <c r="X59" s="45">
        <f t="shared" si="11"/>
        <v>75913.618640000001</v>
      </c>
      <c r="Y59" s="45">
        <f t="shared" si="11"/>
        <v>75913.618640000001</v>
      </c>
      <c r="Z59" s="45">
        <f t="shared" si="11"/>
        <v>75913.618640000001</v>
      </c>
      <c r="AA59" s="45">
        <f t="shared" si="11"/>
        <v>75913.618640000001</v>
      </c>
      <c r="AB59" s="45">
        <f t="shared" si="11"/>
        <v>75913.618640000001</v>
      </c>
      <c r="AC59" s="45">
        <f t="shared" si="11"/>
        <v>75913.618640000001</v>
      </c>
      <c r="AD59" s="45">
        <f t="shared" si="11"/>
        <v>75913.618640000001</v>
      </c>
      <c r="AE59" s="45">
        <f t="shared" si="11"/>
        <v>75913.618640000001</v>
      </c>
      <c r="AF59" s="45">
        <f t="shared" si="11"/>
        <v>75913.618640000001</v>
      </c>
      <c r="AG59" s="45">
        <f t="shared" si="11"/>
        <v>75913.618640000001</v>
      </c>
    </row>
  </sheetData>
  <sheetProtection password="E981" sheet="1" objects="1" scenarios="1" selectLockedCells="1"/>
  <mergeCells count="2">
    <mergeCell ref="H2:I2"/>
    <mergeCell ref="AJ7:AL7"/>
  </mergeCells>
  <hyperlinks>
    <hyperlink ref="AJ8" location="LiquiditätsplanungMonat1!A1" display="Monat 1"/>
    <hyperlink ref="AK8" location="LMonat2!A1" display="Monat 2"/>
    <hyperlink ref="AL8" location="LMonat3!A1" display="Monat 3"/>
  </hyperlinks>
  <pageMargins left="0" right="0" top="0.78740157480314965" bottom="0.33" header="0.31496062992125984" footer="0.15"/>
  <pageSetup paperSize="9" scale="51" orientation="landscape" horizontalDpi="0" verticalDpi="0" r:id="rId1"/>
  <headerFooter>
    <oddFooter>&amp;L&amp;12Liquiditätsplanung&amp;RCopyright:  Joachim Becker WebSolutions / ControllerSpielwiese.de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9"/>
  <sheetViews>
    <sheetView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5" outlineLevelRow="1" x14ac:dyDescent="0.25"/>
  <cols>
    <col min="1" max="1" width="0.7109375" style="17" customWidth="1"/>
    <col min="2" max="2" width="32.42578125" style="17" customWidth="1"/>
    <col min="3" max="34" width="8" style="17" customWidth="1"/>
    <col min="35" max="16384" width="11.42578125" style="17"/>
  </cols>
  <sheetData>
    <row r="1" spans="1:38" ht="4.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8" ht="23.25" x14ac:dyDescent="0.35">
      <c r="A2" s="11"/>
      <c r="B2" s="36" t="s">
        <v>59</v>
      </c>
      <c r="C2" s="13"/>
      <c r="D2" s="13"/>
      <c r="E2" s="13"/>
      <c r="F2" s="13"/>
      <c r="G2" s="9" t="s">
        <v>20</v>
      </c>
      <c r="H2" s="273">
        <f>LMonat2!H2+31</f>
        <v>72748</v>
      </c>
      <c r="I2" s="273"/>
      <c r="J2" s="14"/>
      <c r="K2" s="14"/>
      <c r="L2" s="14"/>
      <c r="M2" s="14"/>
      <c r="N2" s="14"/>
      <c r="O2" s="14"/>
      <c r="P2" s="14"/>
      <c r="Q2" s="14"/>
      <c r="R2" s="14"/>
      <c r="S2" s="14"/>
      <c r="T2" s="14"/>
      <c r="U2" s="14"/>
      <c r="V2" s="14"/>
      <c r="W2" s="14"/>
      <c r="X2" s="14"/>
      <c r="Y2" s="14"/>
      <c r="Z2" s="14"/>
      <c r="AA2" s="14"/>
      <c r="AB2" s="14"/>
      <c r="AC2" s="14"/>
      <c r="AD2" s="14"/>
      <c r="AE2" s="14"/>
      <c r="AF2" s="14"/>
      <c r="AG2" s="14"/>
    </row>
    <row r="3" spans="1:38" ht="15.75" customHeight="1" x14ac:dyDescent="0.3">
      <c r="A3" s="11"/>
      <c r="B3" s="10" t="s">
        <v>19</v>
      </c>
      <c r="C3" s="3"/>
      <c r="D3" s="3"/>
      <c r="E3" s="3"/>
      <c r="F3" s="3"/>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8" ht="13.5" customHeight="1" x14ac:dyDescent="0.25">
      <c r="A4" s="11"/>
      <c r="B4" s="60">
        <f>LMonat2!B4</f>
        <v>72686</v>
      </c>
      <c r="C4" s="52">
        <f>IF(LMonat2!AG4="",IF(LMonat2!AF4="",IF(LMonat2!AE4="",LMonat2!AD4+1,LMonat2!AE4+1),LMonat2!AF4+1),LMonat2!AG4+1)</f>
        <v>72745</v>
      </c>
      <c r="D4" s="52">
        <f>C4+1</f>
        <v>72746</v>
      </c>
      <c r="E4" s="52">
        <f t="shared" ref="E4:AD4" si="0">D4+1</f>
        <v>72747</v>
      </c>
      <c r="F4" s="52">
        <f t="shared" si="0"/>
        <v>72748</v>
      </c>
      <c r="G4" s="52">
        <f t="shared" si="0"/>
        <v>72749</v>
      </c>
      <c r="H4" s="52">
        <f t="shared" si="0"/>
        <v>72750</v>
      </c>
      <c r="I4" s="52">
        <f t="shared" si="0"/>
        <v>72751</v>
      </c>
      <c r="J4" s="52">
        <f t="shared" si="0"/>
        <v>72752</v>
      </c>
      <c r="K4" s="52">
        <f t="shared" si="0"/>
        <v>72753</v>
      </c>
      <c r="L4" s="52">
        <f t="shared" si="0"/>
        <v>72754</v>
      </c>
      <c r="M4" s="52">
        <f t="shared" si="0"/>
        <v>72755</v>
      </c>
      <c r="N4" s="52">
        <f t="shared" si="0"/>
        <v>72756</v>
      </c>
      <c r="O4" s="52">
        <f t="shared" si="0"/>
        <v>72757</v>
      </c>
      <c r="P4" s="52">
        <f t="shared" si="0"/>
        <v>72758</v>
      </c>
      <c r="Q4" s="52">
        <f t="shared" si="0"/>
        <v>72759</v>
      </c>
      <c r="R4" s="52">
        <f t="shared" si="0"/>
        <v>72760</v>
      </c>
      <c r="S4" s="52">
        <f t="shared" si="0"/>
        <v>72761</v>
      </c>
      <c r="T4" s="52">
        <f t="shared" si="0"/>
        <v>72762</v>
      </c>
      <c r="U4" s="52">
        <f t="shared" si="0"/>
        <v>72763</v>
      </c>
      <c r="V4" s="52">
        <f t="shared" si="0"/>
        <v>72764</v>
      </c>
      <c r="W4" s="52">
        <f t="shared" si="0"/>
        <v>72765</v>
      </c>
      <c r="X4" s="52">
        <f t="shared" si="0"/>
        <v>72766</v>
      </c>
      <c r="Y4" s="52">
        <f t="shared" si="0"/>
        <v>72767</v>
      </c>
      <c r="Z4" s="52">
        <f t="shared" si="0"/>
        <v>72768</v>
      </c>
      <c r="AA4" s="52">
        <f t="shared" si="0"/>
        <v>72769</v>
      </c>
      <c r="AB4" s="52">
        <f t="shared" si="0"/>
        <v>72770</v>
      </c>
      <c r="AC4" s="52">
        <f t="shared" si="0"/>
        <v>72771</v>
      </c>
      <c r="AD4" s="52">
        <f t="shared" si="0"/>
        <v>72772</v>
      </c>
      <c r="AE4" s="61">
        <f>IF(AD4="","",IF(MONTH(AD4)&lt;MONTH(AD4+1),"",AD4+1))</f>
        <v>72773</v>
      </c>
      <c r="AF4" s="61">
        <f>IF(AE4="","",IF(MONTH(AE4)&lt;MONTH(AE4+1),"",AE4+1))</f>
        <v>72774</v>
      </c>
      <c r="AG4" s="61">
        <f>IF(AF4="","",IF(MONTH(AF4)&lt;MONTH(AF4+1),"",AF4+1))</f>
        <v>72775</v>
      </c>
    </row>
    <row r="5" spans="1:38" ht="5.2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8" s="69" customFormat="1" x14ac:dyDescent="0.25">
      <c r="A6" s="42"/>
      <c r="B6" s="103" t="s">
        <v>24</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row>
    <row r="7" spans="1:38" x14ac:dyDescent="0.25">
      <c r="A7" s="11"/>
      <c r="B7" s="11" t="s">
        <v>21</v>
      </c>
      <c r="C7" s="53">
        <f>LMonat2!AH7</f>
        <v>1210</v>
      </c>
      <c r="D7" s="53">
        <f t="shared" ref="D7:AH7" si="1">C7+C26-C50</f>
        <v>1210</v>
      </c>
      <c r="E7" s="53">
        <f>D7+D26-D50</f>
        <v>1210</v>
      </c>
      <c r="F7" s="53">
        <f t="shared" si="1"/>
        <v>1210</v>
      </c>
      <c r="G7" s="53">
        <f t="shared" si="1"/>
        <v>1210</v>
      </c>
      <c r="H7" s="53">
        <f t="shared" si="1"/>
        <v>1210</v>
      </c>
      <c r="I7" s="53">
        <f t="shared" si="1"/>
        <v>1210</v>
      </c>
      <c r="J7" s="53">
        <f t="shared" si="1"/>
        <v>1210</v>
      </c>
      <c r="K7" s="53">
        <f t="shared" si="1"/>
        <v>1210</v>
      </c>
      <c r="L7" s="53">
        <f t="shared" si="1"/>
        <v>1210</v>
      </c>
      <c r="M7" s="53">
        <f t="shared" si="1"/>
        <v>1210</v>
      </c>
      <c r="N7" s="53">
        <f t="shared" si="1"/>
        <v>1210</v>
      </c>
      <c r="O7" s="53">
        <f t="shared" si="1"/>
        <v>1210</v>
      </c>
      <c r="P7" s="53">
        <f t="shared" si="1"/>
        <v>1210</v>
      </c>
      <c r="Q7" s="53">
        <f t="shared" si="1"/>
        <v>1210</v>
      </c>
      <c r="R7" s="53">
        <f t="shared" si="1"/>
        <v>1210</v>
      </c>
      <c r="S7" s="53">
        <f t="shared" si="1"/>
        <v>1210</v>
      </c>
      <c r="T7" s="53">
        <f t="shared" si="1"/>
        <v>1210</v>
      </c>
      <c r="U7" s="53">
        <f t="shared" si="1"/>
        <v>1210</v>
      </c>
      <c r="V7" s="53">
        <f t="shared" si="1"/>
        <v>1210</v>
      </c>
      <c r="W7" s="53">
        <f t="shared" si="1"/>
        <v>1210</v>
      </c>
      <c r="X7" s="53">
        <f t="shared" si="1"/>
        <v>1210</v>
      </c>
      <c r="Y7" s="53">
        <f t="shared" si="1"/>
        <v>1210</v>
      </c>
      <c r="Z7" s="53">
        <f t="shared" si="1"/>
        <v>1210</v>
      </c>
      <c r="AA7" s="53">
        <f t="shared" si="1"/>
        <v>1210</v>
      </c>
      <c r="AB7" s="53">
        <f t="shared" si="1"/>
        <v>1210</v>
      </c>
      <c r="AC7" s="53">
        <f t="shared" si="1"/>
        <v>1210</v>
      </c>
      <c r="AD7" s="53">
        <f t="shared" si="1"/>
        <v>1210</v>
      </c>
      <c r="AE7" s="53">
        <f t="shared" si="1"/>
        <v>1210</v>
      </c>
      <c r="AF7" s="53">
        <f t="shared" si="1"/>
        <v>1210</v>
      </c>
      <c r="AG7" s="53">
        <f t="shared" si="1"/>
        <v>1210</v>
      </c>
      <c r="AH7" s="53">
        <f t="shared" si="1"/>
        <v>1210</v>
      </c>
      <c r="AJ7" s="274" t="s">
        <v>228</v>
      </c>
      <c r="AK7" s="275"/>
      <c r="AL7" s="276"/>
    </row>
    <row r="8" spans="1:38" outlineLevel="1" x14ac:dyDescent="0.25">
      <c r="A8" s="11"/>
      <c r="B8" s="39" t="s">
        <v>22</v>
      </c>
      <c r="C8" s="58"/>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J8" s="175" t="s">
        <v>229</v>
      </c>
      <c r="AK8" s="175" t="s">
        <v>230</v>
      </c>
      <c r="AL8" s="174" t="s">
        <v>231</v>
      </c>
    </row>
    <row r="9" spans="1:38" outlineLevel="1" x14ac:dyDescent="0.25">
      <c r="A9" s="11"/>
      <c r="B9" s="39" t="s">
        <v>23</v>
      </c>
      <c r="C9" s="58"/>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38" s="69" customFormat="1" x14ac:dyDescent="0.25">
      <c r="A10" s="42"/>
      <c r="B10" s="42" t="s">
        <v>50</v>
      </c>
      <c r="C10" s="53">
        <f>IF(AND(C8="",C9=""),LMonat2!AH10,C8+C9)</f>
        <v>70913.618640000001</v>
      </c>
      <c r="D10" s="53">
        <f>IF(AND(D8="",D9=""),C10+C27-C26-C51+C50,D8+D9)</f>
        <v>70913.618640000001</v>
      </c>
      <c r="E10" s="53">
        <f t="shared" ref="E10:AH10" si="2">IF(AND(E8="",E9=""),D10+D27-D26-D51+D50,E8+E9)</f>
        <v>70913.618640000001</v>
      </c>
      <c r="F10" s="53">
        <f t="shared" si="2"/>
        <v>70913.618640000001</v>
      </c>
      <c r="G10" s="53">
        <f t="shared" si="2"/>
        <v>70913.618640000001</v>
      </c>
      <c r="H10" s="53">
        <f t="shared" si="2"/>
        <v>70913.618640000001</v>
      </c>
      <c r="I10" s="53">
        <f t="shared" si="2"/>
        <v>70913.618640000001</v>
      </c>
      <c r="J10" s="53">
        <f t="shared" si="2"/>
        <v>70913.618640000001</v>
      </c>
      <c r="K10" s="53">
        <f t="shared" si="2"/>
        <v>70913.618640000001</v>
      </c>
      <c r="L10" s="53">
        <f t="shared" si="2"/>
        <v>70913.618640000001</v>
      </c>
      <c r="M10" s="53">
        <f t="shared" si="2"/>
        <v>70913.618640000001</v>
      </c>
      <c r="N10" s="53">
        <f t="shared" si="2"/>
        <v>70913.618640000001</v>
      </c>
      <c r="O10" s="53">
        <f t="shared" si="2"/>
        <v>70913.618640000001</v>
      </c>
      <c r="P10" s="53">
        <f t="shared" si="2"/>
        <v>70913.618640000001</v>
      </c>
      <c r="Q10" s="53">
        <f t="shared" si="2"/>
        <v>70913.618640000001</v>
      </c>
      <c r="R10" s="53">
        <f t="shared" si="2"/>
        <v>70913.618640000001</v>
      </c>
      <c r="S10" s="53">
        <f t="shared" si="2"/>
        <v>70913.618640000001</v>
      </c>
      <c r="T10" s="53">
        <f t="shared" si="2"/>
        <v>70913.618640000001</v>
      </c>
      <c r="U10" s="53">
        <f t="shared" si="2"/>
        <v>70913.618640000001</v>
      </c>
      <c r="V10" s="53">
        <f t="shared" si="2"/>
        <v>70913.618640000001</v>
      </c>
      <c r="W10" s="53">
        <f t="shared" si="2"/>
        <v>70913.618640000001</v>
      </c>
      <c r="X10" s="53">
        <f t="shared" si="2"/>
        <v>70913.618640000001</v>
      </c>
      <c r="Y10" s="53">
        <f t="shared" si="2"/>
        <v>70913.618640000001</v>
      </c>
      <c r="Z10" s="53">
        <f t="shared" si="2"/>
        <v>70913.618640000001</v>
      </c>
      <c r="AA10" s="53">
        <f t="shared" si="2"/>
        <v>70913.618640000001</v>
      </c>
      <c r="AB10" s="53">
        <f t="shared" si="2"/>
        <v>70913.618640000001</v>
      </c>
      <c r="AC10" s="53">
        <f t="shared" si="2"/>
        <v>70913.618640000001</v>
      </c>
      <c r="AD10" s="53">
        <f t="shared" si="2"/>
        <v>70913.618640000001</v>
      </c>
      <c r="AE10" s="53">
        <f t="shared" si="2"/>
        <v>70913.618640000001</v>
      </c>
      <c r="AF10" s="53">
        <f t="shared" si="2"/>
        <v>70913.618640000001</v>
      </c>
      <c r="AG10" s="53">
        <f t="shared" si="2"/>
        <v>70913.618640000001</v>
      </c>
      <c r="AH10" s="53">
        <f t="shared" si="2"/>
        <v>70913.618640000001</v>
      </c>
    </row>
    <row r="11" spans="1:38" s="102" customFormat="1" x14ac:dyDescent="0.25">
      <c r="A11" s="101"/>
      <c r="B11" s="101" t="s">
        <v>51</v>
      </c>
      <c r="C11" s="54">
        <f>C7+C10</f>
        <v>72123.618640000001</v>
      </c>
      <c r="D11" s="54">
        <f>D7+D10</f>
        <v>72123.618640000001</v>
      </c>
      <c r="E11" s="54">
        <f t="shared" ref="E11:AH11" si="3">E7+E10</f>
        <v>72123.618640000001</v>
      </c>
      <c r="F11" s="54">
        <f t="shared" si="3"/>
        <v>72123.618640000001</v>
      </c>
      <c r="G11" s="54">
        <f t="shared" si="3"/>
        <v>72123.618640000001</v>
      </c>
      <c r="H11" s="54">
        <f t="shared" si="3"/>
        <v>72123.618640000001</v>
      </c>
      <c r="I11" s="54">
        <f t="shared" si="3"/>
        <v>72123.618640000001</v>
      </c>
      <c r="J11" s="54">
        <f t="shared" si="3"/>
        <v>72123.618640000001</v>
      </c>
      <c r="K11" s="54">
        <f t="shared" si="3"/>
        <v>72123.618640000001</v>
      </c>
      <c r="L11" s="54">
        <f t="shared" si="3"/>
        <v>72123.618640000001</v>
      </c>
      <c r="M11" s="54">
        <f t="shared" si="3"/>
        <v>72123.618640000001</v>
      </c>
      <c r="N11" s="54">
        <f t="shared" si="3"/>
        <v>72123.618640000001</v>
      </c>
      <c r="O11" s="54">
        <f t="shared" si="3"/>
        <v>72123.618640000001</v>
      </c>
      <c r="P11" s="54">
        <f t="shared" si="3"/>
        <v>72123.618640000001</v>
      </c>
      <c r="Q11" s="54">
        <f t="shared" si="3"/>
        <v>72123.618640000001</v>
      </c>
      <c r="R11" s="54">
        <f t="shared" si="3"/>
        <v>72123.618640000001</v>
      </c>
      <c r="S11" s="54">
        <f t="shared" si="3"/>
        <v>72123.618640000001</v>
      </c>
      <c r="T11" s="54">
        <f t="shared" si="3"/>
        <v>72123.618640000001</v>
      </c>
      <c r="U11" s="54">
        <f t="shared" si="3"/>
        <v>72123.618640000001</v>
      </c>
      <c r="V11" s="54">
        <f t="shared" si="3"/>
        <v>72123.618640000001</v>
      </c>
      <c r="W11" s="54">
        <f t="shared" si="3"/>
        <v>72123.618640000001</v>
      </c>
      <c r="X11" s="54">
        <f t="shared" si="3"/>
        <v>72123.618640000001</v>
      </c>
      <c r="Y11" s="54">
        <f t="shared" si="3"/>
        <v>72123.618640000001</v>
      </c>
      <c r="Z11" s="54">
        <f t="shared" si="3"/>
        <v>72123.618640000001</v>
      </c>
      <c r="AA11" s="54">
        <f t="shared" si="3"/>
        <v>72123.618640000001</v>
      </c>
      <c r="AB11" s="54">
        <f t="shared" si="3"/>
        <v>72123.618640000001</v>
      </c>
      <c r="AC11" s="54">
        <f t="shared" si="3"/>
        <v>72123.618640000001</v>
      </c>
      <c r="AD11" s="54">
        <f t="shared" si="3"/>
        <v>72123.618640000001</v>
      </c>
      <c r="AE11" s="54">
        <f t="shared" si="3"/>
        <v>72123.618640000001</v>
      </c>
      <c r="AF11" s="54">
        <f t="shared" si="3"/>
        <v>72123.618640000001</v>
      </c>
      <c r="AG11" s="54">
        <f t="shared" si="3"/>
        <v>72123.618640000001</v>
      </c>
      <c r="AH11" s="54">
        <f t="shared" si="3"/>
        <v>72123.618640000001</v>
      </c>
    </row>
    <row r="12" spans="1:38" s="69" customFormat="1" ht="6.95" customHeight="1" x14ac:dyDescent="0.2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8" s="69" customFormat="1" x14ac:dyDescent="0.25">
      <c r="A13" s="42"/>
      <c r="B13" s="103" t="s">
        <v>26</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row>
    <row r="14" spans="1:38" ht="6.95" customHeight="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8" x14ac:dyDescent="0.25">
      <c r="A15" s="11"/>
      <c r="B15" s="11" t="s">
        <v>31</v>
      </c>
      <c r="C15" s="55">
        <f>SUMIF(Forderungsbestand!$Q$11:$Q$1011,C$4,Forderungsbestand!$R$11:$R$1011)-C18</f>
        <v>0</v>
      </c>
      <c r="D15" s="53">
        <f>SUMIF(Forderungsbestand!$Q$11:$Q$1011,D$4,Forderungsbestand!$R$11:$R$1011)-D18</f>
        <v>0</v>
      </c>
      <c r="E15" s="53">
        <f>SUMIF(Forderungsbestand!$Q$11:$Q$1011,E$4,Forderungsbestand!$R$11:$R$1011)-E18</f>
        <v>0</v>
      </c>
      <c r="F15" s="53">
        <f>SUMIF(Forderungsbestand!$Q$11:$Q$1011,F$4,Forderungsbestand!$R$11:$R$1011)-F18</f>
        <v>0</v>
      </c>
      <c r="G15" s="53">
        <f>SUMIF(Forderungsbestand!$Q$11:$Q$1011,G$4,Forderungsbestand!$R$11:$R$1011)-G18</f>
        <v>0</v>
      </c>
      <c r="H15" s="53">
        <f>SUMIF(Forderungsbestand!$Q$11:$Q$1011,H$4,Forderungsbestand!$R$11:$R$1011)-H18</f>
        <v>0</v>
      </c>
      <c r="I15" s="53">
        <f>SUMIF(Forderungsbestand!$Q$11:$Q$1011,I$4,Forderungsbestand!$R$11:$R$1011)-I18</f>
        <v>0</v>
      </c>
      <c r="J15" s="53">
        <f>SUMIF(Forderungsbestand!$Q$11:$Q$1011,J$4,Forderungsbestand!$R$11:$R$1011)-J18</f>
        <v>0</v>
      </c>
      <c r="K15" s="53">
        <f>SUMIF(Forderungsbestand!$Q$11:$Q$1011,K$4,Forderungsbestand!$R$11:$R$1011)-K18</f>
        <v>0</v>
      </c>
      <c r="L15" s="53">
        <f>SUMIF(Forderungsbestand!$Q$11:$Q$1011,L$4,Forderungsbestand!$R$11:$R$1011)-L18</f>
        <v>0</v>
      </c>
      <c r="M15" s="53">
        <f>SUMIF(Forderungsbestand!$Q$11:$Q$1011,M$4,Forderungsbestand!$R$11:$R$1011)-M18</f>
        <v>0</v>
      </c>
      <c r="N15" s="53">
        <f>SUMIF(Forderungsbestand!$Q$11:$Q$1011,N$4,Forderungsbestand!$R$11:$R$1011)-N18</f>
        <v>0</v>
      </c>
      <c r="O15" s="53">
        <f>SUMIF(Forderungsbestand!$Q$11:$Q$1011,O$4,Forderungsbestand!$R$11:$R$1011)-O18</f>
        <v>0</v>
      </c>
      <c r="P15" s="53">
        <f>SUMIF(Forderungsbestand!$Q$11:$Q$1011,P$4,Forderungsbestand!$R$11:$R$1011)-P18</f>
        <v>0</v>
      </c>
      <c r="Q15" s="53">
        <f>SUMIF(Forderungsbestand!$Q$11:$Q$1011,Q$4,Forderungsbestand!$R$11:$R$1011)-Q18</f>
        <v>0</v>
      </c>
      <c r="R15" s="53">
        <f>SUMIF(Forderungsbestand!$Q$11:$Q$1011,R$4,Forderungsbestand!$R$11:$R$1011)-R18</f>
        <v>0</v>
      </c>
      <c r="S15" s="53">
        <f>SUMIF(Forderungsbestand!$Q$11:$Q$1011,S$4,Forderungsbestand!$R$11:$R$1011)-S18</f>
        <v>0</v>
      </c>
      <c r="T15" s="53">
        <f>SUMIF(Forderungsbestand!$Q$11:$Q$1011,T$4,Forderungsbestand!$R$11:$R$1011)-T18</f>
        <v>0</v>
      </c>
      <c r="U15" s="53">
        <f>SUMIF(Forderungsbestand!$Q$11:$Q$1011,U$4,Forderungsbestand!$R$11:$R$1011)-U18</f>
        <v>0</v>
      </c>
      <c r="V15" s="53">
        <f>SUMIF(Forderungsbestand!$Q$11:$Q$1011,V$4,Forderungsbestand!$R$11:$R$1011)-V18</f>
        <v>0</v>
      </c>
      <c r="W15" s="53">
        <f>SUMIF(Forderungsbestand!$Q$11:$Q$1011,W$4,Forderungsbestand!$R$11:$R$1011)-W18</f>
        <v>0</v>
      </c>
      <c r="X15" s="53">
        <f>SUMIF(Forderungsbestand!$Q$11:$Q$1011,X$4,Forderungsbestand!$R$11:$R$1011)-X18</f>
        <v>0</v>
      </c>
      <c r="Y15" s="53">
        <f>SUMIF(Forderungsbestand!$Q$11:$Q$1011,Y$4,Forderungsbestand!$R$11:$R$1011)-Y18</f>
        <v>0</v>
      </c>
      <c r="Z15" s="53">
        <f>SUMIF(Forderungsbestand!$Q$11:$Q$1011,Z$4,Forderungsbestand!$R$11:$R$1011)-Z18</f>
        <v>0</v>
      </c>
      <c r="AA15" s="53">
        <f>SUMIF(Forderungsbestand!$Q$11:$Q$1011,AA$4,Forderungsbestand!$R$11:$R$1011)-AA18</f>
        <v>0</v>
      </c>
      <c r="AB15" s="53">
        <f>SUMIF(Forderungsbestand!$Q$11:$Q$1011,AB$4,Forderungsbestand!$R$11:$R$1011)-AB18</f>
        <v>0</v>
      </c>
      <c r="AC15" s="53">
        <f>SUMIF(Forderungsbestand!$Q$11:$Q$1011,AC$4,Forderungsbestand!$R$11:$R$1011)-AC18</f>
        <v>0</v>
      </c>
      <c r="AD15" s="53">
        <f>SUMIF(Forderungsbestand!$Q$11:$Q$1011,AD$4,Forderungsbestand!$R$11:$R$1011)-AD18</f>
        <v>0</v>
      </c>
      <c r="AE15" s="53">
        <f>SUMIF(Forderungsbestand!$Q$11:$Q$1011,AE$4,Forderungsbestand!$R$11:$R$1011)-AE18</f>
        <v>0</v>
      </c>
      <c r="AF15" s="53">
        <f>SUMIF(Forderungsbestand!$Q$11:$Q$1011,AF$4,Forderungsbestand!$R$11:$R$1011)-AF18</f>
        <v>0</v>
      </c>
      <c r="AG15" s="53">
        <f>SUMIF(Forderungsbestand!$Q$11:$Q$1011,AG$4,Forderungsbestand!$R$11:$R$1011)-AG18</f>
        <v>0</v>
      </c>
      <c r="AH15" s="172">
        <f>SUM(C15:AG15)</f>
        <v>0</v>
      </c>
    </row>
    <row r="16" spans="1:38" x14ac:dyDescent="0.25">
      <c r="A16" s="11"/>
      <c r="B16" s="11" t="s">
        <v>32</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1:34" x14ac:dyDescent="0.25">
      <c r="A17" s="11"/>
      <c r="B17" s="11" t="s">
        <v>33</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18" spans="1:34" x14ac:dyDescent="0.25">
      <c r="A18" s="11"/>
      <c r="B18" s="11" t="s">
        <v>34</v>
      </c>
      <c r="C18" s="53">
        <f>SUMIFS(Forderungsbestand!$R$11:$R$1011,Forderungsbestand!$D$11:$D$1011,"=A",Forderungsbestand!$Q$11:$Q$1011,C4)</f>
        <v>0</v>
      </c>
      <c r="D18" s="53">
        <f>SUMIFS(Forderungsbestand!$R$11:$R$1011,Forderungsbestand!$D$11:$D$1011,"=A",Forderungsbestand!$Q$11:$Q$1011,D4)</f>
        <v>0</v>
      </c>
      <c r="E18" s="53">
        <f>SUMIFS(Forderungsbestand!$R$11:$R$1011,Forderungsbestand!$D$11:$D$1011,"=A",Forderungsbestand!$Q$11:$Q$1011,E4)</f>
        <v>0</v>
      </c>
      <c r="F18" s="53">
        <f>SUMIFS(Forderungsbestand!$R$11:$R$1011,Forderungsbestand!$D$11:$D$1011,"=A",Forderungsbestand!$Q$11:$Q$1011,F4)</f>
        <v>0</v>
      </c>
      <c r="G18" s="53">
        <f>SUMIFS(Forderungsbestand!$R$11:$R$1011,Forderungsbestand!$D$11:$D$1011,"=A",Forderungsbestand!$Q$11:$Q$1011,G4)</f>
        <v>0</v>
      </c>
      <c r="H18" s="53">
        <f>SUMIFS(Forderungsbestand!$R$11:$R$1011,Forderungsbestand!$D$11:$D$1011,"=A",Forderungsbestand!$Q$11:$Q$1011,H4)</f>
        <v>0</v>
      </c>
      <c r="I18" s="53">
        <f>SUMIFS(Forderungsbestand!$R$11:$R$1011,Forderungsbestand!$D$11:$D$1011,"=A",Forderungsbestand!$Q$11:$Q$1011,I4)</f>
        <v>0</v>
      </c>
      <c r="J18" s="53">
        <f>SUMIFS(Forderungsbestand!$R$11:$R$1011,Forderungsbestand!$D$11:$D$1011,"=A",Forderungsbestand!$Q$11:$Q$1011,J4)</f>
        <v>0</v>
      </c>
      <c r="K18" s="53">
        <f>SUMIFS(Forderungsbestand!$R$11:$R$1011,Forderungsbestand!$D$11:$D$1011,"=A",Forderungsbestand!$Q$11:$Q$1011,K4)</f>
        <v>0</v>
      </c>
      <c r="L18" s="53">
        <f>SUMIFS(Forderungsbestand!$R$11:$R$1011,Forderungsbestand!$D$11:$D$1011,"=A",Forderungsbestand!$Q$11:$Q$1011,L4)</f>
        <v>0</v>
      </c>
      <c r="M18" s="53">
        <f>SUMIFS(Forderungsbestand!$R$11:$R$1011,Forderungsbestand!$D$11:$D$1011,"=A",Forderungsbestand!$Q$11:$Q$1011,M4)</f>
        <v>0</v>
      </c>
      <c r="N18" s="53">
        <f>SUMIFS(Forderungsbestand!$R$11:$R$1011,Forderungsbestand!$D$11:$D$1011,"=A",Forderungsbestand!$Q$11:$Q$1011,N4)</f>
        <v>0</v>
      </c>
      <c r="O18" s="53">
        <f>SUMIFS(Forderungsbestand!$R$11:$R$1011,Forderungsbestand!$D$11:$D$1011,"=A",Forderungsbestand!$Q$11:$Q$1011,O4)</f>
        <v>0</v>
      </c>
      <c r="P18" s="53">
        <f>SUMIFS(Forderungsbestand!$R$11:$R$1011,Forderungsbestand!$D$11:$D$1011,"=A",Forderungsbestand!$Q$11:$Q$1011,P4)</f>
        <v>0</v>
      </c>
      <c r="Q18" s="53">
        <f>SUMIFS(Forderungsbestand!$R$11:$R$1011,Forderungsbestand!$D$11:$D$1011,"=A",Forderungsbestand!$Q$11:$Q$1011,Q4)</f>
        <v>0</v>
      </c>
      <c r="R18" s="53">
        <f>SUMIFS(Forderungsbestand!$R$11:$R$1011,Forderungsbestand!$D$11:$D$1011,"=A",Forderungsbestand!$Q$11:$Q$1011,R4)</f>
        <v>0</v>
      </c>
      <c r="S18" s="53">
        <f>SUMIFS(Forderungsbestand!$R$11:$R$1011,Forderungsbestand!$D$11:$D$1011,"=A",Forderungsbestand!$Q$11:$Q$1011,S4)</f>
        <v>0</v>
      </c>
      <c r="T18" s="53">
        <f>SUMIFS(Forderungsbestand!$R$11:$R$1011,Forderungsbestand!$D$11:$D$1011,"=A",Forderungsbestand!$Q$11:$Q$1011,T4)</f>
        <v>0</v>
      </c>
      <c r="U18" s="53">
        <f>SUMIFS(Forderungsbestand!$R$11:$R$1011,Forderungsbestand!$D$11:$D$1011,"=A",Forderungsbestand!$Q$11:$Q$1011,U4)</f>
        <v>0</v>
      </c>
      <c r="V18" s="53">
        <f>SUMIFS(Forderungsbestand!$R$11:$R$1011,Forderungsbestand!$D$11:$D$1011,"=A",Forderungsbestand!$Q$11:$Q$1011,V4)</f>
        <v>0</v>
      </c>
      <c r="W18" s="53">
        <f>SUMIFS(Forderungsbestand!$R$11:$R$1011,Forderungsbestand!$D$11:$D$1011,"=A",Forderungsbestand!$Q$11:$Q$1011,W4)</f>
        <v>0</v>
      </c>
      <c r="X18" s="53">
        <f>SUMIFS(Forderungsbestand!$R$11:$R$1011,Forderungsbestand!$D$11:$D$1011,"=A",Forderungsbestand!$Q$11:$Q$1011,X4)</f>
        <v>0</v>
      </c>
      <c r="Y18" s="53">
        <f>SUMIFS(Forderungsbestand!$R$11:$R$1011,Forderungsbestand!$D$11:$D$1011,"=A",Forderungsbestand!$Q$11:$Q$1011,Y4)</f>
        <v>0</v>
      </c>
      <c r="Z18" s="53">
        <f>SUMIFS(Forderungsbestand!$R$11:$R$1011,Forderungsbestand!$D$11:$D$1011,"=A",Forderungsbestand!$Q$11:$Q$1011,Z4)</f>
        <v>0</v>
      </c>
      <c r="AA18" s="53">
        <f>SUMIFS(Forderungsbestand!$R$11:$R$1011,Forderungsbestand!$D$11:$D$1011,"=A",Forderungsbestand!$Q$11:$Q$1011,AA4)</f>
        <v>0</v>
      </c>
      <c r="AB18" s="53">
        <f>SUMIFS(Forderungsbestand!$R$11:$R$1011,Forderungsbestand!$D$11:$D$1011,"=A",Forderungsbestand!$Q$11:$Q$1011,AB4)</f>
        <v>0</v>
      </c>
      <c r="AC18" s="53">
        <f>SUMIFS(Forderungsbestand!$R$11:$R$1011,Forderungsbestand!$D$11:$D$1011,"=A",Forderungsbestand!$Q$11:$Q$1011,AC4)</f>
        <v>0</v>
      </c>
      <c r="AD18" s="53">
        <f>SUMIFS(Forderungsbestand!$R$11:$R$1011,Forderungsbestand!$D$11:$D$1011,"=A",Forderungsbestand!$Q$11:$Q$1011,AD4)</f>
        <v>0</v>
      </c>
      <c r="AE18" s="53">
        <f>SUMIFS(Forderungsbestand!$R$11:$R$1011,Forderungsbestand!$D$11:$D$1011,"=A",Forderungsbestand!$Q$11:$Q$1011,AE4)</f>
        <v>0</v>
      </c>
      <c r="AF18" s="53">
        <f>SUMIFS(Forderungsbestand!$R$11:$R$1011,Forderungsbestand!$D$11:$D$1011,"=A",Forderungsbestand!$Q$11:$Q$1011,AF4)</f>
        <v>0</v>
      </c>
      <c r="AG18" s="53">
        <f>SUMIFS(Forderungsbestand!$R$11:$R$1011,Forderungsbestand!$D$11:$D$1011,"=A",Forderungsbestand!$Q$11:$Q$1011,AG4)</f>
        <v>0</v>
      </c>
      <c r="AH18" s="172">
        <f>SUM(C18:AG18)</f>
        <v>0</v>
      </c>
    </row>
    <row r="19" spans="1:34" x14ac:dyDescent="0.25">
      <c r="A19" s="11"/>
      <c r="B19" s="11" t="s">
        <v>27</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1:34" x14ac:dyDescent="0.25">
      <c r="A20" s="11"/>
      <c r="B20" s="11" t="s">
        <v>28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4" x14ac:dyDescent="0.25">
      <c r="A21" s="11"/>
      <c r="B21" s="11" t="s">
        <v>30</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4" x14ac:dyDescent="0.25">
      <c r="A22" s="11"/>
      <c r="B22" s="11" t="s">
        <v>35</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4" x14ac:dyDescent="0.25">
      <c r="A23" s="11"/>
      <c r="B23" s="11" t="s">
        <v>36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4" x14ac:dyDescent="0.25">
      <c r="A24" s="11"/>
      <c r="B24" s="11" t="s">
        <v>37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4" x14ac:dyDescent="0.25">
      <c r="A25" s="11"/>
      <c r="B25" s="11" t="s">
        <v>29</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4" x14ac:dyDescent="0.25">
      <c r="A26" s="11"/>
      <c r="B26" s="11" t="s">
        <v>48</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spans="1:34" s="102" customFormat="1" x14ac:dyDescent="0.25">
      <c r="A27" s="101"/>
      <c r="B27" s="101" t="s">
        <v>47</v>
      </c>
      <c r="C27" s="54">
        <f>SUM(C15:C26)</f>
        <v>0</v>
      </c>
      <c r="D27" s="54">
        <f t="shared" ref="D27:AG27" si="4">SUM(D15:D26)</f>
        <v>0</v>
      </c>
      <c r="E27" s="54">
        <f t="shared" si="4"/>
        <v>0</v>
      </c>
      <c r="F27" s="54">
        <f t="shared" si="4"/>
        <v>0</v>
      </c>
      <c r="G27" s="54">
        <f t="shared" si="4"/>
        <v>0</v>
      </c>
      <c r="H27" s="54">
        <f t="shared" si="4"/>
        <v>0</v>
      </c>
      <c r="I27" s="54">
        <f t="shared" si="4"/>
        <v>0</v>
      </c>
      <c r="J27" s="54">
        <f t="shared" si="4"/>
        <v>0</v>
      </c>
      <c r="K27" s="54">
        <f t="shared" si="4"/>
        <v>0</v>
      </c>
      <c r="L27" s="54">
        <f t="shared" si="4"/>
        <v>0</v>
      </c>
      <c r="M27" s="54">
        <f t="shared" si="4"/>
        <v>0</v>
      </c>
      <c r="N27" s="54">
        <f t="shared" si="4"/>
        <v>0</v>
      </c>
      <c r="O27" s="54">
        <f t="shared" si="4"/>
        <v>0</v>
      </c>
      <c r="P27" s="54">
        <f t="shared" si="4"/>
        <v>0</v>
      </c>
      <c r="Q27" s="54">
        <f t="shared" si="4"/>
        <v>0</v>
      </c>
      <c r="R27" s="54">
        <f t="shared" si="4"/>
        <v>0</v>
      </c>
      <c r="S27" s="54">
        <f t="shared" si="4"/>
        <v>0</v>
      </c>
      <c r="T27" s="54">
        <f t="shared" si="4"/>
        <v>0</v>
      </c>
      <c r="U27" s="54">
        <f t="shared" si="4"/>
        <v>0</v>
      </c>
      <c r="V27" s="54">
        <f t="shared" si="4"/>
        <v>0</v>
      </c>
      <c r="W27" s="54">
        <f t="shared" si="4"/>
        <v>0</v>
      </c>
      <c r="X27" s="54">
        <f t="shared" si="4"/>
        <v>0</v>
      </c>
      <c r="Y27" s="54">
        <f t="shared" si="4"/>
        <v>0</v>
      </c>
      <c r="Z27" s="54">
        <f t="shared" si="4"/>
        <v>0</v>
      </c>
      <c r="AA27" s="54">
        <f t="shared" si="4"/>
        <v>0</v>
      </c>
      <c r="AB27" s="54">
        <f t="shared" si="4"/>
        <v>0</v>
      </c>
      <c r="AC27" s="54">
        <f t="shared" si="4"/>
        <v>0</v>
      </c>
      <c r="AD27" s="54">
        <f t="shared" si="4"/>
        <v>0</v>
      </c>
      <c r="AE27" s="54">
        <f t="shared" si="4"/>
        <v>0</v>
      </c>
      <c r="AF27" s="54">
        <f t="shared" si="4"/>
        <v>0</v>
      </c>
      <c r="AG27" s="54">
        <f t="shared" si="4"/>
        <v>0</v>
      </c>
    </row>
    <row r="28" spans="1:34" s="69" customFormat="1" ht="6.95" customHeight="1"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4" s="69" customFormat="1" x14ac:dyDescent="0.25">
      <c r="A29" s="42"/>
      <c r="B29" s="103" t="s">
        <v>38</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row>
    <row r="30" spans="1:34" s="69" customFormat="1" ht="6.95" customHeigh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row r="31" spans="1:34" x14ac:dyDescent="0.25">
      <c r="A31" s="11"/>
      <c r="B31" s="11" t="s">
        <v>52</v>
      </c>
      <c r="C31" s="56">
        <f>SUMIF(Verbindlichkeitsbestand!$Q$11:$Q$1011,C$4,Verbindlichkeitsbestand!$R$11:$R$1011)-C36</f>
        <v>0</v>
      </c>
      <c r="D31" s="38">
        <f>SUMIF(Verbindlichkeitsbestand!$Q$11:$Q$1011,D$4,Verbindlichkeitsbestand!$R$11:$R$1011)-D36</f>
        <v>0</v>
      </c>
      <c r="E31" s="38">
        <f>SUMIF(Verbindlichkeitsbestand!$Q$11:$Q$1011,E$4,Verbindlichkeitsbestand!$R$11:$R$1011)-E36</f>
        <v>0</v>
      </c>
      <c r="F31" s="38">
        <f>SUMIF(Verbindlichkeitsbestand!$Q$11:$Q$1011,F$4,Verbindlichkeitsbestand!$R$11:$R$1011)-F36</f>
        <v>0</v>
      </c>
      <c r="G31" s="38">
        <f>SUMIF(Verbindlichkeitsbestand!$Q$11:$Q$1011,G$4,Verbindlichkeitsbestand!$R$11:$R$1011)-G36</f>
        <v>0</v>
      </c>
      <c r="H31" s="38">
        <f>SUMIF(Verbindlichkeitsbestand!$Q$11:$Q$1011,H$4,Verbindlichkeitsbestand!$R$11:$R$1011)-H36</f>
        <v>0</v>
      </c>
      <c r="I31" s="38">
        <f>SUMIF(Verbindlichkeitsbestand!$Q$11:$Q$1011,I$4,Verbindlichkeitsbestand!$R$11:$R$1011)-I36</f>
        <v>0</v>
      </c>
      <c r="J31" s="38">
        <f>SUMIF(Verbindlichkeitsbestand!$Q$11:$Q$1011,J$4,Verbindlichkeitsbestand!$R$11:$R$1011)-J36</f>
        <v>0</v>
      </c>
      <c r="K31" s="38">
        <f>SUMIF(Verbindlichkeitsbestand!$Q$11:$Q$1011,K$4,Verbindlichkeitsbestand!$R$11:$R$1011)-K36</f>
        <v>0</v>
      </c>
      <c r="L31" s="38">
        <f>SUMIF(Verbindlichkeitsbestand!$Q$11:$Q$1011,L$4,Verbindlichkeitsbestand!$R$11:$R$1011)-L36</f>
        <v>0</v>
      </c>
      <c r="M31" s="38">
        <f>SUMIF(Verbindlichkeitsbestand!$Q$11:$Q$1011,M$4,Verbindlichkeitsbestand!$R$11:$R$1011)-M36</f>
        <v>0</v>
      </c>
      <c r="N31" s="38">
        <f>SUMIF(Verbindlichkeitsbestand!$Q$11:$Q$1011,N$4,Verbindlichkeitsbestand!$R$11:$R$1011)-N36</f>
        <v>0</v>
      </c>
      <c r="O31" s="38">
        <f>SUMIF(Verbindlichkeitsbestand!$Q$11:$Q$1011,O$4,Verbindlichkeitsbestand!$R$11:$R$1011)-O36</f>
        <v>0</v>
      </c>
      <c r="P31" s="38">
        <f>SUMIF(Verbindlichkeitsbestand!$Q$11:$Q$1011,P$4,Verbindlichkeitsbestand!$R$11:$R$1011)-P36</f>
        <v>0</v>
      </c>
      <c r="Q31" s="38">
        <f>SUMIF(Verbindlichkeitsbestand!$Q$11:$Q$1011,Q$4,Verbindlichkeitsbestand!$R$11:$R$1011)-Q36</f>
        <v>0</v>
      </c>
      <c r="R31" s="38">
        <f>SUMIF(Verbindlichkeitsbestand!$Q$11:$Q$1011,R$4,Verbindlichkeitsbestand!$R$11:$R$1011)-R36</f>
        <v>0</v>
      </c>
      <c r="S31" s="38">
        <f>SUMIF(Verbindlichkeitsbestand!$Q$11:$Q$1011,S$4,Verbindlichkeitsbestand!$R$11:$R$1011)-S36</f>
        <v>0</v>
      </c>
      <c r="T31" s="38">
        <f>SUMIF(Verbindlichkeitsbestand!$Q$11:$Q$1011,T$4,Verbindlichkeitsbestand!$R$11:$R$1011)-T36</f>
        <v>0</v>
      </c>
      <c r="U31" s="38">
        <f>SUMIF(Verbindlichkeitsbestand!$Q$11:$Q$1011,U$4,Verbindlichkeitsbestand!$R$11:$R$1011)-U36</f>
        <v>0</v>
      </c>
      <c r="V31" s="38">
        <f>SUMIF(Verbindlichkeitsbestand!$Q$11:$Q$1011,V$4,Verbindlichkeitsbestand!$R$11:$R$1011)-V36</f>
        <v>0</v>
      </c>
      <c r="W31" s="38">
        <f>SUMIF(Verbindlichkeitsbestand!$Q$11:$Q$1011,W$4,Verbindlichkeitsbestand!$R$11:$R$1011)-W36</f>
        <v>0</v>
      </c>
      <c r="X31" s="38">
        <f>SUMIF(Verbindlichkeitsbestand!$Q$11:$Q$1011,X$4,Verbindlichkeitsbestand!$R$11:$R$1011)-X36</f>
        <v>0</v>
      </c>
      <c r="Y31" s="38">
        <f>SUMIF(Verbindlichkeitsbestand!$Q$11:$Q$1011,Y$4,Verbindlichkeitsbestand!$R$11:$R$1011)-Y36</f>
        <v>0</v>
      </c>
      <c r="Z31" s="38">
        <f>SUMIF(Verbindlichkeitsbestand!$Q$11:$Q$1011,Z$4,Verbindlichkeitsbestand!$R$11:$R$1011)-Z36</f>
        <v>0</v>
      </c>
      <c r="AA31" s="38">
        <f>SUMIF(Verbindlichkeitsbestand!$Q$11:$Q$1011,AA$4,Verbindlichkeitsbestand!$R$11:$R$1011)-AA36</f>
        <v>0</v>
      </c>
      <c r="AB31" s="38">
        <f>SUMIF(Verbindlichkeitsbestand!$Q$11:$Q$1011,AB$4,Verbindlichkeitsbestand!$R$11:$R$1011)-AB36</f>
        <v>0</v>
      </c>
      <c r="AC31" s="38">
        <f>SUMIF(Verbindlichkeitsbestand!$Q$11:$Q$1011,AC$4,Verbindlichkeitsbestand!$R$11:$R$1011)-AC36</f>
        <v>0</v>
      </c>
      <c r="AD31" s="38">
        <f>SUMIF(Verbindlichkeitsbestand!$Q$11:$Q$1011,AD$4,Verbindlichkeitsbestand!$R$11:$R$1011)-AD36</f>
        <v>0</v>
      </c>
      <c r="AE31" s="38">
        <f>SUMIF(Verbindlichkeitsbestand!$Q$11:$Q$1011,AE$4,Verbindlichkeitsbestand!$R$11:$R$1011)-AE36</f>
        <v>0</v>
      </c>
      <c r="AF31" s="38">
        <f>SUMIF(Verbindlichkeitsbestand!$Q$11:$Q$1011,AF$4,Verbindlichkeitsbestand!$R$11:$R$1011)-AF36</f>
        <v>0</v>
      </c>
      <c r="AG31" s="38">
        <f>SUMIF(Verbindlichkeitsbestand!$Q$11:$Q$1011,AG$4,Verbindlichkeitsbestand!$R$11:$R$1011)-AG36</f>
        <v>0</v>
      </c>
      <c r="AH31" s="172">
        <f>SUM(C31:AG31)</f>
        <v>0</v>
      </c>
    </row>
    <row r="32" spans="1:34" x14ac:dyDescent="0.25">
      <c r="A32" s="11"/>
      <c r="B32" s="11" t="s">
        <v>40</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1:34" x14ac:dyDescent="0.25">
      <c r="A33" s="11"/>
      <c r="B33" s="11" t="s">
        <v>41</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1:34" x14ac:dyDescent="0.25">
      <c r="A34" s="11"/>
      <c r="B34" s="11" t="s">
        <v>227</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1:34" x14ac:dyDescent="0.25">
      <c r="A35" s="11"/>
      <c r="B35" s="11" t="s">
        <v>57</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spans="1:34" x14ac:dyDescent="0.25">
      <c r="A36" s="11"/>
      <c r="B36" s="11" t="s">
        <v>34</v>
      </c>
      <c r="C36" s="53">
        <f>SUMIFS(Verbindlichkeitsbestand!$R$11:$R$1011,Verbindlichkeitsbestand!$D$11:$D$1011,"=A",Verbindlichkeitsbestand!$Q$11:$Q$1011,C4)</f>
        <v>0</v>
      </c>
      <c r="D36" s="53">
        <f>SUMIFS(Verbindlichkeitsbestand!$R$11:$R$1011,Verbindlichkeitsbestand!$D$11:$D$1011,"=A",Verbindlichkeitsbestand!$Q$11:$Q$1011,D4)</f>
        <v>0</v>
      </c>
      <c r="E36" s="53">
        <f>SUMIFS(Verbindlichkeitsbestand!$R$11:$R$1011,Verbindlichkeitsbestand!$D$11:$D$1011,"=A",Verbindlichkeitsbestand!$Q$11:$Q$1011,E4)</f>
        <v>0</v>
      </c>
      <c r="F36" s="53">
        <f>SUMIFS(Verbindlichkeitsbestand!$R$11:$R$1011,Verbindlichkeitsbestand!$D$11:$D$1011,"=A",Verbindlichkeitsbestand!$Q$11:$Q$1011,F4)</f>
        <v>0</v>
      </c>
      <c r="G36" s="53">
        <f>SUMIFS(Verbindlichkeitsbestand!$R$11:$R$1011,Verbindlichkeitsbestand!$D$11:$D$1011,"=A",Verbindlichkeitsbestand!$Q$11:$Q$1011,G4)</f>
        <v>0</v>
      </c>
      <c r="H36" s="53">
        <f>SUMIFS(Verbindlichkeitsbestand!$R$11:$R$1011,Verbindlichkeitsbestand!$D$11:$D$1011,"=A",Verbindlichkeitsbestand!$Q$11:$Q$1011,H4)</f>
        <v>0</v>
      </c>
      <c r="I36" s="53">
        <f>SUMIFS(Verbindlichkeitsbestand!$R$11:$R$1011,Verbindlichkeitsbestand!$D$11:$D$1011,"=A",Verbindlichkeitsbestand!$Q$11:$Q$1011,I4)</f>
        <v>0</v>
      </c>
      <c r="J36" s="53">
        <f>SUMIFS(Verbindlichkeitsbestand!$R$11:$R$1011,Verbindlichkeitsbestand!$D$11:$D$1011,"=A",Verbindlichkeitsbestand!$Q$11:$Q$1011,J4)</f>
        <v>0</v>
      </c>
      <c r="K36" s="53">
        <f>SUMIFS(Verbindlichkeitsbestand!$R$11:$R$1011,Verbindlichkeitsbestand!$D$11:$D$1011,"=A",Verbindlichkeitsbestand!$Q$11:$Q$1011,K4)</f>
        <v>0</v>
      </c>
      <c r="L36" s="53">
        <f>SUMIFS(Verbindlichkeitsbestand!$R$11:$R$1011,Verbindlichkeitsbestand!$D$11:$D$1011,"=A",Verbindlichkeitsbestand!$Q$11:$Q$1011,L4)</f>
        <v>0</v>
      </c>
      <c r="M36" s="53">
        <f>SUMIFS(Verbindlichkeitsbestand!$R$11:$R$1011,Verbindlichkeitsbestand!$D$11:$D$1011,"=A",Verbindlichkeitsbestand!$Q$11:$Q$1011,M4)</f>
        <v>0</v>
      </c>
      <c r="N36" s="53">
        <f>SUMIFS(Verbindlichkeitsbestand!$R$11:$R$1011,Verbindlichkeitsbestand!$D$11:$D$1011,"=A",Verbindlichkeitsbestand!$Q$11:$Q$1011,N4)</f>
        <v>0</v>
      </c>
      <c r="O36" s="53">
        <f>SUMIFS(Verbindlichkeitsbestand!$R$11:$R$1011,Verbindlichkeitsbestand!$D$11:$D$1011,"=A",Verbindlichkeitsbestand!$Q$11:$Q$1011,O4)</f>
        <v>0</v>
      </c>
      <c r="P36" s="53">
        <f>SUMIFS(Verbindlichkeitsbestand!$R$11:$R$1011,Verbindlichkeitsbestand!$D$11:$D$1011,"=A",Verbindlichkeitsbestand!$Q$11:$Q$1011,P4)</f>
        <v>0</v>
      </c>
      <c r="Q36" s="53">
        <f>SUMIFS(Verbindlichkeitsbestand!$R$11:$R$1011,Verbindlichkeitsbestand!$D$11:$D$1011,"=A",Verbindlichkeitsbestand!$Q$11:$Q$1011,Q4)</f>
        <v>0</v>
      </c>
      <c r="R36" s="53">
        <f>SUMIFS(Verbindlichkeitsbestand!$R$11:$R$1011,Verbindlichkeitsbestand!$D$11:$D$1011,"=A",Verbindlichkeitsbestand!$Q$11:$Q$1011,R4)</f>
        <v>0</v>
      </c>
      <c r="S36" s="53">
        <f>SUMIFS(Verbindlichkeitsbestand!$R$11:$R$1011,Verbindlichkeitsbestand!$D$11:$D$1011,"=A",Verbindlichkeitsbestand!$Q$11:$Q$1011,S4)</f>
        <v>0</v>
      </c>
      <c r="T36" s="53">
        <f>SUMIFS(Verbindlichkeitsbestand!$R$11:$R$1011,Verbindlichkeitsbestand!$D$11:$D$1011,"=A",Verbindlichkeitsbestand!$Q$11:$Q$1011,T4)</f>
        <v>0</v>
      </c>
      <c r="U36" s="53">
        <f>SUMIFS(Verbindlichkeitsbestand!$R$11:$R$1011,Verbindlichkeitsbestand!$D$11:$D$1011,"=A",Verbindlichkeitsbestand!$Q$11:$Q$1011,U4)</f>
        <v>0</v>
      </c>
      <c r="V36" s="53">
        <f>SUMIFS(Verbindlichkeitsbestand!$R$11:$R$1011,Verbindlichkeitsbestand!$D$11:$D$1011,"=A",Verbindlichkeitsbestand!$Q$11:$Q$1011,V4)</f>
        <v>0</v>
      </c>
      <c r="W36" s="53">
        <f>SUMIFS(Verbindlichkeitsbestand!$R$11:$R$1011,Verbindlichkeitsbestand!$D$11:$D$1011,"=A",Verbindlichkeitsbestand!$Q$11:$Q$1011,W4)</f>
        <v>0</v>
      </c>
      <c r="X36" s="53">
        <f>SUMIFS(Verbindlichkeitsbestand!$R$11:$R$1011,Verbindlichkeitsbestand!$D$11:$D$1011,"=A",Verbindlichkeitsbestand!$Q$11:$Q$1011,X4)</f>
        <v>0</v>
      </c>
      <c r="Y36" s="53">
        <f>SUMIFS(Verbindlichkeitsbestand!$R$11:$R$1011,Verbindlichkeitsbestand!$D$11:$D$1011,"=A",Verbindlichkeitsbestand!$Q$11:$Q$1011,Y4)</f>
        <v>0</v>
      </c>
      <c r="Z36" s="53">
        <f>SUMIFS(Verbindlichkeitsbestand!$R$11:$R$1011,Verbindlichkeitsbestand!$D$11:$D$1011,"=A",Verbindlichkeitsbestand!$Q$11:$Q$1011,Z4)</f>
        <v>0</v>
      </c>
      <c r="AA36" s="53">
        <f>SUMIFS(Verbindlichkeitsbestand!$R$11:$R$1011,Verbindlichkeitsbestand!$D$11:$D$1011,"=A",Verbindlichkeitsbestand!$Q$11:$Q$1011,AA4)</f>
        <v>0</v>
      </c>
      <c r="AB36" s="53">
        <f>SUMIFS(Verbindlichkeitsbestand!$R$11:$R$1011,Verbindlichkeitsbestand!$D$11:$D$1011,"=A",Verbindlichkeitsbestand!$Q$11:$Q$1011,AB4)</f>
        <v>0</v>
      </c>
      <c r="AC36" s="53">
        <f>SUMIFS(Verbindlichkeitsbestand!$R$11:$R$1011,Verbindlichkeitsbestand!$D$11:$D$1011,"=A",Verbindlichkeitsbestand!$Q$11:$Q$1011,AC4)</f>
        <v>0</v>
      </c>
      <c r="AD36" s="53">
        <f>SUMIFS(Verbindlichkeitsbestand!$R$11:$R$1011,Verbindlichkeitsbestand!$D$11:$D$1011,"=A",Verbindlichkeitsbestand!$Q$11:$Q$1011,AD4)</f>
        <v>0</v>
      </c>
      <c r="AE36" s="53">
        <f>SUMIFS(Verbindlichkeitsbestand!$R$11:$R$1011,Verbindlichkeitsbestand!$D$11:$D$1011,"=A",Verbindlichkeitsbestand!$Q$11:$Q$1011,AE4)</f>
        <v>0</v>
      </c>
      <c r="AF36" s="53">
        <f>SUMIFS(Verbindlichkeitsbestand!$R$11:$R$1011,Verbindlichkeitsbestand!$D$11:$D$1011,"=A",Verbindlichkeitsbestand!$Q$11:$Q$1011,AF4)</f>
        <v>0</v>
      </c>
      <c r="AG36" s="53">
        <f>SUMIFS(Verbindlichkeitsbestand!$R$11:$R$1011,Verbindlichkeitsbestand!$D$11:$D$1011,"=A",Verbindlichkeitsbestand!$Q$11:$Q$1011,AG4)</f>
        <v>0</v>
      </c>
      <c r="AH36" s="172">
        <f>SUM(C36:AG36)</f>
        <v>0</v>
      </c>
    </row>
    <row r="37" spans="1:34" outlineLevel="1" x14ac:dyDescent="0.25">
      <c r="A37" s="11"/>
      <c r="B37" s="40" t="s">
        <v>53</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row>
    <row r="38" spans="1:34" outlineLevel="1" x14ac:dyDescent="0.25">
      <c r="A38" s="11"/>
      <c r="B38" s="40" t="s">
        <v>53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row>
    <row r="39" spans="1:34" outlineLevel="1" x14ac:dyDescent="0.25">
      <c r="A39" s="11"/>
      <c r="B39" s="40" t="s">
        <v>53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0" spans="1:34" outlineLevel="1" x14ac:dyDescent="0.25">
      <c r="A40" s="11"/>
      <c r="B40" s="40" t="s">
        <v>53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row>
    <row r="41" spans="1:34" outlineLevel="1" x14ac:dyDescent="0.25">
      <c r="A41" s="11"/>
      <c r="B41" s="40" t="s">
        <v>53</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4" outlineLevel="1" x14ac:dyDescent="0.25">
      <c r="A42" s="11"/>
      <c r="B42" s="40" t="s">
        <v>53</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4" x14ac:dyDescent="0.25">
      <c r="A43" s="11"/>
      <c r="B43" s="11" t="s">
        <v>42</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4" x14ac:dyDescent="0.25">
      <c r="A44" s="11"/>
      <c r="B44" s="11" t="s">
        <v>43</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row>
    <row r="45" spans="1:34" x14ac:dyDescent="0.25">
      <c r="A45" s="11"/>
      <c r="B45" s="11" t="s">
        <v>44</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row>
    <row r="46" spans="1:34" x14ac:dyDescent="0.25">
      <c r="A46" s="11"/>
      <c r="B46" s="11" t="s">
        <v>45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row>
    <row r="47" spans="1:34" x14ac:dyDescent="0.25">
      <c r="A47" s="11"/>
      <c r="B47" s="11" t="s">
        <v>58</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4" x14ac:dyDescent="0.25">
      <c r="A48" s="11"/>
      <c r="B48" s="11" t="s">
        <v>56</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3" x14ac:dyDescent="0.25">
      <c r="A49" s="11"/>
      <c r="B49" s="11" t="s">
        <v>39</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1:33" x14ac:dyDescent="0.25">
      <c r="A50" s="11"/>
      <c r="B50" s="11" t="s">
        <v>49</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row>
    <row r="51" spans="1:33" s="102" customFormat="1" x14ac:dyDescent="0.25">
      <c r="A51" s="101"/>
      <c r="B51" s="102" t="s">
        <v>47</v>
      </c>
      <c r="C51" s="54">
        <f>SUM(C31:C50)</f>
        <v>0</v>
      </c>
      <c r="D51" s="54">
        <f t="shared" ref="D51:AG51" si="5">SUM(D31:D50)</f>
        <v>0</v>
      </c>
      <c r="E51" s="54">
        <f t="shared" si="5"/>
        <v>0</v>
      </c>
      <c r="F51" s="54">
        <f t="shared" si="5"/>
        <v>0</v>
      </c>
      <c r="G51" s="54">
        <f t="shared" si="5"/>
        <v>0</v>
      </c>
      <c r="H51" s="54">
        <f t="shared" si="5"/>
        <v>0</v>
      </c>
      <c r="I51" s="54">
        <f t="shared" si="5"/>
        <v>0</v>
      </c>
      <c r="J51" s="54">
        <f t="shared" si="5"/>
        <v>0</v>
      </c>
      <c r="K51" s="54">
        <f t="shared" si="5"/>
        <v>0</v>
      </c>
      <c r="L51" s="54">
        <f t="shared" si="5"/>
        <v>0</v>
      </c>
      <c r="M51" s="54">
        <f t="shared" si="5"/>
        <v>0</v>
      </c>
      <c r="N51" s="54">
        <f t="shared" si="5"/>
        <v>0</v>
      </c>
      <c r="O51" s="54">
        <f t="shared" si="5"/>
        <v>0</v>
      </c>
      <c r="P51" s="54">
        <f t="shared" si="5"/>
        <v>0</v>
      </c>
      <c r="Q51" s="54">
        <f t="shared" si="5"/>
        <v>0</v>
      </c>
      <c r="R51" s="54">
        <f t="shared" si="5"/>
        <v>0</v>
      </c>
      <c r="S51" s="54">
        <f t="shared" si="5"/>
        <v>0</v>
      </c>
      <c r="T51" s="54">
        <f t="shared" si="5"/>
        <v>0</v>
      </c>
      <c r="U51" s="54">
        <f t="shared" si="5"/>
        <v>0</v>
      </c>
      <c r="V51" s="54">
        <f t="shared" si="5"/>
        <v>0</v>
      </c>
      <c r="W51" s="54">
        <f t="shared" si="5"/>
        <v>0</v>
      </c>
      <c r="X51" s="54">
        <f t="shared" si="5"/>
        <v>0</v>
      </c>
      <c r="Y51" s="54">
        <f t="shared" si="5"/>
        <v>0</v>
      </c>
      <c r="Z51" s="54">
        <f t="shared" si="5"/>
        <v>0</v>
      </c>
      <c r="AA51" s="54">
        <f t="shared" si="5"/>
        <v>0</v>
      </c>
      <c r="AB51" s="54">
        <f t="shared" si="5"/>
        <v>0</v>
      </c>
      <c r="AC51" s="54">
        <f t="shared" si="5"/>
        <v>0</v>
      </c>
      <c r="AD51" s="54">
        <f t="shared" si="5"/>
        <v>0</v>
      </c>
      <c r="AE51" s="54">
        <f t="shared" si="5"/>
        <v>0</v>
      </c>
      <c r="AF51" s="54">
        <f t="shared" si="5"/>
        <v>0</v>
      </c>
      <c r="AG51" s="54">
        <f t="shared" si="5"/>
        <v>0</v>
      </c>
    </row>
    <row r="52" spans="1:33" s="69" customFormat="1" ht="6.95"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s="69" customFormat="1" x14ac:dyDescent="0.25">
      <c r="A53" s="42"/>
      <c r="B53" s="81" t="s">
        <v>46</v>
      </c>
      <c r="C53" s="43">
        <f>C27-C51</f>
        <v>0</v>
      </c>
      <c r="D53" s="43">
        <f t="shared" ref="D53:AG53" si="6">D27-D51</f>
        <v>0</v>
      </c>
      <c r="E53" s="43">
        <f t="shared" si="6"/>
        <v>0</v>
      </c>
      <c r="F53" s="43">
        <f t="shared" si="6"/>
        <v>0</v>
      </c>
      <c r="G53" s="43">
        <f t="shared" si="6"/>
        <v>0</v>
      </c>
      <c r="H53" s="43">
        <f t="shared" si="6"/>
        <v>0</v>
      </c>
      <c r="I53" s="43">
        <f t="shared" si="6"/>
        <v>0</v>
      </c>
      <c r="J53" s="43">
        <f t="shared" si="6"/>
        <v>0</v>
      </c>
      <c r="K53" s="43">
        <f t="shared" si="6"/>
        <v>0</v>
      </c>
      <c r="L53" s="43">
        <f t="shared" si="6"/>
        <v>0</v>
      </c>
      <c r="M53" s="43">
        <f t="shared" si="6"/>
        <v>0</v>
      </c>
      <c r="N53" s="43">
        <f t="shared" si="6"/>
        <v>0</v>
      </c>
      <c r="O53" s="43">
        <f t="shared" si="6"/>
        <v>0</v>
      </c>
      <c r="P53" s="43">
        <f t="shared" si="6"/>
        <v>0</v>
      </c>
      <c r="Q53" s="43">
        <f t="shared" si="6"/>
        <v>0</v>
      </c>
      <c r="R53" s="43">
        <f t="shared" si="6"/>
        <v>0</v>
      </c>
      <c r="S53" s="43">
        <f t="shared" si="6"/>
        <v>0</v>
      </c>
      <c r="T53" s="43">
        <f t="shared" si="6"/>
        <v>0</v>
      </c>
      <c r="U53" s="43">
        <f t="shared" si="6"/>
        <v>0</v>
      </c>
      <c r="V53" s="43">
        <f t="shared" si="6"/>
        <v>0</v>
      </c>
      <c r="W53" s="43">
        <f t="shared" si="6"/>
        <v>0</v>
      </c>
      <c r="X53" s="43">
        <f t="shared" si="6"/>
        <v>0</v>
      </c>
      <c r="Y53" s="43">
        <f t="shared" si="6"/>
        <v>0</v>
      </c>
      <c r="Z53" s="43">
        <f t="shared" si="6"/>
        <v>0</v>
      </c>
      <c r="AA53" s="43">
        <f t="shared" si="6"/>
        <v>0</v>
      </c>
      <c r="AB53" s="43">
        <f t="shared" si="6"/>
        <v>0</v>
      </c>
      <c r="AC53" s="43">
        <f t="shared" si="6"/>
        <v>0</v>
      </c>
      <c r="AD53" s="43">
        <f t="shared" si="6"/>
        <v>0</v>
      </c>
      <c r="AE53" s="43">
        <f t="shared" si="6"/>
        <v>0</v>
      </c>
      <c r="AF53" s="43">
        <f t="shared" si="6"/>
        <v>0</v>
      </c>
      <c r="AG53" s="43">
        <f t="shared" si="6"/>
        <v>0</v>
      </c>
    </row>
    <row r="54" spans="1:33" s="69" customFormat="1" x14ac:dyDescent="0.25">
      <c r="A54" s="42"/>
      <c r="B54" s="87" t="s">
        <v>54</v>
      </c>
      <c r="C54" s="44">
        <f>C11+C53</f>
        <v>72123.618640000001</v>
      </c>
      <c r="D54" s="44">
        <f t="shared" ref="D54:AG54" si="7">D11+D53</f>
        <v>72123.618640000001</v>
      </c>
      <c r="E54" s="44">
        <f t="shared" si="7"/>
        <v>72123.618640000001</v>
      </c>
      <c r="F54" s="44">
        <f t="shared" si="7"/>
        <v>72123.618640000001</v>
      </c>
      <c r="G54" s="44">
        <f t="shared" si="7"/>
        <v>72123.618640000001</v>
      </c>
      <c r="H54" s="44">
        <f t="shared" si="7"/>
        <v>72123.618640000001</v>
      </c>
      <c r="I54" s="44">
        <f t="shared" si="7"/>
        <v>72123.618640000001</v>
      </c>
      <c r="J54" s="44">
        <f t="shared" si="7"/>
        <v>72123.618640000001</v>
      </c>
      <c r="K54" s="44">
        <f t="shared" si="7"/>
        <v>72123.618640000001</v>
      </c>
      <c r="L54" s="44">
        <f t="shared" si="7"/>
        <v>72123.618640000001</v>
      </c>
      <c r="M54" s="44">
        <f t="shared" si="7"/>
        <v>72123.618640000001</v>
      </c>
      <c r="N54" s="44">
        <f t="shared" si="7"/>
        <v>72123.618640000001</v>
      </c>
      <c r="O54" s="44">
        <f t="shared" si="7"/>
        <v>72123.618640000001</v>
      </c>
      <c r="P54" s="44">
        <f t="shared" si="7"/>
        <v>72123.618640000001</v>
      </c>
      <c r="Q54" s="44">
        <f t="shared" si="7"/>
        <v>72123.618640000001</v>
      </c>
      <c r="R54" s="44">
        <f t="shared" si="7"/>
        <v>72123.618640000001</v>
      </c>
      <c r="S54" s="44">
        <f t="shared" si="7"/>
        <v>72123.618640000001</v>
      </c>
      <c r="T54" s="44">
        <f t="shared" si="7"/>
        <v>72123.618640000001</v>
      </c>
      <c r="U54" s="44">
        <f t="shared" si="7"/>
        <v>72123.618640000001</v>
      </c>
      <c r="V54" s="44">
        <f t="shared" si="7"/>
        <v>72123.618640000001</v>
      </c>
      <c r="W54" s="44">
        <f t="shared" si="7"/>
        <v>72123.618640000001</v>
      </c>
      <c r="X54" s="44">
        <f t="shared" si="7"/>
        <v>72123.618640000001</v>
      </c>
      <c r="Y54" s="44">
        <f t="shared" si="7"/>
        <v>72123.618640000001</v>
      </c>
      <c r="Z54" s="44">
        <f t="shared" si="7"/>
        <v>72123.618640000001</v>
      </c>
      <c r="AA54" s="44">
        <f t="shared" si="7"/>
        <v>72123.618640000001</v>
      </c>
      <c r="AB54" s="44">
        <f t="shared" si="7"/>
        <v>72123.618640000001</v>
      </c>
      <c r="AC54" s="44">
        <f t="shared" si="7"/>
        <v>72123.618640000001</v>
      </c>
      <c r="AD54" s="44">
        <f t="shared" si="7"/>
        <v>72123.618640000001</v>
      </c>
      <c r="AE54" s="44">
        <f t="shared" si="7"/>
        <v>72123.618640000001</v>
      </c>
      <c r="AF54" s="44">
        <f t="shared" si="7"/>
        <v>72123.618640000001</v>
      </c>
      <c r="AG54" s="44">
        <f t="shared" si="7"/>
        <v>72123.618640000001</v>
      </c>
    </row>
    <row r="55" spans="1:33" ht="1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x14ac:dyDescent="0.25">
      <c r="A56" s="11"/>
      <c r="B56" s="17" t="s">
        <v>25</v>
      </c>
      <c r="C56" s="38">
        <f>LMonat2!AG56</f>
        <v>5000</v>
      </c>
      <c r="D56" s="38">
        <f>C56</f>
        <v>5000</v>
      </c>
      <c r="E56" s="38">
        <f t="shared" ref="E56:AG56" si="8">D56</f>
        <v>5000</v>
      </c>
      <c r="F56" s="38">
        <f t="shared" si="8"/>
        <v>5000</v>
      </c>
      <c r="G56" s="38">
        <f t="shared" si="8"/>
        <v>5000</v>
      </c>
      <c r="H56" s="38">
        <f t="shared" si="8"/>
        <v>5000</v>
      </c>
      <c r="I56" s="38">
        <f t="shared" si="8"/>
        <v>5000</v>
      </c>
      <c r="J56" s="38">
        <f t="shared" si="8"/>
        <v>5000</v>
      </c>
      <c r="K56" s="38">
        <f t="shared" si="8"/>
        <v>5000</v>
      </c>
      <c r="L56" s="38">
        <f t="shared" si="8"/>
        <v>5000</v>
      </c>
      <c r="M56" s="38">
        <f t="shared" si="8"/>
        <v>5000</v>
      </c>
      <c r="N56" s="38">
        <f t="shared" si="8"/>
        <v>5000</v>
      </c>
      <c r="O56" s="38">
        <f t="shared" si="8"/>
        <v>5000</v>
      </c>
      <c r="P56" s="38">
        <f t="shared" si="8"/>
        <v>5000</v>
      </c>
      <c r="Q56" s="38">
        <f t="shared" si="8"/>
        <v>5000</v>
      </c>
      <c r="R56" s="38">
        <f t="shared" si="8"/>
        <v>5000</v>
      </c>
      <c r="S56" s="38">
        <f t="shared" si="8"/>
        <v>5000</v>
      </c>
      <c r="T56" s="38">
        <f t="shared" si="8"/>
        <v>5000</v>
      </c>
      <c r="U56" s="38">
        <f t="shared" si="8"/>
        <v>5000</v>
      </c>
      <c r="V56" s="38">
        <f t="shared" si="8"/>
        <v>5000</v>
      </c>
      <c r="W56" s="38">
        <f t="shared" si="8"/>
        <v>5000</v>
      </c>
      <c r="X56" s="38">
        <f t="shared" si="8"/>
        <v>5000</v>
      </c>
      <c r="Y56" s="38">
        <f t="shared" si="8"/>
        <v>5000</v>
      </c>
      <c r="Z56" s="38">
        <f t="shared" si="8"/>
        <v>5000</v>
      </c>
      <c r="AA56" s="38">
        <f t="shared" si="8"/>
        <v>5000</v>
      </c>
      <c r="AB56" s="38">
        <f t="shared" si="8"/>
        <v>5000</v>
      </c>
      <c r="AC56" s="38">
        <f t="shared" si="8"/>
        <v>5000</v>
      </c>
      <c r="AD56" s="38">
        <f t="shared" si="8"/>
        <v>5000</v>
      </c>
      <c r="AE56" s="38">
        <f t="shared" si="8"/>
        <v>5000</v>
      </c>
      <c r="AF56" s="38">
        <f t="shared" si="8"/>
        <v>5000</v>
      </c>
      <c r="AG56" s="38">
        <f t="shared" si="8"/>
        <v>5000</v>
      </c>
    </row>
    <row r="57" spans="1:33" s="69" customFormat="1" ht="6.9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row>
    <row r="58" spans="1:33" s="102" customFormat="1" x14ac:dyDescent="0.25">
      <c r="A58" s="101"/>
      <c r="B58" s="104" t="s">
        <v>55</v>
      </c>
      <c r="C58" s="57">
        <f>C54+C56</f>
        <v>77123.618640000001</v>
      </c>
      <c r="D58" s="57">
        <f t="shared" ref="D58:AG58" si="9">D54+D56</f>
        <v>77123.618640000001</v>
      </c>
      <c r="E58" s="57">
        <f t="shared" si="9"/>
        <v>77123.618640000001</v>
      </c>
      <c r="F58" s="57">
        <f t="shared" si="9"/>
        <v>77123.618640000001</v>
      </c>
      <c r="G58" s="57">
        <f t="shared" si="9"/>
        <v>77123.618640000001</v>
      </c>
      <c r="H58" s="57">
        <f t="shared" si="9"/>
        <v>77123.618640000001</v>
      </c>
      <c r="I58" s="57">
        <f t="shared" si="9"/>
        <v>77123.618640000001</v>
      </c>
      <c r="J58" s="57">
        <f t="shared" si="9"/>
        <v>77123.618640000001</v>
      </c>
      <c r="K58" s="57">
        <f t="shared" si="9"/>
        <v>77123.618640000001</v>
      </c>
      <c r="L58" s="57">
        <f t="shared" si="9"/>
        <v>77123.618640000001</v>
      </c>
      <c r="M58" s="57">
        <f t="shared" si="9"/>
        <v>77123.618640000001</v>
      </c>
      <c r="N58" s="57">
        <f t="shared" si="9"/>
        <v>77123.618640000001</v>
      </c>
      <c r="O58" s="57">
        <f t="shared" si="9"/>
        <v>77123.618640000001</v>
      </c>
      <c r="P58" s="57">
        <f t="shared" si="9"/>
        <v>77123.618640000001</v>
      </c>
      <c r="Q58" s="57">
        <f t="shared" si="9"/>
        <v>77123.618640000001</v>
      </c>
      <c r="R58" s="57">
        <f t="shared" si="9"/>
        <v>77123.618640000001</v>
      </c>
      <c r="S58" s="57">
        <f t="shared" si="9"/>
        <v>77123.618640000001</v>
      </c>
      <c r="T58" s="57">
        <f t="shared" si="9"/>
        <v>77123.618640000001</v>
      </c>
      <c r="U58" s="57">
        <f t="shared" si="9"/>
        <v>77123.618640000001</v>
      </c>
      <c r="V58" s="57">
        <f t="shared" si="9"/>
        <v>77123.618640000001</v>
      </c>
      <c r="W58" s="57">
        <f t="shared" si="9"/>
        <v>77123.618640000001</v>
      </c>
      <c r="X58" s="57">
        <f t="shared" si="9"/>
        <v>77123.618640000001</v>
      </c>
      <c r="Y58" s="57">
        <f t="shared" si="9"/>
        <v>77123.618640000001</v>
      </c>
      <c r="Z58" s="57">
        <f t="shared" si="9"/>
        <v>77123.618640000001</v>
      </c>
      <c r="AA58" s="57">
        <f t="shared" si="9"/>
        <v>77123.618640000001</v>
      </c>
      <c r="AB58" s="57">
        <f t="shared" si="9"/>
        <v>77123.618640000001</v>
      </c>
      <c r="AC58" s="57">
        <f t="shared" si="9"/>
        <v>77123.618640000001</v>
      </c>
      <c r="AD58" s="57">
        <f t="shared" si="9"/>
        <v>77123.618640000001</v>
      </c>
      <c r="AE58" s="57">
        <f t="shared" si="9"/>
        <v>77123.618640000001</v>
      </c>
      <c r="AF58" s="57">
        <f t="shared" si="9"/>
        <v>77123.618640000001</v>
      </c>
      <c r="AG58" s="57">
        <f t="shared" si="9"/>
        <v>77123.618640000001</v>
      </c>
    </row>
    <row r="59" spans="1:33" s="102" customFormat="1" x14ac:dyDescent="0.25">
      <c r="A59" s="101"/>
      <c r="B59" s="87" t="s">
        <v>95</v>
      </c>
      <c r="C59" s="45">
        <f>C10+C27-C26-C51+C50+C56</f>
        <v>75913.618640000001</v>
      </c>
      <c r="D59" s="45">
        <f t="shared" ref="D59:AG59" si="10">D10+D27-D26-D51+D50+D56</f>
        <v>75913.618640000001</v>
      </c>
      <c r="E59" s="45">
        <f t="shared" si="10"/>
        <v>75913.618640000001</v>
      </c>
      <c r="F59" s="45">
        <f t="shared" si="10"/>
        <v>75913.618640000001</v>
      </c>
      <c r="G59" s="45">
        <f t="shared" si="10"/>
        <v>75913.618640000001</v>
      </c>
      <c r="H59" s="45">
        <f t="shared" si="10"/>
        <v>75913.618640000001</v>
      </c>
      <c r="I59" s="45">
        <f t="shared" si="10"/>
        <v>75913.618640000001</v>
      </c>
      <c r="J59" s="45">
        <f t="shared" si="10"/>
        <v>75913.618640000001</v>
      </c>
      <c r="K59" s="45">
        <f t="shared" si="10"/>
        <v>75913.618640000001</v>
      </c>
      <c r="L59" s="45">
        <f t="shared" si="10"/>
        <v>75913.618640000001</v>
      </c>
      <c r="M59" s="45">
        <f t="shared" si="10"/>
        <v>75913.618640000001</v>
      </c>
      <c r="N59" s="45">
        <f t="shared" si="10"/>
        <v>75913.618640000001</v>
      </c>
      <c r="O59" s="45">
        <f t="shared" si="10"/>
        <v>75913.618640000001</v>
      </c>
      <c r="P59" s="45">
        <f t="shared" si="10"/>
        <v>75913.618640000001</v>
      </c>
      <c r="Q59" s="45">
        <f t="shared" si="10"/>
        <v>75913.618640000001</v>
      </c>
      <c r="R59" s="45">
        <f t="shared" si="10"/>
        <v>75913.618640000001</v>
      </c>
      <c r="S59" s="45">
        <f t="shared" si="10"/>
        <v>75913.618640000001</v>
      </c>
      <c r="T59" s="45">
        <f t="shared" si="10"/>
        <v>75913.618640000001</v>
      </c>
      <c r="U59" s="45">
        <f t="shared" si="10"/>
        <v>75913.618640000001</v>
      </c>
      <c r="V59" s="45">
        <f t="shared" si="10"/>
        <v>75913.618640000001</v>
      </c>
      <c r="W59" s="45">
        <f t="shared" si="10"/>
        <v>75913.618640000001</v>
      </c>
      <c r="X59" s="45">
        <f t="shared" si="10"/>
        <v>75913.618640000001</v>
      </c>
      <c r="Y59" s="45">
        <f t="shared" si="10"/>
        <v>75913.618640000001</v>
      </c>
      <c r="Z59" s="45">
        <f t="shared" si="10"/>
        <v>75913.618640000001</v>
      </c>
      <c r="AA59" s="45">
        <f t="shared" si="10"/>
        <v>75913.618640000001</v>
      </c>
      <c r="AB59" s="45">
        <f t="shared" si="10"/>
        <v>75913.618640000001</v>
      </c>
      <c r="AC59" s="45">
        <f t="shared" si="10"/>
        <v>75913.618640000001</v>
      </c>
      <c r="AD59" s="45">
        <f t="shared" si="10"/>
        <v>75913.618640000001</v>
      </c>
      <c r="AE59" s="45">
        <f t="shared" si="10"/>
        <v>75913.618640000001</v>
      </c>
      <c r="AF59" s="45">
        <f t="shared" si="10"/>
        <v>75913.618640000001</v>
      </c>
      <c r="AG59" s="45">
        <f t="shared" si="10"/>
        <v>75913.618640000001</v>
      </c>
    </row>
  </sheetData>
  <sheetProtection password="E981" sheet="1" objects="1" scenarios="1" selectLockedCells="1"/>
  <mergeCells count="2">
    <mergeCell ref="H2:I2"/>
    <mergeCell ref="AJ7:AL7"/>
  </mergeCells>
  <hyperlinks>
    <hyperlink ref="AJ8" location="LiquiditätsplanungMonat1!A1" display="Monat 1"/>
    <hyperlink ref="AK8" location="LMonat2!A1" display="Monat 2"/>
    <hyperlink ref="AL8" location="LMonat3!A1" display="Monat 3"/>
  </hyperlinks>
  <pageMargins left="0" right="0" top="0.78740157480314965" bottom="0.33" header="0.31496062992125984" footer="0.15"/>
  <pageSetup paperSize="9" scale="51" orientation="landscape" horizontalDpi="0" verticalDpi="0" r:id="rId1"/>
  <headerFooter>
    <oddFooter>&amp;L&amp;12Liquiditätsplanung&amp;RCopyright:  Joachim Becker WebSolutions / ControllerSpielwiese.de</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92"/>
  <sheetViews>
    <sheetView workbookViewId="0"/>
  </sheetViews>
  <sheetFormatPr baseColWidth="10" defaultColWidth="11.42578125" defaultRowHeight="15" x14ac:dyDescent="0.25"/>
  <cols>
    <col min="1" max="1" width="1.28515625" style="11" customWidth="1"/>
    <col min="2" max="2" width="12.5703125" style="42" customWidth="1"/>
    <col min="3" max="9" width="11.42578125" style="42"/>
    <col min="10" max="13" width="11.42578125" style="11"/>
    <col min="14" max="14" width="6.28515625" style="11" customWidth="1"/>
    <col min="15" max="15" width="11" style="11" customWidth="1"/>
    <col min="16" max="16384" width="11.42578125" style="11"/>
  </cols>
  <sheetData>
    <row r="1" spans="2:13" ht="6" customHeight="1" x14ac:dyDescent="0.25"/>
    <row r="2" spans="2:13" ht="21" x14ac:dyDescent="0.35">
      <c r="B2" s="105" t="s">
        <v>17</v>
      </c>
      <c r="C2" s="106"/>
      <c r="D2" s="106"/>
      <c r="E2" s="106"/>
      <c r="F2" s="106"/>
      <c r="G2" s="106"/>
      <c r="H2" s="106"/>
      <c r="I2" s="106"/>
      <c r="J2" s="13"/>
      <c r="K2" s="14"/>
      <c r="L2" s="14"/>
      <c r="M2" s="14"/>
    </row>
    <row r="3" spans="2:13" ht="18.75" x14ac:dyDescent="0.3">
      <c r="B3" s="107" t="s">
        <v>19</v>
      </c>
      <c r="C3" s="15">
        <f>LiquiditätsplanungMonat1!$B$4</f>
        <v>72686</v>
      </c>
      <c r="D3" s="108"/>
      <c r="E3" s="108"/>
      <c r="F3" s="108"/>
      <c r="G3" s="109"/>
      <c r="H3" s="109"/>
      <c r="I3" s="109"/>
      <c r="J3" s="4"/>
      <c r="K3" s="14"/>
      <c r="L3" s="14"/>
      <c r="M3" s="14"/>
    </row>
    <row r="4" spans="2:13" ht="15" customHeight="1" x14ac:dyDescent="0.25">
      <c r="B4" s="110" t="s">
        <v>20</v>
      </c>
      <c r="C4" s="277">
        <f>LiquiditätsplanungMonat1!$H$2</f>
        <v>72686</v>
      </c>
      <c r="D4" s="277"/>
      <c r="E4" s="111"/>
      <c r="F4" s="111"/>
      <c r="G4" s="112"/>
      <c r="H4" s="112"/>
      <c r="I4" s="112"/>
      <c r="J4" s="5"/>
      <c r="K4" s="5"/>
      <c r="L4" s="5"/>
      <c r="M4" s="5"/>
    </row>
    <row r="5" spans="2:13" ht="15" customHeight="1" x14ac:dyDescent="0.25">
      <c r="J5" s="42"/>
      <c r="K5" s="42"/>
      <c r="L5" s="42"/>
      <c r="M5" s="42"/>
    </row>
    <row r="6" spans="2:13" ht="15" customHeight="1" x14ac:dyDescent="0.25">
      <c r="C6" s="101"/>
      <c r="J6" s="42"/>
      <c r="K6" s="42"/>
      <c r="L6" s="42"/>
      <c r="M6" s="42"/>
    </row>
    <row r="7" spans="2:13" ht="15" customHeight="1" x14ac:dyDescent="0.25">
      <c r="J7" s="42"/>
      <c r="K7" s="42"/>
      <c r="L7" s="42"/>
      <c r="M7" s="42"/>
    </row>
    <row r="8" spans="2:13" ht="15" customHeight="1" x14ac:dyDescent="0.25">
      <c r="J8" s="42"/>
      <c r="K8" s="42"/>
      <c r="L8" s="42"/>
      <c r="M8" s="42"/>
    </row>
    <row r="9" spans="2:13" ht="15" customHeight="1" x14ac:dyDescent="0.25">
      <c r="J9" s="42"/>
      <c r="K9" s="42"/>
      <c r="L9" s="42"/>
      <c r="M9" s="42"/>
    </row>
    <row r="10" spans="2:13" ht="15" customHeight="1" x14ac:dyDescent="0.25">
      <c r="J10" s="42"/>
      <c r="K10" s="42"/>
      <c r="L10" s="42"/>
      <c r="M10" s="42"/>
    </row>
    <row r="11" spans="2:13" ht="15" customHeight="1" x14ac:dyDescent="0.25">
      <c r="J11" s="42"/>
      <c r="K11" s="42"/>
      <c r="L11" s="42"/>
      <c r="M11" s="42"/>
    </row>
    <row r="12" spans="2:13" ht="15" customHeight="1" x14ac:dyDescent="0.25">
      <c r="J12" s="42"/>
      <c r="K12" s="42"/>
      <c r="L12" s="42"/>
      <c r="M12" s="42"/>
    </row>
    <row r="13" spans="2:13" ht="15" customHeight="1" x14ac:dyDescent="0.3">
      <c r="D13" s="113"/>
      <c r="J13" s="42"/>
      <c r="K13" s="42"/>
      <c r="L13" s="42"/>
      <c r="M13" s="42"/>
    </row>
    <row r="14" spans="2:13" ht="15" customHeight="1" x14ac:dyDescent="0.3">
      <c r="D14" s="113"/>
      <c r="J14" s="42"/>
      <c r="K14" s="42"/>
      <c r="L14" s="42"/>
      <c r="M14" s="42"/>
    </row>
    <row r="15" spans="2:13" ht="15" customHeight="1" x14ac:dyDescent="0.25">
      <c r="J15" s="42"/>
      <c r="K15" s="42"/>
      <c r="L15" s="42"/>
      <c r="M15" s="42"/>
    </row>
    <row r="16" spans="2:13" ht="15" customHeight="1" x14ac:dyDescent="0.25">
      <c r="J16" s="42"/>
      <c r="K16" s="42"/>
      <c r="L16" s="42"/>
      <c r="M16" s="42"/>
    </row>
    <row r="17" spans="2:13" ht="15" customHeight="1" x14ac:dyDescent="0.25">
      <c r="J17" s="42"/>
      <c r="K17" s="42"/>
      <c r="L17" s="42"/>
      <c r="M17" s="42"/>
    </row>
    <row r="18" spans="2:13" ht="15" customHeight="1" x14ac:dyDescent="0.25">
      <c r="J18" s="42"/>
      <c r="K18" s="42"/>
      <c r="L18" s="42"/>
      <c r="M18" s="42"/>
    </row>
    <row r="19" spans="2:13" ht="15" customHeight="1" x14ac:dyDescent="0.25">
      <c r="J19" s="42"/>
      <c r="K19" s="42"/>
      <c r="L19" s="42"/>
      <c r="M19" s="42"/>
    </row>
    <row r="20" spans="2:13" ht="15" customHeight="1" x14ac:dyDescent="0.25">
      <c r="C20" s="114"/>
      <c r="J20" s="42"/>
      <c r="K20" s="42"/>
      <c r="L20" s="42"/>
      <c r="M20" s="42"/>
    </row>
    <row r="21" spans="2:13" ht="15" customHeight="1" x14ac:dyDescent="0.25">
      <c r="J21" s="42"/>
      <c r="K21" s="42"/>
      <c r="L21" s="42"/>
      <c r="M21" s="42"/>
    </row>
    <row r="22" spans="2:13" ht="15" customHeight="1" x14ac:dyDescent="0.25">
      <c r="J22" s="42"/>
      <c r="K22" s="42"/>
      <c r="L22" s="42"/>
      <c r="M22" s="42"/>
    </row>
    <row r="23" spans="2:13" ht="15" customHeight="1" x14ac:dyDescent="0.25">
      <c r="J23" s="42"/>
      <c r="K23" s="42"/>
      <c r="L23" s="42"/>
      <c r="M23" s="42"/>
    </row>
    <row r="24" spans="2:13" ht="15" customHeight="1" x14ac:dyDescent="0.25">
      <c r="J24" s="42"/>
      <c r="K24" s="42"/>
      <c r="L24" s="42"/>
      <c r="M24" s="42"/>
    </row>
    <row r="25" spans="2:13" ht="15" customHeight="1" x14ac:dyDescent="0.25">
      <c r="J25" s="42"/>
      <c r="K25" s="42"/>
      <c r="L25" s="42"/>
      <c r="M25" s="42"/>
    </row>
    <row r="26" spans="2:13" ht="15" customHeight="1" x14ac:dyDescent="0.25">
      <c r="J26" s="42"/>
      <c r="K26" s="42"/>
      <c r="L26" s="42"/>
      <c r="M26" s="42"/>
    </row>
    <row r="27" spans="2:13" ht="15" customHeight="1" x14ac:dyDescent="0.25">
      <c r="J27" s="42"/>
      <c r="K27" s="42"/>
      <c r="L27" s="42"/>
      <c r="M27" s="42"/>
    </row>
    <row r="28" spans="2:13" ht="15" customHeight="1" x14ac:dyDescent="0.25">
      <c r="J28" s="42"/>
      <c r="K28" s="42"/>
      <c r="L28" s="42"/>
      <c r="M28" s="42"/>
    </row>
    <row r="29" spans="2:13" ht="15" customHeight="1" x14ac:dyDescent="0.25">
      <c r="J29" s="42"/>
      <c r="K29" s="42"/>
      <c r="L29" s="42"/>
      <c r="M29" s="42"/>
    </row>
    <row r="30" spans="2:13" ht="6" customHeight="1" x14ac:dyDescent="0.25">
      <c r="J30" s="42"/>
      <c r="K30" s="42"/>
      <c r="L30" s="42"/>
      <c r="M30" s="42"/>
    </row>
    <row r="31" spans="2:13" x14ac:dyDescent="0.25">
      <c r="J31" s="42"/>
      <c r="K31" s="42"/>
      <c r="L31" s="42"/>
      <c r="M31" s="42"/>
    </row>
    <row r="32" spans="2:13" ht="21" x14ac:dyDescent="0.35">
      <c r="B32" s="105" t="s">
        <v>17</v>
      </c>
      <c r="C32" s="106"/>
      <c r="D32" s="106"/>
      <c r="E32" s="106"/>
      <c r="F32" s="106"/>
      <c r="G32" s="106"/>
      <c r="H32" s="106"/>
      <c r="I32" s="106"/>
      <c r="J32" s="13"/>
      <c r="K32" s="14"/>
      <c r="L32" s="14"/>
      <c r="M32" s="14"/>
    </row>
    <row r="33" spans="2:13" ht="18.75" x14ac:dyDescent="0.3">
      <c r="B33" s="107" t="s">
        <v>19</v>
      </c>
      <c r="C33" s="15">
        <f>LMonat2!$B$4</f>
        <v>72686</v>
      </c>
      <c r="D33" s="108"/>
      <c r="E33" s="108"/>
      <c r="F33" s="108"/>
      <c r="G33" s="109"/>
      <c r="H33" s="109"/>
      <c r="I33" s="109"/>
      <c r="J33" s="4"/>
      <c r="K33" s="14"/>
      <c r="L33" s="14"/>
      <c r="M33" s="14"/>
    </row>
    <row r="34" spans="2:13" ht="15" customHeight="1" x14ac:dyDescent="0.25">
      <c r="B34" s="110" t="s">
        <v>20</v>
      </c>
      <c r="C34" s="277">
        <f>LMonat2!$H$2</f>
        <v>72717</v>
      </c>
      <c r="D34" s="277"/>
      <c r="E34" s="111"/>
      <c r="F34" s="111"/>
      <c r="G34" s="112"/>
      <c r="H34" s="112"/>
      <c r="I34" s="112"/>
      <c r="J34" s="5"/>
      <c r="K34" s="5"/>
      <c r="L34" s="5"/>
      <c r="M34" s="5"/>
    </row>
    <row r="35" spans="2:13" ht="15" customHeight="1" x14ac:dyDescent="0.25">
      <c r="J35" s="42"/>
      <c r="K35" s="42"/>
      <c r="L35" s="42"/>
      <c r="M35" s="42"/>
    </row>
    <row r="36" spans="2:13" ht="15" customHeight="1" x14ac:dyDescent="0.25">
      <c r="C36" s="101"/>
      <c r="J36" s="42"/>
      <c r="K36" s="42"/>
      <c r="L36" s="42"/>
      <c r="M36" s="42"/>
    </row>
    <row r="37" spans="2:13" ht="15" customHeight="1" x14ac:dyDescent="0.25">
      <c r="J37" s="42"/>
      <c r="K37" s="42"/>
      <c r="L37" s="42"/>
      <c r="M37" s="42"/>
    </row>
    <row r="38" spans="2:13" ht="15" customHeight="1" x14ac:dyDescent="0.25">
      <c r="J38" s="42"/>
      <c r="K38" s="42"/>
      <c r="L38" s="42"/>
      <c r="M38" s="42"/>
    </row>
    <row r="39" spans="2:13" ht="15" customHeight="1" x14ac:dyDescent="0.25">
      <c r="J39" s="42"/>
      <c r="K39" s="42"/>
      <c r="L39" s="42"/>
      <c r="M39" s="42"/>
    </row>
    <row r="40" spans="2:13" ht="15" customHeight="1" x14ac:dyDescent="0.25">
      <c r="J40" s="42"/>
      <c r="K40" s="42"/>
      <c r="L40" s="42"/>
      <c r="M40" s="42"/>
    </row>
    <row r="41" spans="2:13" ht="15" customHeight="1" x14ac:dyDescent="0.25">
      <c r="J41" s="42"/>
      <c r="K41" s="42"/>
      <c r="L41" s="42"/>
      <c r="M41" s="42"/>
    </row>
    <row r="42" spans="2:13" ht="15" customHeight="1" x14ac:dyDescent="0.25">
      <c r="J42" s="42"/>
      <c r="K42" s="42"/>
      <c r="L42" s="42"/>
      <c r="M42" s="42"/>
    </row>
    <row r="43" spans="2:13" ht="15" customHeight="1" x14ac:dyDescent="0.3">
      <c r="D43" s="113"/>
      <c r="J43" s="42"/>
      <c r="K43" s="42"/>
      <c r="L43" s="42"/>
      <c r="M43" s="42"/>
    </row>
    <row r="44" spans="2:13" ht="15" customHeight="1" x14ac:dyDescent="0.3">
      <c r="D44" s="113"/>
      <c r="J44" s="42"/>
      <c r="K44" s="42"/>
      <c r="L44" s="42"/>
      <c r="M44" s="42"/>
    </row>
    <row r="45" spans="2:13" ht="15" customHeight="1" x14ac:dyDescent="0.25">
      <c r="J45" s="42"/>
      <c r="K45" s="42"/>
      <c r="L45" s="42"/>
      <c r="M45" s="42"/>
    </row>
    <row r="46" spans="2:13" ht="15" customHeight="1" x14ac:dyDescent="0.25">
      <c r="J46" s="42"/>
      <c r="K46" s="42"/>
      <c r="L46" s="42"/>
      <c r="M46" s="42"/>
    </row>
    <row r="47" spans="2:13" ht="15" customHeight="1" x14ac:dyDescent="0.25">
      <c r="J47" s="42"/>
      <c r="K47" s="42"/>
      <c r="L47" s="42"/>
      <c r="M47" s="42"/>
    </row>
    <row r="48" spans="2:13" ht="15" customHeight="1" x14ac:dyDescent="0.25">
      <c r="J48" s="42"/>
      <c r="K48" s="42"/>
      <c r="L48" s="42"/>
      <c r="M48" s="42"/>
    </row>
    <row r="49" spans="2:13" ht="15" customHeight="1" x14ac:dyDescent="0.25">
      <c r="J49" s="42"/>
      <c r="K49" s="42"/>
      <c r="L49" s="42"/>
      <c r="M49" s="42"/>
    </row>
    <row r="50" spans="2:13" ht="15" customHeight="1" x14ac:dyDescent="0.25">
      <c r="C50" s="114"/>
      <c r="J50" s="42"/>
      <c r="K50" s="42"/>
      <c r="L50" s="42"/>
      <c r="M50" s="42"/>
    </row>
    <row r="51" spans="2:13" ht="15" customHeight="1" x14ac:dyDescent="0.25">
      <c r="J51" s="42"/>
      <c r="K51" s="42"/>
      <c r="L51" s="42"/>
      <c r="M51" s="42"/>
    </row>
    <row r="52" spans="2:13" ht="15" customHeight="1" x14ac:dyDescent="0.25">
      <c r="J52" s="42"/>
      <c r="K52" s="42"/>
      <c r="L52" s="42"/>
      <c r="M52" s="42"/>
    </row>
    <row r="53" spans="2:13" ht="15" customHeight="1" x14ac:dyDescent="0.25">
      <c r="J53" s="42"/>
      <c r="K53" s="42"/>
      <c r="L53" s="42"/>
      <c r="M53" s="42"/>
    </row>
    <row r="54" spans="2:13" ht="15" customHeight="1" x14ac:dyDescent="0.25">
      <c r="J54" s="42"/>
      <c r="K54" s="42"/>
      <c r="L54" s="42"/>
      <c r="M54" s="42"/>
    </row>
    <row r="55" spans="2:13" ht="15" customHeight="1" x14ac:dyDescent="0.25">
      <c r="J55" s="42"/>
      <c r="K55" s="42"/>
      <c r="L55" s="42"/>
      <c r="M55" s="42"/>
    </row>
    <row r="56" spans="2:13" ht="15" customHeight="1" x14ac:dyDescent="0.25">
      <c r="J56" s="42"/>
      <c r="K56" s="42"/>
      <c r="L56" s="42"/>
      <c r="M56" s="42"/>
    </row>
    <row r="57" spans="2:13" ht="15" customHeight="1" x14ac:dyDescent="0.25">
      <c r="J57" s="42"/>
      <c r="K57" s="42"/>
      <c r="L57" s="42"/>
      <c r="M57" s="42"/>
    </row>
    <row r="58" spans="2:13" ht="15" customHeight="1" x14ac:dyDescent="0.25">
      <c r="J58" s="42"/>
      <c r="K58" s="42"/>
      <c r="L58" s="42"/>
      <c r="M58" s="42"/>
    </row>
    <row r="59" spans="2:13" ht="15" customHeight="1" x14ac:dyDescent="0.25">
      <c r="J59" s="42"/>
      <c r="K59" s="42"/>
      <c r="L59" s="42"/>
      <c r="M59" s="42"/>
    </row>
    <row r="60" spans="2:13" ht="6" customHeight="1" x14ac:dyDescent="0.25">
      <c r="J60" s="42"/>
      <c r="K60" s="42"/>
      <c r="L60" s="42"/>
      <c r="M60" s="42"/>
    </row>
    <row r="61" spans="2:13" x14ac:dyDescent="0.25">
      <c r="J61" s="42"/>
      <c r="K61" s="42"/>
      <c r="L61" s="42"/>
      <c r="M61" s="42"/>
    </row>
    <row r="62" spans="2:13" ht="21" x14ac:dyDescent="0.35">
      <c r="B62" s="105" t="s">
        <v>17</v>
      </c>
      <c r="C62" s="106"/>
      <c r="D62" s="106"/>
      <c r="E62" s="106"/>
      <c r="F62" s="106"/>
      <c r="G62" s="106"/>
      <c r="H62" s="106"/>
      <c r="I62" s="106"/>
      <c r="J62" s="13"/>
      <c r="K62" s="14"/>
      <c r="L62" s="14"/>
      <c r="M62" s="14"/>
    </row>
    <row r="63" spans="2:13" ht="18.75" x14ac:dyDescent="0.3">
      <c r="B63" s="107" t="s">
        <v>19</v>
      </c>
      <c r="C63" s="15">
        <f>LMonat3!$B$4</f>
        <v>72686</v>
      </c>
      <c r="D63" s="108"/>
      <c r="E63" s="108"/>
      <c r="F63" s="108"/>
      <c r="G63" s="109"/>
      <c r="H63" s="109"/>
      <c r="I63" s="109"/>
      <c r="J63" s="4"/>
      <c r="K63" s="14"/>
      <c r="L63" s="14"/>
      <c r="M63" s="14"/>
    </row>
    <row r="64" spans="2:13" ht="15" customHeight="1" x14ac:dyDescent="0.25">
      <c r="B64" s="110" t="s">
        <v>20</v>
      </c>
      <c r="C64" s="277">
        <f>LMonat3!$H$2</f>
        <v>72748</v>
      </c>
      <c r="D64" s="277"/>
      <c r="E64" s="111"/>
      <c r="F64" s="111"/>
      <c r="G64" s="112"/>
      <c r="H64" s="112"/>
      <c r="I64" s="112"/>
      <c r="J64" s="5"/>
      <c r="K64" s="5"/>
      <c r="L64" s="5"/>
      <c r="M64" s="5"/>
    </row>
    <row r="65" spans="3:13" ht="15" customHeight="1" x14ac:dyDescent="0.25">
      <c r="J65" s="42"/>
      <c r="K65" s="42"/>
      <c r="L65" s="42"/>
      <c r="M65" s="42"/>
    </row>
    <row r="66" spans="3:13" ht="15" customHeight="1" x14ac:dyDescent="0.25">
      <c r="C66" s="101"/>
      <c r="J66" s="42"/>
      <c r="K66" s="42"/>
      <c r="L66" s="42"/>
      <c r="M66" s="42"/>
    </row>
    <row r="67" spans="3:13" ht="15" customHeight="1" x14ac:dyDescent="0.25">
      <c r="J67" s="42"/>
      <c r="K67" s="42"/>
      <c r="L67" s="42"/>
      <c r="M67" s="42"/>
    </row>
    <row r="68" spans="3:13" ht="15" customHeight="1" x14ac:dyDescent="0.25">
      <c r="J68" s="42"/>
      <c r="K68" s="42"/>
      <c r="L68" s="42"/>
      <c r="M68" s="42"/>
    </row>
    <row r="69" spans="3:13" ht="15" customHeight="1" x14ac:dyDescent="0.25">
      <c r="J69" s="42"/>
      <c r="K69" s="42"/>
      <c r="L69" s="42"/>
      <c r="M69" s="42"/>
    </row>
    <row r="70" spans="3:13" ht="15" customHeight="1" x14ac:dyDescent="0.25">
      <c r="J70" s="42"/>
      <c r="K70" s="42"/>
      <c r="L70" s="42"/>
      <c r="M70" s="42"/>
    </row>
    <row r="71" spans="3:13" ht="15" customHeight="1" x14ac:dyDescent="0.25">
      <c r="J71" s="42"/>
      <c r="K71" s="42"/>
      <c r="L71" s="42"/>
      <c r="M71" s="42"/>
    </row>
    <row r="72" spans="3:13" ht="15" customHeight="1" x14ac:dyDescent="0.25">
      <c r="J72" s="42"/>
      <c r="K72" s="42"/>
      <c r="L72" s="42"/>
      <c r="M72" s="42"/>
    </row>
    <row r="73" spans="3:13" ht="15" customHeight="1" x14ac:dyDescent="0.3">
      <c r="D73" s="113"/>
      <c r="J73" s="42"/>
      <c r="K73" s="42"/>
      <c r="L73" s="42"/>
      <c r="M73" s="42"/>
    </row>
    <row r="74" spans="3:13" ht="15" customHeight="1" x14ac:dyDescent="0.3">
      <c r="D74" s="113"/>
      <c r="J74" s="42"/>
      <c r="K74" s="42"/>
      <c r="L74" s="42"/>
      <c r="M74" s="42"/>
    </row>
    <row r="75" spans="3:13" ht="15" customHeight="1" x14ac:dyDescent="0.25">
      <c r="J75" s="42"/>
      <c r="K75" s="42"/>
      <c r="L75" s="42"/>
      <c r="M75" s="42"/>
    </row>
    <row r="76" spans="3:13" ht="15" customHeight="1" x14ac:dyDescent="0.25">
      <c r="J76" s="42"/>
      <c r="K76" s="42"/>
      <c r="L76" s="42"/>
      <c r="M76" s="42"/>
    </row>
    <row r="77" spans="3:13" ht="15" customHeight="1" x14ac:dyDescent="0.25">
      <c r="J77" s="42"/>
      <c r="K77" s="42"/>
      <c r="L77" s="42"/>
      <c r="M77" s="42"/>
    </row>
    <row r="78" spans="3:13" ht="15" customHeight="1" x14ac:dyDescent="0.25">
      <c r="J78" s="42"/>
      <c r="K78" s="42"/>
      <c r="L78" s="42"/>
      <c r="M78" s="42"/>
    </row>
    <row r="79" spans="3:13" ht="15" customHeight="1" x14ac:dyDescent="0.25">
      <c r="J79" s="42"/>
      <c r="K79" s="42"/>
      <c r="L79" s="42"/>
      <c r="M79" s="42"/>
    </row>
    <row r="80" spans="3:13" ht="15" customHeight="1" x14ac:dyDescent="0.25">
      <c r="C80" s="114"/>
      <c r="J80" s="42"/>
      <c r="K80" s="42"/>
      <c r="L80" s="42"/>
      <c r="M80" s="42"/>
    </row>
    <row r="81" spans="10:13" ht="15" customHeight="1" x14ac:dyDescent="0.25">
      <c r="J81" s="42"/>
      <c r="K81" s="42"/>
      <c r="L81" s="42"/>
      <c r="M81" s="42"/>
    </row>
    <row r="82" spans="10:13" ht="15" customHeight="1" x14ac:dyDescent="0.25">
      <c r="J82" s="42"/>
      <c r="K82" s="42"/>
      <c r="L82" s="42"/>
      <c r="M82" s="42"/>
    </row>
    <row r="83" spans="10:13" ht="15" customHeight="1" x14ac:dyDescent="0.25">
      <c r="J83" s="42"/>
      <c r="K83" s="42"/>
      <c r="L83" s="42"/>
      <c r="M83" s="42"/>
    </row>
    <row r="84" spans="10:13" ht="15" customHeight="1" x14ac:dyDescent="0.25">
      <c r="J84" s="42"/>
      <c r="K84" s="42"/>
      <c r="L84" s="42"/>
      <c r="M84" s="42"/>
    </row>
    <row r="85" spans="10:13" ht="15" customHeight="1" x14ac:dyDescent="0.25">
      <c r="J85" s="42"/>
      <c r="K85" s="42"/>
      <c r="L85" s="42"/>
      <c r="M85" s="42"/>
    </row>
    <row r="86" spans="10:13" ht="15" customHeight="1" x14ac:dyDescent="0.25">
      <c r="J86" s="42"/>
      <c r="K86" s="42"/>
      <c r="L86" s="42"/>
      <c r="M86" s="42"/>
    </row>
    <row r="87" spans="10:13" ht="15" customHeight="1" x14ac:dyDescent="0.25">
      <c r="J87" s="42"/>
      <c r="K87" s="42"/>
      <c r="L87" s="42"/>
      <c r="M87" s="42"/>
    </row>
    <row r="88" spans="10:13" ht="15" customHeight="1" x14ac:dyDescent="0.25">
      <c r="J88" s="42"/>
      <c r="K88" s="42"/>
      <c r="L88" s="42"/>
      <c r="M88" s="42"/>
    </row>
    <row r="89" spans="10:13" ht="15" customHeight="1" x14ac:dyDescent="0.25">
      <c r="J89" s="42"/>
      <c r="K89" s="42"/>
      <c r="L89" s="42"/>
      <c r="M89" s="42"/>
    </row>
    <row r="90" spans="10:13" x14ac:dyDescent="0.25">
      <c r="J90" s="42"/>
      <c r="K90" s="42"/>
      <c r="L90" s="42"/>
      <c r="M90" s="42"/>
    </row>
    <row r="91" spans="10:13" x14ac:dyDescent="0.25">
      <c r="J91" s="42"/>
      <c r="K91" s="42"/>
      <c r="L91" s="42"/>
      <c r="M91" s="42"/>
    </row>
    <row r="92" spans="10:13" x14ac:dyDescent="0.25">
      <c r="J92" s="42"/>
      <c r="K92" s="42"/>
      <c r="L92" s="42"/>
      <c r="M92" s="42"/>
    </row>
  </sheetData>
  <sheetProtection password="E981" sheet="1" objects="1" scenarios="1"/>
  <mergeCells count="3">
    <mergeCell ref="C4:D4"/>
    <mergeCell ref="C34:D34"/>
    <mergeCell ref="C64:D64"/>
  </mergeCells>
  <printOptions horizontalCentered="1" verticalCentered="1"/>
  <pageMargins left="0.43307086614173229" right="0.47244094488188981" top="0.59055118110236227" bottom="0.59055118110236227" header="0.31496062992125984" footer="0.31496062992125984"/>
  <pageSetup paperSize="9" scale="95" fitToHeight="3" orientation="landscape" horizontalDpi="0" verticalDpi="0" r:id="rId1"/>
  <headerFooter>
    <oddFooter>&amp;L&amp;8C by ControllerSpielwiese.de / Liquiditätsplanung 2.0&amp;C&amp;8Seite &amp;P&amp;R&amp;8&amp;D / Verfasser</oddFooter>
  </headerFooter>
  <rowBreaks count="2" manualBreakCount="2">
    <brk id="29" max="16383" man="1"/>
    <brk id="59"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0"/>
  <sheetViews>
    <sheetView workbookViewId="0">
      <pane xSplit="2" ySplit="4" topLeftCell="C5" activePane="bottomRight" state="frozen"/>
      <selection pane="topRight" activeCell="C1" sqref="C1"/>
      <selection pane="bottomLeft" activeCell="A5" sqref="A5"/>
      <selection pane="bottomRight" activeCell="C7" sqref="C7"/>
    </sheetView>
  </sheetViews>
  <sheetFormatPr baseColWidth="10" defaultColWidth="11.42578125" defaultRowHeight="15" outlineLevelRow="1" x14ac:dyDescent="0.25"/>
  <cols>
    <col min="1" max="1" width="0.7109375" style="17" customWidth="1"/>
    <col min="2" max="2" width="32.42578125" style="17" customWidth="1"/>
    <col min="3" max="28" width="8" style="17" customWidth="1"/>
    <col min="29" max="16384" width="11.42578125" style="17"/>
  </cols>
  <sheetData>
    <row r="1" spans="1:28" ht="4.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8" ht="23.25" x14ac:dyDescent="0.35">
      <c r="A2" s="11"/>
      <c r="B2" s="36" t="s">
        <v>134</v>
      </c>
      <c r="C2" s="13"/>
      <c r="D2" s="13"/>
      <c r="E2" s="13"/>
      <c r="F2" s="13"/>
      <c r="G2" s="63"/>
      <c r="H2" s="59" t="str">
        <f>CONCATENATE("KW ",RIGHT(C4,2)," bis ","KW ",RIGHT(AA4,2)," ",YEAR(B4))</f>
        <v>KW 01 bis KW 25 2099</v>
      </c>
      <c r="I2" s="64"/>
      <c r="J2" s="14"/>
      <c r="K2" s="14"/>
      <c r="L2" s="14"/>
      <c r="M2" s="14"/>
      <c r="N2" s="14"/>
      <c r="O2" s="14"/>
      <c r="P2" s="14"/>
      <c r="Q2" s="14"/>
      <c r="R2" s="14"/>
      <c r="S2" s="14"/>
      <c r="T2" s="14"/>
      <c r="U2" s="14"/>
      <c r="V2" s="14"/>
      <c r="W2" s="14"/>
      <c r="X2" s="14"/>
      <c r="Y2" s="14"/>
      <c r="Z2" s="14"/>
      <c r="AA2" s="14"/>
    </row>
    <row r="3" spans="1:28" ht="15.75" customHeight="1" x14ac:dyDescent="0.3">
      <c r="A3" s="11"/>
      <c r="B3" s="10" t="s">
        <v>19</v>
      </c>
      <c r="C3" s="194">
        <v>45292</v>
      </c>
      <c r="D3" s="3"/>
      <c r="E3" s="3"/>
      <c r="F3" s="3"/>
      <c r="G3" s="14"/>
      <c r="H3" s="14"/>
      <c r="I3" s="14"/>
      <c r="J3" s="14"/>
      <c r="K3" s="14"/>
      <c r="L3" s="14"/>
      <c r="M3" s="14"/>
      <c r="N3" s="14"/>
      <c r="O3" s="14"/>
      <c r="P3" s="14"/>
      <c r="Q3" s="14"/>
      <c r="R3" s="14"/>
      <c r="S3" s="14"/>
      <c r="T3" s="14"/>
      <c r="U3" s="14"/>
      <c r="V3" s="14"/>
      <c r="W3" s="14"/>
      <c r="X3" s="14"/>
      <c r="Y3" s="14"/>
      <c r="Z3" s="14"/>
      <c r="AA3" s="14"/>
    </row>
    <row r="4" spans="1:28" ht="13.5" customHeight="1" x14ac:dyDescent="0.25">
      <c r="A4" s="11"/>
      <c r="B4" s="33">
        <v>72686</v>
      </c>
      <c r="C4" s="52" t="s">
        <v>135</v>
      </c>
      <c r="D4" s="52" t="s">
        <v>136</v>
      </c>
      <c r="E4" s="52" t="s">
        <v>137</v>
      </c>
      <c r="F4" s="52" t="s">
        <v>138</v>
      </c>
      <c r="G4" s="52" t="s">
        <v>139</v>
      </c>
      <c r="H4" s="52" t="s">
        <v>140</v>
      </c>
      <c r="I4" s="52" t="s">
        <v>141</v>
      </c>
      <c r="J4" s="52" t="s">
        <v>142</v>
      </c>
      <c r="K4" s="52" t="s">
        <v>143</v>
      </c>
      <c r="L4" s="52" t="s">
        <v>144</v>
      </c>
      <c r="M4" s="52" t="s">
        <v>145</v>
      </c>
      <c r="N4" s="52" t="s">
        <v>146</v>
      </c>
      <c r="O4" s="52" t="s">
        <v>147</v>
      </c>
      <c r="P4" s="52" t="s">
        <v>148</v>
      </c>
      <c r="Q4" s="52" t="s">
        <v>170</v>
      </c>
      <c r="R4" s="52" t="s">
        <v>171</v>
      </c>
      <c r="S4" s="52" t="s">
        <v>172</v>
      </c>
      <c r="T4" s="52" t="s">
        <v>173</v>
      </c>
      <c r="U4" s="52" t="s">
        <v>174</v>
      </c>
      <c r="V4" s="52" t="s">
        <v>149</v>
      </c>
      <c r="W4" s="52" t="s">
        <v>150</v>
      </c>
      <c r="X4" s="52" t="s">
        <v>151</v>
      </c>
      <c r="Y4" s="52" t="s">
        <v>152</v>
      </c>
      <c r="Z4" s="52" t="s">
        <v>153</v>
      </c>
      <c r="AA4" s="52" t="s">
        <v>154</v>
      </c>
    </row>
    <row r="5" spans="1:28" ht="5.2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8" s="69" customFormat="1" x14ac:dyDescent="0.25">
      <c r="A6" s="42"/>
      <c r="B6" s="103" t="s">
        <v>24</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row>
    <row r="7" spans="1:28" x14ac:dyDescent="0.25">
      <c r="A7" s="11"/>
      <c r="B7" s="11" t="s">
        <v>21</v>
      </c>
      <c r="C7" s="41">
        <v>1000</v>
      </c>
      <c r="D7" s="53">
        <f t="shared" ref="D7:AB7" si="0">C7+C26-C50</f>
        <v>1010</v>
      </c>
      <c r="E7" s="53">
        <f>D7+D26-D50</f>
        <v>1210</v>
      </c>
      <c r="F7" s="53">
        <f t="shared" si="0"/>
        <v>1210</v>
      </c>
      <c r="G7" s="53">
        <f t="shared" si="0"/>
        <v>1210</v>
      </c>
      <c r="H7" s="53">
        <f t="shared" si="0"/>
        <v>1210</v>
      </c>
      <c r="I7" s="53">
        <f t="shared" si="0"/>
        <v>1210</v>
      </c>
      <c r="J7" s="53">
        <f t="shared" si="0"/>
        <v>1210</v>
      </c>
      <c r="K7" s="53">
        <f t="shared" si="0"/>
        <v>1210</v>
      </c>
      <c r="L7" s="53">
        <f t="shared" si="0"/>
        <v>1210</v>
      </c>
      <c r="M7" s="53">
        <f t="shared" ref="M7" si="1">L7+L26-L50</f>
        <v>1210</v>
      </c>
      <c r="N7" s="53">
        <f t="shared" ref="N7" si="2">M7+M26-M50</f>
        <v>1210</v>
      </c>
      <c r="O7" s="53">
        <f t="shared" ref="O7" si="3">N7+N26-N50</f>
        <v>1210</v>
      </c>
      <c r="P7" s="53">
        <f t="shared" ref="P7" si="4">O7+O26-O50</f>
        <v>1210</v>
      </c>
      <c r="Q7" s="53">
        <f t="shared" ref="Q7" si="5">P7+P26-P50</f>
        <v>1210</v>
      </c>
      <c r="R7" s="53">
        <f>L7+L26-L50</f>
        <v>1210</v>
      </c>
      <c r="S7" s="53">
        <f t="shared" si="0"/>
        <v>1210</v>
      </c>
      <c r="T7" s="53">
        <f t="shared" si="0"/>
        <v>1210</v>
      </c>
      <c r="U7" s="53">
        <f t="shared" si="0"/>
        <v>1210</v>
      </c>
      <c r="V7" s="53">
        <f t="shared" ref="V7" si="6">U7+U26-U50</f>
        <v>1210</v>
      </c>
      <c r="W7" s="53">
        <f t="shared" ref="W7" si="7">V7+V26-V50</f>
        <v>1210</v>
      </c>
      <c r="X7" s="53">
        <f t="shared" ref="X7" si="8">W7+W26-W50</f>
        <v>1210</v>
      </c>
      <c r="Y7" s="53">
        <f t="shared" ref="Y7" si="9">X7+X26-X50</f>
        <v>1210</v>
      </c>
      <c r="Z7" s="53">
        <f t="shared" ref="Z7" si="10">Y7+Y26-Y50</f>
        <v>1210</v>
      </c>
      <c r="AA7" s="53">
        <f t="shared" ref="AA7" si="11">Z7+Z26-Z50</f>
        <v>1210</v>
      </c>
      <c r="AB7" s="53">
        <f t="shared" si="0"/>
        <v>1210</v>
      </c>
    </row>
    <row r="8" spans="1:28" outlineLevel="1" x14ac:dyDescent="0.25">
      <c r="A8" s="11"/>
      <c r="B8" s="39" t="s">
        <v>22</v>
      </c>
      <c r="C8" s="58">
        <v>100000</v>
      </c>
      <c r="D8" s="41"/>
      <c r="E8" s="41"/>
      <c r="F8" s="41"/>
      <c r="G8" s="41"/>
      <c r="H8" s="41"/>
      <c r="I8" s="41"/>
      <c r="J8" s="41"/>
      <c r="K8" s="41"/>
      <c r="L8" s="41"/>
      <c r="M8" s="41"/>
      <c r="N8" s="41"/>
      <c r="O8" s="41"/>
      <c r="P8" s="41"/>
      <c r="Q8" s="41"/>
      <c r="R8" s="41"/>
      <c r="S8" s="41"/>
      <c r="T8" s="41"/>
      <c r="U8" s="41"/>
      <c r="V8" s="41"/>
      <c r="W8" s="41"/>
      <c r="X8" s="41"/>
      <c r="Y8" s="41"/>
      <c r="Z8" s="41"/>
      <c r="AA8" s="41"/>
      <c r="AB8" s="41"/>
    </row>
    <row r="9" spans="1:28" outlineLevel="1" x14ac:dyDescent="0.25">
      <c r="A9" s="11"/>
      <c r="B9" s="39" t="s">
        <v>23</v>
      </c>
      <c r="C9" s="58">
        <v>2000</v>
      </c>
      <c r="D9" s="41"/>
      <c r="E9" s="41"/>
      <c r="F9" s="41"/>
      <c r="G9" s="41"/>
      <c r="H9" s="41"/>
      <c r="I9" s="41"/>
      <c r="J9" s="41"/>
      <c r="K9" s="41"/>
      <c r="L9" s="41"/>
      <c r="M9" s="41"/>
      <c r="N9" s="41"/>
      <c r="O9" s="41"/>
      <c r="P9" s="41"/>
      <c r="Q9" s="41"/>
      <c r="R9" s="41"/>
      <c r="S9" s="41"/>
      <c r="T9" s="41"/>
      <c r="U9" s="41"/>
      <c r="V9" s="41"/>
      <c r="W9" s="41"/>
      <c r="X9" s="41"/>
      <c r="Y9" s="41"/>
      <c r="Z9" s="41"/>
      <c r="AA9" s="41"/>
      <c r="AB9" s="41"/>
    </row>
    <row r="10" spans="1:28" s="69" customFormat="1" x14ac:dyDescent="0.25">
      <c r="A10" s="42"/>
      <c r="B10" s="42" t="s">
        <v>50</v>
      </c>
      <c r="C10" s="53">
        <f>SUM(C8:C9)</f>
        <v>102000</v>
      </c>
      <c r="D10" s="53">
        <f>IF(AND(D8="",D9=""),C10+C27-C26-C51+C50,D8+D9)</f>
        <v>90700</v>
      </c>
      <c r="E10" s="53">
        <f t="shared" ref="E10:L10" si="12">IF(AND(E8="",E9=""),D10+D27-D26-D51+D50,E8+E9)</f>
        <v>92100</v>
      </c>
      <c r="F10" s="53">
        <f t="shared" si="12"/>
        <v>93900</v>
      </c>
      <c r="G10" s="53">
        <f t="shared" si="12"/>
        <v>64900</v>
      </c>
      <c r="H10" s="53">
        <f t="shared" si="12"/>
        <v>87900</v>
      </c>
      <c r="I10" s="53">
        <f t="shared" si="12"/>
        <v>101900</v>
      </c>
      <c r="J10" s="53">
        <f t="shared" si="12"/>
        <v>108900</v>
      </c>
      <c r="K10" s="53">
        <f t="shared" si="12"/>
        <v>82900</v>
      </c>
      <c r="L10" s="53">
        <f t="shared" si="12"/>
        <v>76900</v>
      </c>
      <c r="M10" s="53">
        <f t="shared" ref="M10" si="13">IF(AND(M8="",M9=""),L10+L27-L26-L51+L50,M8+M9)</f>
        <v>76900</v>
      </c>
      <c r="N10" s="53">
        <f t="shared" ref="N10" si="14">IF(AND(N8="",N9=""),M10+M27-M26-M51+M50,N8+N9)</f>
        <v>76900</v>
      </c>
      <c r="O10" s="53">
        <f t="shared" ref="O10" si="15">IF(AND(O8="",O9=""),N10+N27-N26-N51+N50,O8+O9)</f>
        <v>76900</v>
      </c>
      <c r="P10" s="53">
        <f t="shared" ref="P10" si="16">IF(AND(P8="",P9=""),O10+O27-O26-O51+O50,P8+P9)</f>
        <v>76900</v>
      </c>
      <c r="Q10" s="53">
        <f t="shared" ref="Q10" si="17">IF(AND(Q8="",Q9=""),P10+P27-P26-P51+P50,Q8+Q9)</f>
        <v>76900</v>
      </c>
      <c r="R10" s="53">
        <f t="shared" ref="R10" si="18">IF(AND(R8="",R9=""),Q10+Q27-Q26-Q51+Q50,R8+R9)</f>
        <v>76900</v>
      </c>
      <c r="S10" s="53">
        <f t="shared" ref="S10" si="19">IF(AND(S8="",S9=""),R10+R27-R26-R51+R50,S8+S9)</f>
        <v>76900</v>
      </c>
      <c r="T10" s="53">
        <f t="shared" ref="T10" si="20">IF(AND(T8="",T9=""),S10+S27-S26-S51+S50,T8+T9)</f>
        <v>76900</v>
      </c>
      <c r="U10" s="53">
        <f t="shared" ref="U10" si="21">IF(AND(U8="",U9=""),T10+T27-T26-T51+T50,U8+U9)</f>
        <v>76900</v>
      </c>
      <c r="V10" s="53">
        <f t="shared" ref="V10" si="22">IF(AND(V8="",V9=""),U10+U27-U26-U51+U50,V8+V9)</f>
        <v>76900</v>
      </c>
      <c r="W10" s="53">
        <f t="shared" ref="W10" si="23">IF(AND(W8="",W9=""),V10+V27-V26-V51+V50,W8+W9)</f>
        <v>76900</v>
      </c>
      <c r="X10" s="53">
        <f t="shared" ref="X10" si="24">IF(AND(X8="",X9=""),W10+W27-W26-W51+W50,X8+X9)</f>
        <v>76900</v>
      </c>
      <c r="Y10" s="53">
        <f t="shared" ref="Y10" si="25">IF(AND(Y8="",Y9=""),X10+X27-X26-X51+X50,Y8+Y9)</f>
        <v>76900</v>
      </c>
      <c r="Z10" s="53">
        <f t="shared" ref="Z10" si="26">IF(AND(Z8="",Z9=""),Y10+Y27-Y26-Y51+Y50,Z8+Z9)</f>
        <v>76900</v>
      </c>
      <c r="AA10" s="53">
        <f t="shared" ref="AA10" si="27">IF(AND(AA8="",AA9=""),Z10+Z27-Z26-Z51+Z50,AA8+AA9)</f>
        <v>76900</v>
      </c>
      <c r="AB10" s="53">
        <f t="shared" ref="AB10" si="28">IF(AND(AB8="",AB9=""),AA10+AA27-AA26-AA51+AA50,AB8+AB9)</f>
        <v>76900</v>
      </c>
    </row>
    <row r="11" spans="1:28" s="102" customFormat="1" x14ac:dyDescent="0.25">
      <c r="A11" s="101"/>
      <c r="B11" s="101" t="s">
        <v>51</v>
      </c>
      <c r="C11" s="54">
        <f>C7+C10</f>
        <v>103000</v>
      </c>
      <c r="D11" s="54">
        <f>D7+D10</f>
        <v>91710</v>
      </c>
      <c r="E11" s="54">
        <f t="shared" ref="E11:L11" si="29">E7+E10</f>
        <v>93310</v>
      </c>
      <c r="F11" s="54">
        <f t="shared" si="29"/>
        <v>95110</v>
      </c>
      <c r="G11" s="54">
        <f t="shared" si="29"/>
        <v>66110</v>
      </c>
      <c r="H11" s="54">
        <f t="shared" si="29"/>
        <v>89110</v>
      </c>
      <c r="I11" s="54">
        <f t="shared" si="29"/>
        <v>103110</v>
      </c>
      <c r="J11" s="54">
        <f t="shared" si="29"/>
        <v>110110</v>
      </c>
      <c r="K11" s="54">
        <f t="shared" si="29"/>
        <v>84110</v>
      </c>
      <c r="L11" s="54">
        <f t="shared" si="29"/>
        <v>78110</v>
      </c>
      <c r="M11" s="54">
        <f t="shared" ref="M11:AB11" si="30">M7+M10</f>
        <v>78110</v>
      </c>
      <c r="N11" s="54">
        <f t="shared" si="30"/>
        <v>78110</v>
      </c>
      <c r="O11" s="54">
        <f t="shared" si="30"/>
        <v>78110</v>
      </c>
      <c r="P11" s="54">
        <f t="shared" si="30"/>
        <v>78110</v>
      </c>
      <c r="Q11" s="54">
        <f t="shared" si="30"/>
        <v>78110</v>
      </c>
      <c r="R11" s="54">
        <f t="shared" si="30"/>
        <v>78110</v>
      </c>
      <c r="S11" s="54">
        <f t="shared" si="30"/>
        <v>78110</v>
      </c>
      <c r="T11" s="54">
        <f t="shared" si="30"/>
        <v>78110</v>
      </c>
      <c r="U11" s="54">
        <f t="shared" si="30"/>
        <v>78110</v>
      </c>
      <c r="V11" s="54">
        <f t="shared" si="30"/>
        <v>78110</v>
      </c>
      <c r="W11" s="54">
        <f t="shared" si="30"/>
        <v>78110</v>
      </c>
      <c r="X11" s="54">
        <f t="shared" si="30"/>
        <v>78110</v>
      </c>
      <c r="Y11" s="54">
        <f t="shared" si="30"/>
        <v>78110</v>
      </c>
      <c r="Z11" s="54">
        <f t="shared" si="30"/>
        <v>78110</v>
      </c>
      <c r="AA11" s="54">
        <f t="shared" si="30"/>
        <v>78110</v>
      </c>
      <c r="AB11" s="54">
        <f t="shared" si="30"/>
        <v>78110</v>
      </c>
    </row>
    <row r="12" spans="1:28" s="69" customFormat="1" ht="6.95" customHeight="1" x14ac:dyDescent="0.2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spans="1:28" s="69" customFormat="1" x14ac:dyDescent="0.25">
      <c r="A13" s="42"/>
      <c r="B13" s="103" t="s">
        <v>26</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row>
    <row r="14" spans="1:28" s="69" customFormat="1" ht="6.95" customHeight="1" x14ac:dyDescent="0.2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row>
    <row r="15" spans="1:28" x14ac:dyDescent="0.25">
      <c r="A15" s="11"/>
      <c r="B15" s="11" t="s">
        <v>31</v>
      </c>
      <c r="C15" s="56">
        <v>5000</v>
      </c>
      <c r="D15" s="38">
        <v>15000</v>
      </c>
      <c r="E15" s="38">
        <v>13500</v>
      </c>
      <c r="F15" s="38">
        <v>8000</v>
      </c>
      <c r="G15" s="38">
        <v>4000</v>
      </c>
      <c r="H15" s="38">
        <v>1000</v>
      </c>
      <c r="I15" s="38"/>
      <c r="J15" s="38"/>
      <c r="K15" s="38"/>
      <c r="L15" s="38"/>
      <c r="M15" s="38"/>
      <c r="N15" s="38"/>
      <c r="O15" s="38"/>
      <c r="P15" s="38"/>
      <c r="Q15" s="38"/>
      <c r="R15" s="38"/>
      <c r="S15" s="38"/>
      <c r="T15" s="38"/>
      <c r="U15" s="38"/>
      <c r="V15" s="38"/>
      <c r="W15" s="38"/>
      <c r="X15" s="38"/>
      <c r="Y15" s="38"/>
      <c r="Z15" s="38"/>
      <c r="AA15" s="38"/>
    </row>
    <row r="16" spans="1:28" x14ac:dyDescent="0.25">
      <c r="A16" s="11"/>
      <c r="B16" s="11" t="s">
        <v>32</v>
      </c>
      <c r="C16" s="41"/>
      <c r="D16" s="41">
        <v>8000</v>
      </c>
      <c r="E16" s="41">
        <v>15000</v>
      </c>
      <c r="F16" s="41">
        <v>21000</v>
      </c>
      <c r="G16" s="41">
        <v>25000</v>
      </c>
      <c r="H16" s="41">
        <v>21000</v>
      </c>
      <c r="I16" s="41">
        <v>22000</v>
      </c>
      <c r="J16" s="41">
        <v>24000</v>
      </c>
      <c r="K16" s="41"/>
      <c r="L16" s="41"/>
      <c r="M16" s="41"/>
      <c r="N16" s="41"/>
      <c r="O16" s="41"/>
      <c r="P16" s="41"/>
      <c r="Q16" s="41"/>
      <c r="R16" s="41"/>
      <c r="S16" s="41"/>
      <c r="T16" s="41"/>
      <c r="U16" s="41"/>
      <c r="V16" s="41"/>
      <c r="W16" s="41"/>
      <c r="X16" s="41"/>
      <c r="Y16" s="41"/>
      <c r="Z16" s="41"/>
      <c r="AA16" s="41"/>
    </row>
    <row r="17" spans="1:27" x14ac:dyDescent="0.25">
      <c r="A17" s="11"/>
      <c r="B17" s="11" t="s">
        <v>33</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row>
    <row r="18" spans="1:27" x14ac:dyDescent="0.25">
      <c r="A18" s="11"/>
      <c r="B18" s="11" t="s">
        <v>34</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row>
    <row r="19" spans="1:27" x14ac:dyDescent="0.25">
      <c r="A19" s="11"/>
      <c r="B19" s="11" t="s">
        <v>27</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row>
    <row r="20" spans="1:27" x14ac:dyDescent="0.25">
      <c r="A20" s="11"/>
      <c r="B20" s="11" t="s">
        <v>28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row>
    <row r="21" spans="1:27" x14ac:dyDescent="0.25">
      <c r="A21" s="11"/>
      <c r="B21" s="11" t="s">
        <v>30</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row>
    <row r="22" spans="1:27" x14ac:dyDescent="0.25">
      <c r="A22" s="11"/>
      <c r="B22" s="11" t="s">
        <v>35</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row>
    <row r="23" spans="1:27" x14ac:dyDescent="0.25">
      <c r="A23" s="11"/>
      <c r="B23" s="11" t="s">
        <v>36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row>
    <row r="24" spans="1:27" x14ac:dyDescent="0.25">
      <c r="A24" s="11"/>
      <c r="B24" s="11" t="s">
        <v>37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row>
    <row r="25" spans="1:27" x14ac:dyDescent="0.25">
      <c r="A25" s="11"/>
      <c r="B25" s="11" t="s">
        <v>29</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row>
    <row r="26" spans="1:27" x14ac:dyDescent="0.25">
      <c r="A26" s="11"/>
      <c r="B26" s="11" t="s">
        <v>48</v>
      </c>
      <c r="C26" s="41">
        <v>30</v>
      </c>
      <c r="D26" s="41">
        <v>1000</v>
      </c>
      <c r="E26" s="41"/>
      <c r="F26" s="41"/>
      <c r="G26" s="41"/>
      <c r="H26" s="41"/>
      <c r="I26" s="41"/>
      <c r="J26" s="41"/>
      <c r="K26" s="41"/>
      <c r="L26" s="41"/>
      <c r="M26" s="41"/>
      <c r="N26" s="41"/>
      <c r="O26" s="41"/>
      <c r="P26" s="41"/>
      <c r="Q26" s="41"/>
      <c r="R26" s="41"/>
      <c r="S26" s="41"/>
      <c r="T26" s="41"/>
      <c r="U26" s="41"/>
      <c r="V26" s="41"/>
      <c r="W26" s="41"/>
      <c r="X26" s="41"/>
      <c r="Y26" s="41"/>
      <c r="Z26" s="41"/>
      <c r="AA26" s="41"/>
    </row>
    <row r="27" spans="1:27" s="102" customFormat="1" x14ac:dyDescent="0.25">
      <c r="A27" s="101"/>
      <c r="B27" s="101" t="s">
        <v>47</v>
      </c>
      <c r="C27" s="54">
        <f>SUM(C15:C26)</f>
        <v>5030</v>
      </c>
      <c r="D27" s="54">
        <f t="shared" ref="D27:AA27" si="31">SUM(D15:D26)</f>
        <v>24000</v>
      </c>
      <c r="E27" s="54">
        <f t="shared" si="31"/>
        <v>28500</v>
      </c>
      <c r="F27" s="54">
        <f t="shared" si="31"/>
        <v>29000</v>
      </c>
      <c r="G27" s="54">
        <f t="shared" si="31"/>
        <v>29000</v>
      </c>
      <c r="H27" s="54">
        <f t="shared" si="31"/>
        <v>22000</v>
      </c>
      <c r="I27" s="54">
        <f t="shared" si="31"/>
        <v>22000</v>
      </c>
      <c r="J27" s="54">
        <f t="shared" si="31"/>
        <v>24000</v>
      </c>
      <c r="K27" s="54">
        <f t="shared" si="31"/>
        <v>0</v>
      </c>
      <c r="L27" s="54">
        <f t="shared" si="31"/>
        <v>0</v>
      </c>
      <c r="M27" s="54">
        <f t="shared" ref="M27:Q27" si="32">SUM(M15:M26)</f>
        <v>0</v>
      </c>
      <c r="N27" s="54">
        <f t="shared" si="32"/>
        <v>0</v>
      </c>
      <c r="O27" s="54">
        <f t="shared" si="32"/>
        <v>0</v>
      </c>
      <c r="P27" s="54">
        <f t="shared" si="32"/>
        <v>0</v>
      </c>
      <c r="Q27" s="54">
        <f t="shared" si="32"/>
        <v>0</v>
      </c>
      <c r="R27" s="54">
        <f t="shared" si="31"/>
        <v>0</v>
      </c>
      <c r="S27" s="54">
        <f t="shared" si="31"/>
        <v>0</v>
      </c>
      <c r="T27" s="54">
        <f t="shared" si="31"/>
        <v>0</v>
      </c>
      <c r="U27" s="54">
        <f t="shared" si="31"/>
        <v>0</v>
      </c>
      <c r="V27" s="54">
        <f t="shared" si="31"/>
        <v>0</v>
      </c>
      <c r="W27" s="54">
        <f t="shared" si="31"/>
        <v>0</v>
      </c>
      <c r="X27" s="54">
        <f t="shared" si="31"/>
        <v>0</v>
      </c>
      <c r="Y27" s="54">
        <f t="shared" si="31"/>
        <v>0</v>
      </c>
      <c r="Z27" s="54">
        <f t="shared" si="31"/>
        <v>0</v>
      </c>
      <c r="AA27" s="54">
        <f t="shared" si="31"/>
        <v>0</v>
      </c>
    </row>
    <row r="28" spans="1:27" s="69" customFormat="1" ht="6.95" customHeight="1"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row>
    <row r="29" spans="1:27" s="69" customFormat="1" x14ac:dyDescent="0.25">
      <c r="A29" s="42"/>
      <c r="B29" s="103" t="s">
        <v>38</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row>
    <row r="30" spans="1:27" s="69" customFormat="1" ht="6.95" customHeigh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row>
    <row r="31" spans="1:27" x14ac:dyDescent="0.25">
      <c r="A31" s="11"/>
      <c r="B31" s="11" t="s">
        <v>52</v>
      </c>
      <c r="C31" s="56">
        <v>10000</v>
      </c>
      <c r="D31" s="38">
        <v>7500</v>
      </c>
      <c r="E31" s="38">
        <v>3500</v>
      </c>
      <c r="F31" s="38"/>
      <c r="G31" s="38"/>
      <c r="H31" s="38"/>
      <c r="I31" s="38"/>
      <c r="J31" s="38"/>
      <c r="K31" s="38"/>
      <c r="L31" s="38"/>
      <c r="M31" s="38"/>
      <c r="N31" s="38"/>
      <c r="O31" s="38"/>
      <c r="P31" s="38"/>
      <c r="Q31" s="38"/>
      <c r="R31" s="38"/>
      <c r="S31" s="38"/>
      <c r="T31" s="38"/>
      <c r="U31" s="38"/>
      <c r="V31" s="38"/>
      <c r="W31" s="38"/>
      <c r="X31" s="38"/>
      <c r="Y31" s="38"/>
      <c r="Z31" s="38"/>
      <c r="AA31" s="38"/>
    </row>
    <row r="32" spans="1:27" x14ac:dyDescent="0.25">
      <c r="A32" s="11"/>
      <c r="B32" s="11" t="s">
        <v>40</v>
      </c>
      <c r="C32" s="41"/>
      <c r="D32" s="41">
        <v>4000</v>
      </c>
      <c r="E32" s="41">
        <v>8000</v>
      </c>
      <c r="F32" s="41">
        <v>8000</v>
      </c>
      <c r="G32" s="41"/>
      <c r="H32" s="41"/>
      <c r="I32" s="41"/>
      <c r="J32" s="41"/>
      <c r="K32" s="41"/>
      <c r="L32" s="41"/>
      <c r="M32" s="41"/>
      <c r="N32" s="41"/>
      <c r="O32" s="41"/>
      <c r="P32" s="41"/>
      <c r="Q32" s="41"/>
      <c r="R32" s="41"/>
      <c r="S32" s="41"/>
      <c r="T32" s="41"/>
      <c r="U32" s="41"/>
      <c r="V32" s="41"/>
      <c r="W32" s="41"/>
      <c r="X32" s="41"/>
      <c r="Y32" s="41"/>
      <c r="Z32" s="41"/>
      <c r="AA32" s="41"/>
    </row>
    <row r="33" spans="1:27" x14ac:dyDescent="0.25">
      <c r="A33" s="11"/>
      <c r="B33" s="11" t="s">
        <v>41</v>
      </c>
      <c r="C33" s="41">
        <v>100</v>
      </c>
      <c r="D33" s="41"/>
      <c r="E33" s="41"/>
      <c r="F33" s="41"/>
      <c r="G33" s="41"/>
      <c r="H33" s="41"/>
      <c r="I33" s="41"/>
      <c r="J33" s="41"/>
      <c r="K33" s="41"/>
      <c r="L33" s="41"/>
      <c r="M33" s="41"/>
      <c r="N33" s="41"/>
      <c r="O33" s="41"/>
      <c r="P33" s="41"/>
      <c r="Q33" s="41"/>
      <c r="R33" s="41"/>
      <c r="S33" s="41"/>
      <c r="T33" s="41"/>
      <c r="U33" s="41"/>
      <c r="V33" s="41"/>
      <c r="W33" s="41"/>
      <c r="X33" s="41"/>
      <c r="Y33" s="41"/>
      <c r="Z33" s="41"/>
      <c r="AA33" s="41"/>
    </row>
    <row r="34" spans="1:27" x14ac:dyDescent="0.25">
      <c r="A34" s="11"/>
      <c r="B34" s="11" t="s">
        <v>227</v>
      </c>
      <c r="C34" s="41"/>
      <c r="D34" s="41">
        <v>8000</v>
      </c>
      <c r="E34" s="41">
        <v>15000</v>
      </c>
      <c r="F34" s="41">
        <v>50000</v>
      </c>
      <c r="G34" s="41"/>
      <c r="H34" s="41">
        <v>8000</v>
      </c>
      <c r="I34" s="41">
        <v>15000</v>
      </c>
      <c r="J34" s="41">
        <v>50000</v>
      </c>
      <c r="K34" s="41"/>
      <c r="L34" s="41"/>
      <c r="M34" s="41"/>
      <c r="N34" s="41"/>
      <c r="O34" s="41"/>
      <c r="P34" s="41"/>
      <c r="Q34" s="41"/>
      <c r="R34" s="41"/>
      <c r="S34" s="41"/>
      <c r="T34" s="41"/>
      <c r="U34" s="41"/>
      <c r="V34" s="41"/>
      <c r="W34" s="41"/>
      <c r="X34" s="41"/>
      <c r="Y34" s="41"/>
      <c r="Z34" s="41"/>
      <c r="AA34" s="41"/>
    </row>
    <row r="35" spans="1:27" x14ac:dyDescent="0.25">
      <c r="A35" s="11"/>
      <c r="B35" s="11" t="s">
        <v>57</v>
      </c>
      <c r="C35" s="41">
        <v>6000</v>
      </c>
      <c r="D35" s="41"/>
      <c r="E35" s="41"/>
      <c r="F35" s="41"/>
      <c r="G35" s="41">
        <v>6000</v>
      </c>
      <c r="H35" s="41"/>
      <c r="I35" s="41"/>
      <c r="J35" s="41"/>
      <c r="K35" s="41">
        <v>6000</v>
      </c>
      <c r="L35" s="41"/>
      <c r="M35" s="41"/>
      <c r="N35" s="41"/>
      <c r="O35" s="41"/>
      <c r="P35" s="41"/>
      <c r="Q35" s="41"/>
      <c r="R35" s="41"/>
      <c r="S35" s="41"/>
      <c r="T35" s="41"/>
      <c r="U35" s="41"/>
      <c r="V35" s="41"/>
      <c r="W35" s="41"/>
      <c r="X35" s="41"/>
      <c r="Y35" s="41"/>
      <c r="Z35" s="41"/>
      <c r="AA35" s="41"/>
    </row>
    <row r="36" spans="1:27" x14ac:dyDescent="0.25">
      <c r="A36" s="11"/>
      <c r="B36" s="11" t="s">
        <v>34</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outlineLevel="1" x14ac:dyDescent="0.25">
      <c r="A37" s="11"/>
      <c r="B37" s="40" t="s">
        <v>53</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row>
    <row r="38" spans="1:27" outlineLevel="1" x14ac:dyDescent="0.25">
      <c r="A38" s="11"/>
      <c r="B38" s="40" t="s">
        <v>53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row>
    <row r="39" spans="1:27" outlineLevel="1" x14ac:dyDescent="0.25">
      <c r="A39" s="11"/>
      <c r="B39" s="40" t="s">
        <v>53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row>
    <row r="40" spans="1:27" outlineLevel="1" x14ac:dyDescent="0.25">
      <c r="A40" s="11"/>
      <c r="B40" s="40" t="s">
        <v>53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row>
    <row r="41" spans="1:27" outlineLevel="1" x14ac:dyDescent="0.25">
      <c r="A41" s="11"/>
      <c r="B41" s="40" t="s">
        <v>53</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row>
    <row r="42" spans="1:27" outlineLevel="1" x14ac:dyDescent="0.25">
      <c r="A42" s="11"/>
      <c r="B42" s="40" t="s">
        <v>53</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row>
    <row r="43" spans="1:27" x14ac:dyDescent="0.25">
      <c r="A43" s="11"/>
      <c r="B43" s="11" t="s">
        <v>42</v>
      </c>
      <c r="C43" s="41"/>
      <c r="D43" s="41">
        <v>400</v>
      </c>
      <c r="E43" s="41"/>
      <c r="F43" s="41"/>
      <c r="G43" s="41"/>
      <c r="H43" s="41"/>
      <c r="I43" s="41"/>
      <c r="J43" s="41"/>
      <c r="K43" s="41"/>
      <c r="L43" s="41"/>
      <c r="M43" s="41"/>
      <c r="N43" s="41"/>
      <c r="O43" s="41"/>
      <c r="P43" s="41"/>
      <c r="Q43" s="41"/>
      <c r="R43" s="41"/>
      <c r="S43" s="41"/>
      <c r="T43" s="41"/>
      <c r="U43" s="41"/>
      <c r="V43" s="41"/>
      <c r="W43" s="41"/>
      <c r="X43" s="41"/>
      <c r="Y43" s="41"/>
      <c r="Z43" s="41"/>
      <c r="AA43" s="41"/>
    </row>
    <row r="44" spans="1:27" x14ac:dyDescent="0.25">
      <c r="A44" s="11"/>
      <c r="B44" s="11" t="s">
        <v>43</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row>
    <row r="45" spans="1:27" x14ac:dyDescent="0.25">
      <c r="A45" s="11"/>
      <c r="B45" s="11" t="s">
        <v>44</v>
      </c>
      <c r="C45" s="41">
        <v>200</v>
      </c>
      <c r="D45" s="41">
        <v>200</v>
      </c>
      <c r="E45" s="41">
        <v>200</v>
      </c>
      <c r="F45" s="41"/>
      <c r="G45" s="41"/>
      <c r="H45" s="41"/>
      <c r="I45" s="41"/>
      <c r="J45" s="41"/>
      <c r="K45" s="41"/>
      <c r="L45" s="41"/>
      <c r="M45" s="41"/>
      <c r="N45" s="41"/>
      <c r="O45" s="41"/>
      <c r="P45" s="41"/>
      <c r="Q45" s="41"/>
      <c r="R45" s="41"/>
      <c r="S45" s="41"/>
      <c r="T45" s="41"/>
      <c r="U45" s="41"/>
      <c r="V45" s="41"/>
      <c r="W45" s="41"/>
      <c r="X45" s="41"/>
      <c r="Y45" s="41"/>
      <c r="Z45" s="41"/>
      <c r="AA45" s="41"/>
    </row>
    <row r="46" spans="1:27" x14ac:dyDescent="0.25">
      <c r="A46" s="11"/>
      <c r="B46" s="11" t="s">
        <v>45</v>
      </c>
      <c r="C46" s="41"/>
      <c r="D46" s="41">
        <v>500</v>
      </c>
      <c r="E46" s="41"/>
      <c r="F46" s="41"/>
      <c r="G46" s="41"/>
      <c r="H46" s="41"/>
      <c r="I46" s="41"/>
      <c r="J46" s="41"/>
      <c r="K46" s="41"/>
      <c r="L46" s="41"/>
      <c r="M46" s="41"/>
      <c r="N46" s="41"/>
      <c r="O46" s="41"/>
      <c r="P46" s="41"/>
      <c r="Q46" s="41"/>
      <c r="R46" s="41"/>
      <c r="S46" s="41"/>
      <c r="T46" s="41"/>
      <c r="U46" s="41"/>
      <c r="V46" s="41"/>
      <c r="W46" s="41"/>
      <c r="X46" s="41"/>
      <c r="Y46" s="41"/>
      <c r="Z46" s="41"/>
      <c r="AA46" s="41"/>
    </row>
    <row r="47" spans="1:27" x14ac:dyDescent="0.25">
      <c r="A47" s="11"/>
      <c r="B47" s="11" t="s">
        <v>58</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row>
    <row r="48" spans="1:27" x14ac:dyDescent="0.25">
      <c r="A48" s="11"/>
      <c r="B48" s="11" t="s">
        <v>56</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row>
    <row r="49" spans="1:27" x14ac:dyDescent="0.25">
      <c r="A49" s="11"/>
      <c r="B49" s="11" t="s">
        <v>39</v>
      </c>
      <c r="C49" s="41"/>
      <c r="D49" s="41">
        <v>1000</v>
      </c>
      <c r="E49" s="41"/>
      <c r="F49" s="41"/>
      <c r="G49" s="41"/>
      <c r="H49" s="41"/>
      <c r="I49" s="41"/>
      <c r="J49" s="41"/>
      <c r="K49" s="41"/>
      <c r="L49" s="41"/>
      <c r="M49" s="41"/>
      <c r="N49" s="41"/>
      <c r="O49" s="41"/>
      <c r="P49" s="41"/>
      <c r="Q49" s="41"/>
      <c r="R49" s="41"/>
      <c r="S49" s="41"/>
      <c r="T49" s="41"/>
      <c r="U49" s="41"/>
      <c r="V49" s="41"/>
      <c r="W49" s="41"/>
      <c r="X49" s="41"/>
      <c r="Y49" s="41"/>
      <c r="Z49" s="41"/>
      <c r="AA49" s="41"/>
    </row>
    <row r="50" spans="1:27" x14ac:dyDescent="0.25">
      <c r="A50" s="11"/>
      <c r="B50" s="11" t="s">
        <v>49</v>
      </c>
      <c r="C50" s="41">
        <v>20</v>
      </c>
      <c r="D50" s="41">
        <v>800</v>
      </c>
      <c r="E50" s="41"/>
      <c r="F50" s="41"/>
      <c r="G50" s="41"/>
      <c r="H50" s="41"/>
      <c r="I50" s="41"/>
      <c r="J50" s="41"/>
      <c r="K50" s="41"/>
      <c r="L50" s="41"/>
      <c r="M50" s="41"/>
      <c r="N50" s="41"/>
      <c r="O50" s="41"/>
      <c r="P50" s="41"/>
      <c r="Q50" s="41"/>
      <c r="R50" s="41"/>
      <c r="S50" s="41"/>
      <c r="T50" s="41"/>
      <c r="U50" s="41"/>
      <c r="V50" s="41"/>
      <c r="W50" s="41"/>
      <c r="X50" s="41"/>
      <c r="Y50" s="41"/>
      <c r="Z50" s="41"/>
      <c r="AA50" s="41"/>
    </row>
    <row r="51" spans="1:27" s="102" customFormat="1" x14ac:dyDescent="0.25">
      <c r="A51" s="101"/>
      <c r="B51" s="102" t="s">
        <v>47</v>
      </c>
      <c r="C51" s="54">
        <f>SUM(C31:C50)</f>
        <v>16320</v>
      </c>
      <c r="D51" s="54">
        <f t="shared" ref="D51:L51" si="33">SUM(D31:D50)</f>
        <v>22400</v>
      </c>
      <c r="E51" s="54">
        <f t="shared" si="33"/>
        <v>26700</v>
      </c>
      <c r="F51" s="54">
        <f t="shared" si="33"/>
        <v>58000</v>
      </c>
      <c r="G51" s="54">
        <f t="shared" si="33"/>
        <v>6000</v>
      </c>
      <c r="H51" s="54">
        <f t="shared" si="33"/>
        <v>8000</v>
      </c>
      <c r="I51" s="54">
        <f t="shared" si="33"/>
        <v>15000</v>
      </c>
      <c r="J51" s="54">
        <f t="shared" si="33"/>
        <v>50000</v>
      </c>
      <c r="K51" s="54">
        <f t="shared" si="33"/>
        <v>6000</v>
      </c>
      <c r="L51" s="54">
        <f t="shared" si="33"/>
        <v>0</v>
      </c>
      <c r="M51" s="54">
        <f t="shared" ref="M51:AA51" si="34">SUM(M31:M50)</f>
        <v>0</v>
      </c>
      <c r="N51" s="54">
        <f t="shared" si="34"/>
        <v>0</v>
      </c>
      <c r="O51" s="54">
        <f t="shared" si="34"/>
        <v>0</v>
      </c>
      <c r="P51" s="54">
        <f t="shared" si="34"/>
        <v>0</v>
      </c>
      <c r="Q51" s="54">
        <f t="shared" si="34"/>
        <v>0</v>
      </c>
      <c r="R51" s="54">
        <f t="shared" si="34"/>
        <v>0</v>
      </c>
      <c r="S51" s="54">
        <f t="shared" si="34"/>
        <v>0</v>
      </c>
      <c r="T51" s="54">
        <f t="shared" si="34"/>
        <v>0</v>
      </c>
      <c r="U51" s="54">
        <f t="shared" si="34"/>
        <v>0</v>
      </c>
      <c r="V51" s="54">
        <f t="shared" si="34"/>
        <v>0</v>
      </c>
      <c r="W51" s="54">
        <f t="shared" si="34"/>
        <v>0</v>
      </c>
      <c r="X51" s="54">
        <f t="shared" si="34"/>
        <v>0</v>
      </c>
      <c r="Y51" s="54">
        <f t="shared" si="34"/>
        <v>0</v>
      </c>
      <c r="Z51" s="54">
        <f t="shared" si="34"/>
        <v>0</v>
      </c>
      <c r="AA51" s="54">
        <f t="shared" si="34"/>
        <v>0</v>
      </c>
    </row>
    <row r="52" spans="1:27" s="69" customFormat="1" ht="6.95"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row>
    <row r="53" spans="1:27" s="69" customFormat="1" x14ac:dyDescent="0.25">
      <c r="A53" s="42"/>
      <c r="B53" s="81" t="s">
        <v>46</v>
      </c>
      <c r="C53" s="43">
        <f>C27-C51</f>
        <v>-11290</v>
      </c>
      <c r="D53" s="43">
        <f t="shared" ref="D53:L53" si="35">D27-D51</f>
        <v>1600</v>
      </c>
      <c r="E53" s="43">
        <f t="shared" si="35"/>
        <v>1800</v>
      </c>
      <c r="F53" s="43">
        <f t="shared" si="35"/>
        <v>-29000</v>
      </c>
      <c r="G53" s="43">
        <f t="shared" si="35"/>
        <v>23000</v>
      </c>
      <c r="H53" s="43">
        <f t="shared" si="35"/>
        <v>14000</v>
      </c>
      <c r="I53" s="43">
        <f t="shared" si="35"/>
        <v>7000</v>
      </c>
      <c r="J53" s="43">
        <f t="shared" si="35"/>
        <v>-26000</v>
      </c>
      <c r="K53" s="43">
        <f t="shared" si="35"/>
        <v>-6000</v>
      </c>
      <c r="L53" s="43">
        <f t="shared" si="35"/>
        <v>0</v>
      </c>
      <c r="M53" s="43">
        <f t="shared" ref="M53:AA53" si="36">M27-M51</f>
        <v>0</v>
      </c>
      <c r="N53" s="43">
        <f t="shared" si="36"/>
        <v>0</v>
      </c>
      <c r="O53" s="43">
        <f t="shared" si="36"/>
        <v>0</v>
      </c>
      <c r="P53" s="43">
        <f t="shared" si="36"/>
        <v>0</v>
      </c>
      <c r="Q53" s="43">
        <f t="shared" si="36"/>
        <v>0</v>
      </c>
      <c r="R53" s="43">
        <f t="shared" si="36"/>
        <v>0</v>
      </c>
      <c r="S53" s="43">
        <f t="shared" si="36"/>
        <v>0</v>
      </c>
      <c r="T53" s="43">
        <f t="shared" si="36"/>
        <v>0</v>
      </c>
      <c r="U53" s="43">
        <f t="shared" si="36"/>
        <v>0</v>
      </c>
      <c r="V53" s="43">
        <f t="shared" si="36"/>
        <v>0</v>
      </c>
      <c r="W53" s="43">
        <f t="shared" si="36"/>
        <v>0</v>
      </c>
      <c r="X53" s="43">
        <f t="shared" si="36"/>
        <v>0</v>
      </c>
      <c r="Y53" s="43">
        <f t="shared" si="36"/>
        <v>0</v>
      </c>
      <c r="Z53" s="43">
        <f t="shared" si="36"/>
        <v>0</v>
      </c>
      <c r="AA53" s="43">
        <f t="shared" si="36"/>
        <v>0</v>
      </c>
    </row>
    <row r="54" spans="1:27" s="69" customFormat="1" x14ac:dyDescent="0.25">
      <c r="A54" s="42"/>
      <c r="B54" s="87" t="s">
        <v>54</v>
      </c>
      <c r="C54" s="44">
        <f>C11+C53</f>
        <v>91710</v>
      </c>
      <c r="D54" s="44">
        <f t="shared" ref="D54:L54" si="37">D11+D53</f>
        <v>93310</v>
      </c>
      <c r="E54" s="44">
        <f t="shared" si="37"/>
        <v>95110</v>
      </c>
      <c r="F54" s="44">
        <f t="shared" si="37"/>
        <v>66110</v>
      </c>
      <c r="G54" s="44">
        <f t="shared" si="37"/>
        <v>89110</v>
      </c>
      <c r="H54" s="44">
        <f t="shared" si="37"/>
        <v>103110</v>
      </c>
      <c r="I54" s="44">
        <f t="shared" si="37"/>
        <v>110110</v>
      </c>
      <c r="J54" s="44">
        <f t="shared" si="37"/>
        <v>84110</v>
      </c>
      <c r="K54" s="44">
        <f t="shared" si="37"/>
        <v>78110</v>
      </c>
      <c r="L54" s="44">
        <f t="shared" si="37"/>
        <v>78110</v>
      </c>
      <c r="M54" s="44">
        <f t="shared" ref="M54:AA54" si="38">M11+M53</f>
        <v>78110</v>
      </c>
      <c r="N54" s="44">
        <f t="shared" si="38"/>
        <v>78110</v>
      </c>
      <c r="O54" s="44">
        <f t="shared" si="38"/>
        <v>78110</v>
      </c>
      <c r="P54" s="44">
        <f t="shared" si="38"/>
        <v>78110</v>
      </c>
      <c r="Q54" s="44">
        <f t="shared" si="38"/>
        <v>78110</v>
      </c>
      <c r="R54" s="44">
        <f t="shared" si="38"/>
        <v>78110</v>
      </c>
      <c r="S54" s="44">
        <f t="shared" si="38"/>
        <v>78110</v>
      </c>
      <c r="T54" s="44">
        <f t="shared" si="38"/>
        <v>78110</v>
      </c>
      <c r="U54" s="44">
        <f t="shared" si="38"/>
        <v>78110</v>
      </c>
      <c r="V54" s="44">
        <f t="shared" si="38"/>
        <v>78110</v>
      </c>
      <c r="W54" s="44">
        <f t="shared" si="38"/>
        <v>78110</v>
      </c>
      <c r="X54" s="44">
        <f t="shared" si="38"/>
        <v>78110</v>
      </c>
      <c r="Y54" s="44">
        <f t="shared" si="38"/>
        <v>78110</v>
      </c>
      <c r="Z54" s="44">
        <f t="shared" si="38"/>
        <v>78110</v>
      </c>
      <c r="AA54" s="44">
        <f t="shared" si="38"/>
        <v>78110</v>
      </c>
    </row>
    <row r="55" spans="1:27" s="69" customFormat="1" ht="1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row>
    <row r="56" spans="1:27" x14ac:dyDescent="0.25">
      <c r="A56" s="11"/>
      <c r="B56" s="17" t="s">
        <v>25</v>
      </c>
      <c r="C56" s="241">
        <v>5000</v>
      </c>
      <c r="D56" s="38">
        <f>C56</f>
        <v>5000</v>
      </c>
      <c r="E56" s="38">
        <f t="shared" ref="E56:L56" si="39">D56</f>
        <v>5000</v>
      </c>
      <c r="F56" s="38">
        <f t="shared" si="39"/>
        <v>5000</v>
      </c>
      <c r="G56" s="38">
        <f t="shared" si="39"/>
        <v>5000</v>
      </c>
      <c r="H56" s="38">
        <f t="shared" si="39"/>
        <v>5000</v>
      </c>
      <c r="I56" s="38">
        <f t="shared" si="39"/>
        <v>5000</v>
      </c>
      <c r="J56" s="38">
        <f t="shared" si="39"/>
        <v>5000</v>
      </c>
      <c r="K56" s="38">
        <f t="shared" si="39"/>
        <v>5000</v>
      </c>
      <c r="L56" s="38">
        <f t="shared" si="39"/>
        <v>5000</v>
      </c>
      <c r="M56" s="38">
        <f t="shared" ref="M56" si="40">L56</f>
        <v>5000</v>
      </c>
      <c r="N56" s="38">
        <f t="shared" ref="N56" si="41">M56</f>
        <v>5000</v>
      </c>
      <c r="O56" s="38">
        <f t="shared" ref="O56" si="42">N56</f>
        <v>5000</v>
      </c>
      <c r="P56" s="38">
        <f t="shared" ref="P56" si="43">O56</f>
        <v>5000</v>
      </c>
      <c r="Q56" s="38">
        <f t="shared" ref="Q56" si="44">P56</f>
        <v>5000</v>
      </c>
      <c r="R56" s="38">
        <f t="shared" ref="R56" si="45">Q56</f>
        <v>5000</v>
      </c>
      <c r="S56" s="38">
        <f t="shared" ref="S56" si="46">R56</f>
        <v>5000</v>
      </c>
      <c r="T56" s="38">
        <f t="shared" ref="T56" si="47">S56</f>
        <v>5000</v>
      </c>
      <c r="U56" s="38">
        <f t="shared" ref="U56" si="48">T56</f>
        <v>5000</v>
      </c>
      <c r="V56" s="38">
        <f t="shared" ref="V56" si="49">U56</f>
        <v>5000</v>
      </c>
      <c r="W56" s="38">
        <f t="shared" ref="W56" si="50">V56</f>
        <v>5000</v>
      </c>
      <c r="X56" s="38">
        <f t="shared" ref="X56" si="51">W56</f>
        <v>5000</v>
      </c>
      <c r="Y56" s="38">
        <f t="shared" ref="Y56" si="52">X56</f>
        <v>5000</v>
      </c>
      <c r="Z56" s="38">
        <f t="shared" ref="Z56" si="53">Y56</f>
        <v>5000</v>
      </c>
      <c r="AA56" s="38">
        <f t="shared" ref="AA56" si="54">Z56</f>
        <v>5000</v>
      </c>
    </row>
    <row r="57" spans="1:27" s="69" customFormat="1" ht="6.9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row>
    <row r="58" spans="1:27" s="102" customFormat="1" x14ac:dyDescent="0.25">
      <c r="A58" s="101"/>
      <c r="B58" s="104" t="s">
        <v>55</v>
      </c>
      <c r="C58" s="57">
        <f>C54+C56</f>
        <v>96710</v>
      </c>
      <c r="D58" s="57">
        <f t="shared" ref="D58:L58" si="55">D54+D56</f>
        <v>98310</v>
      </c>
      <c r="E58" s="57">
        <f t="shared" si="55"/>
        <v>100110</v>
      </c>
      <c r="F58" s="57">
        <f t="shared" si="55"/>
        <v>71110</v>
      </c>
      <c r="G58" s="57">
        <f t="shared" si="55"/>
        <v>94110</v>
      </c>
      <c r="H58" s="57">
        <f t="shared" si="55"/>
        <v>108110</v>
      </c>
      <c r="I58" s="57">
        <f t="shared" si="55"/>
        <v>115110</v>
      </c>
      <c r="J58" s="57">
        <f t="shared" si="55"/>
        <v>89110</v>
      </c>
      <c r="K58" s="57">
        <f t="shared" si="55"/>
        <v>83110</v>
      </c>
      <c r="L58" s="57">
        <f t="shared" si="55"/>
        <v>83110</v>
      </c>
      <c r="M58" s="57">
        <f t="shared" ref="M58:AA58" si="56">M54+M56</f>
        <v>83110</v>
      </c>
      <c r="N58" s="57">
        <f t="shared" si="56"/>
        <v>83110</v>
      </c>
      <c r="O58" s="57">
        <f t="shared" si="56"/>
        <v>83110</v>
      </c>
      <c r="P58" s="57">
        <f t="shared" si="56"/>
        <v>83110</v>
      </c>
      <c r="Q58" s="57">
        <f t="shared" si="56"/>
        <v>83110</v>
      </c>
      <c r="R58" s="57">
        <f t="shared" si="56"/>
        <v>83110</v>
      </c>
      <c r="S58" s="57">
        <f t="shared" si="56"/>
        <v>83110</v>
      </c>
      <c r="T58" s="57">
        <f t="shared" si="56"/>
        <v>83110</v>
      </c>
      <c r="U58" s="57">
        <f t="shared" si="56"/>
        <v>83110</v>
      </c>
      <c r="V58" s="57">
        <f t="shared" si="56"/>
        <v>83110</v>
      </c>
      <c r="W58" s="57">
        <f t="shared" si="56"/>
        <v>83110</v>
      </c>
      <c r="X58" s="57">
        <f t="shared" si="56"/>
        <v>83110</v>
      </c>
      <c r="Y58" s="57">
        <f t="shared" si="56"/>
        <v>83110</v>
      </c>
      <c r="Z58" s="57">
        <f t="shared" si="56"/>
        <v>83110</v>
      </c>
      <c r="AA58" s="57">
        <f t="shared" si="56"/>
        <v>83110</v>
      </c>
    </row>
    <row r="59" spans="1:27" s="102" customFormat="1" x14ac:dyDescent="0.25">
      <c r="A59" s="101"/>
      <c r="B59" s="87" t="s">
        <v>95</v>
      </c>
      <c r="C59" s="45">
        <f>C10+C27-C26-C51+C50+C56</f>
        <v>95700</v>
      </c>
      <c r="D59" s="45">
        <f t="shared" ref="D59:L59" si="57">D10+D27-D26-D51+D50+D56</f>
        <v>97100</v>
      </c>
      <c r="E59" s="45">
        <f t="shared" si="57"/>
        <v>98900</v>
      </c>
      <c r="F59" s="45">
        <f t="shared" si="57"/>
        <v>69900</v>
      </c>
      <c r="G59" s="45">
        <f t="shared" si="57"/>
        <v>92900</v>
      </c>
      <c r="H59" s="45">
        <f t="shared" si="57"/>
        <v>106900</v>
      </c>
      <c r="I59" s="45">
        <f t="shared" si="57"/>
        <v>113900</v>
      </c>
      <c r="J59" s="45">
        <f t="shared" si="57"/>
        <v>87900</v>
      </c>
      <c r="K59" s="45">
        <f t="shared" si="57"/>
        <v>81900</v>
      </c>
      <c r="L59" s="45">
        <f t="shared" si="57"/>
        <v>81900</v>
      </c>
      <c r="M59" s="45">
        <f t="shared" ref="M59:AA59" si="58">M10+M27-M26-M51+M50+M56</f>
        <v>81900</v>
      </c>
      <c r="N59" s="45">
        <f t="shared" si="58"/>
        <v>81900</v>
      </c>
      <c r="O59" s="45">
        <f t="shared" si="58"/>
        <v>81900</v>
      </c>
      <c r="P59" s="45">
        <f t="shared" si="58"/>
        <v>81900</v>
      </c>
      <c r="Q59" s="45">
        <f t="shared" si="58"/>
        <v>81900</v>
      </c>
      <c r="R59" s="45">
        <f t="shared" si="58"/>
        <v>81900</v>
      </c>
      <c r="S59" s="45">
        <f t="shared" si="58"/>
        <v>81900</v>
      </c>
      <c r="T59" s="45">
        <f t="shared" si="58"/>
        <v>81900</v>
      </c>
      <c r="U59" s="45">
        <f t="shared" si="58"/>
        <v>81900</v>
      </c>
      <c r="V59" s="45">
        <f t="shared" si="58"/>
        <v>81900</v>
      </c>
      <c r="W59" s="45">
        <f t="shared" si="58"/>
        <v>81900</v>
      </c>
      <c r="X59" s="45">
        <f t="shared" si="58"/>
        <v>81900</v>
      </c>
      <c r="Y59" s="45">
        <f t="shared" si="58"/>
        <v>81900</v>
      </c>
      <c r="Z59" s="45">
        <f t="shared" si="58"/>
        <v>81900</v>
      </c>
      <c r="AA59" s="45">
        <f t="shared" si="58"/>
        <v>81900</v>
      </c>
    </row>
    <row r="60" spans="1:27" s="69" customFormat="1" x14ac:dyDescent="0.25"/>
  </sheetData>
  <sheetProtection password="E981" sheet="1" objects="1" scenarios="1" selectLockedCells="1"/>
  <pageMargins left="0" right="0" top="0.69" bottom="0.33" header="0.31496062992125984" footer="0.15"/>
  <pageSetup paperSize="9" scale="65" orientation="landscape" r:id="rId1"/>
  <headerFooter>
    <oddFooter>&amp;L&amp;12Liquiditätsplanung&amp;RCopyright:  Joachim Becker WebSolutions / ControllerSpielwiese.de</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0"/>
  <sheetViews>
    <sheetView workbookViewId="0"/>
  </sheetViews>
  <sheetFormatPr baseColWidth="10" defaultColWidth="11.42578125" defaultRowHeight="15" x14ac:dyDescent="0.25"/>
  <cols>
    <col min="1" max="1" width="1.28515625" style="11" customWidth="1"/>
    <col min="2" max="2" width="12.5703125" style="11" customWidth="1"/>
    <col min="3" max="13" width="11.42578125" style="11"/>
    <col min="14" max="14" width="6.28515625" style="11" customWidth="1"/>
    <col min="15" max="15" width="12.140625" style="11" customWidth="1"/>
    <col min="16" max="16384" width="11.42578125" style="11"/>
  </cols>
  <sheetData>
    <row r="1" spans="2:13" ht="6" customHeight="1" x14ac:dyDescent="0.25"/>
    <row r="2" spans="2:13" ht="21" x14ac:dyDescent="0.35">
      <c r="B2" s="105" t="s">
        <v>17</v>
      </c>
      <c r="C2" s="106"/>
      <c r="D2" s="106"/>
      <c r="E2" s="106"/>
      <c r="F2" s="106"/>
      <c r="G2" s="106"/>
      <c r="H2" s="106"/>
      <c r="I2" s="106"/>
      <c r="J2" s="13"/>
      <c r="K2" s="14"/>
      <c r="L2" s="14"/>
      <c r="M2" s="14"/>
    </row>
    <row r="3" spans="2:13" ht="18.75" x14ac:dyDescent="0.3">
      <c r="B3" s="107" t="s">
        <v>19</v>
      </c>
      <c r="C3" s="15">
        <f>LPlanungKW!$B$4</f>
        <v>72686</v>
      </c>
      <c r="D3" s="108"/>
      <c r="E3" s="108"/>
      <c r="F3" s="108"/>
      <c r="G3" s="109"/>
      <c r="H3" s="109"/>
      <c r="I3" s="109"/>
      <c r="J3" s="4"/>
      <c r="K3" s="14"/>
      <c r="L3" s="14"/>
      <c r="M3" s="14"/>
    </row>
    <row r="4" spans="2:13" ht="15" customHeight="1" x14ac:dyDescent="0.25">
      <c r="B4" s="110" t="s">
        <v>169</v>
      </c>
      <c r="C4" s="277" t="str">
        <f>LPlanungKW!$H$2</f>
        <v>KW 01 bis KW 25 2099</v>
      </c>
      <c r="D4" s="277"/>
      <c r="E4" s="111"/>
      <c r="F4" s="111"/>
      <c r="G4" s="112"/>
      <c r="H4" s="112"/>
      <c r="I4" s="112"/>
      <c r="J4" s="5"/>
      <c r="K4" s="5"/>
      <c r="L4" s="5"/>
      <c r="M4" s="5"/>
    </row>
    <row r="5" spans="2:13" ht="15" customHeight="1" x14ac:dyDescent="0.25">
      <c r="B5" s="42"/>
      <c r="C5" s="42"/>
      <c r="D5" s="42"/>
      <c r="E5" s="42"/>
      <c r="F5" s="42"/>
      <c r="G5" s="42"/>
      <c r="H5" s="42"/>
      <c r="I5" s="42"/>
      <c r="J5" s="42"/>
      <c r="K5" s="42"/>
      <c r="L5" s="42"/>
      <c r="M5" s="42"/>
    </row>
    <row r="6" spans="2:13" ht="15" customHeight="1" x14ac:dyDescent="0.25">
      <c r="B6" s="42"/>
      <c r="C6" s="101"/>
      <c r="D6" s="42"/>
      <c r="E6" s="42"/>
      <c r="F6" s="42"/>
      <c r="G6" s="42"/>
      <c r="H6" s="42"/>
      <c r="I6" s="42"/>
      <c r="J6" s="42"/>
      <c r="K6" s="42"/>
      <c r="L6" s="42"/>
      <c r="M6" s="42"/>
    </row>
    <row r="7" spans="2:13" ht="15" customHeight="1" x14ac:dyDescent="0.25">
      <c r="B7" s="42"/>
      <c r="C7" s="42"/>
      <c r="D7" s="42"/>
      <c r="E7" s="42"/>
      <c r="F7" s="42"/>
      <c r="G7" s="42"/>
      <c r="H7" s="42"/>
      <c r="I7" s="42"/>
      <c r="J7" s="42"/>
      <c r="K7" s="42"/>
      <c r="L7" s="42"/>
      <c r="M7" s="42"/>
    </row>
    <row r="8" spans="2:13" ht="15" customHeight="1" x14ac:dyDescent="0.25">
      <c r="B8" s="42"/>
      <c r="C8" s="42"/>
      <c r="D8" s="42"/>
      <c r="E8" s="42"/>
      <c r="F8" s="42"/>
      <c r="G8" s="42"/>
      <c r="H8" s="42"/>
      <c r="I8" s="42"/>
      <c r="J8" s="42"/>
      <c r="K8" s="42"/>
      <c r="L8" s="42"/>
      <c r="M8" s="42"/>
    </row>
    <row r="9" spans="2:13" ht="15" customHeight="1" x14ac:dyDescent="0.25">
      <c r="B9" s="42"/>
      <c r="C9" s="42"/>
      <c r="D9" s="42"/>
      <c r="E9" s="42"/>
      <c r="F9" s="42"/>
      <c r="G9" s="42"/>
      <c r="H9" s="42"/>
      <c r="I9" s="42"/>
      <c r="J9" s="42"/>
      <c r="K9" s="42"/>
      <c r="L9" s="42"/>
      <c r="M9" s="42"/>
    </row>
    <row r="10" spans="2:13" ht="15" customHeight="1" x14ac:dyDescent="0.25">
      <c r="B10" s="42"/>
      <c r="C10" s="42"/>
      <c r="D10" s="42"/>
      <c r="E10" s="42"/>
      <c r="F10" s="42"/>
      <c r="G10" s="42"/>
      <c r="H10" s="42"/>
      <c r="I10" s="42"/>
      <c r="J10" s="42"/>
      <c r="K10" s="42"/>
      <c r="L10" s="42"/>
      <c r="M10" s="42"/>
    </row>
    <row r="11" spans="2:13" ht="15" customHeight="1" x14ac:dyDescent="0.25">
      <c r="B11" s="42"/>
      <c r="C11" s="42"/>
      <c r="D11" s="42"/>
      <c r="E11" s="42"/>
      <c r="F11" s="42"/>
      <c r="G11" s="42"/>
      <c r="H11" s="42"/>
      <c r="I11" s="42"/>
      <c r="J11" s="42"/>
      <c r="K11" s="42"/>
      <c r="L11" s="42"/>
      <c r="M11" s="42"/>
    </row>
    <row r="12" spans="2:13" ht="15" customHeight="1" x14ac:dyDescent="0.25">
      <c r="B12" s="42"/>
      <c r="C12" s="42"/>
      <c r="D12" s="42"/>
      <c r="E12" s="42"/>
      <c r="F12" s="42"/>
      <c r="G12" s="42"/>
      <c r="H12" s="42"/>
      <c r="I12" s="42"/>
      <c r="J12" s="42"/>
      <c r="K12" s="42"/>
      <c r="L12" s="42"/>
      <c r="M12" s="42"/>
    </row>
    <row r="13" spans="2:13" ht="15" customHeight="1" x14ac:dyDescent="0.3">
      <c r="B13" s="42"/>
      <c r="C13" s="42"/>
      <c r="D13" s="113"/>
      <c r="E13" s="42"/>
      <c r="F13" s="42"/>
      <c r="G13" s="42"/>
      <c r="H13" s="42"/>
      <c r="I13" s="42"/>
      <c r="J13" s="42"/>
      <c r="K13" s="42"/>
      <c r="L13" s="42"/>
      <c r="M13" s="42"/>
    </row>
    <row r="14" spans="2:13" ht="15" customHeight="1" x14ac:dyDescent="0.3">
      <c r="B14" s="42"/>
      <c r="C14" s="42"/>
      <c r="D14" s="113"/>
      <c r="E14" s="42"/>
      <c r="F14" s="42"/>
      <c r="G14" s="42"/>
      <c r="H14" s="42"/>
      <c r="I14" s="42"/>
      <c r="J14" s="42"/>
      <c r="K14" s="42"/>
      <c r="L14" s="42"/>
      <c r="M14" s="42"/>
    </row>
    <row r="15" spans="2:13" ht="15" customHeight="1" x14ac:dyDescent="0.25">
      <c r="B15" s="42"/>
      <c r="C15" s="42"/>
      <c r="D15" s="42"/>
      <c r="E15" s="42"/>
      <c r="F15" s="42"/>
      <c r="G15" s="42"/>
      <c r="H15" s="42"/>
      <c r="I15" s="42"/>
      <c r="J15" s="42"/>
      <c r="K15" s="42"/>
      <c r="L15" s="42"/>
      <c r="M15" s="42"/>
    </row>
    <row r="16" spans="2:13" ht="15" customHeight="1" x14ac:dyDescent="0.25">
      <c r="B16" s="42"/>
      <c r="C16" s="42"/>
      <c r="D16" s="42"/>
      <c r="E16" s="42"/>
      <c r="F16" s="42"/>
      <c r="G16" s="42"/>
      <c r="H16" s="42"/>
      <c r="I16" s="42"/>
      <c r="J16" s="42"/>
      <c r="K16" s="42"/>
      <c r="L16" s="42"/>
      <c r="M16" s="42"/>
    </row>
    <row r="17" spans="2:13" ht="15" customHeight="1" x14ac:dyDescent="0.25">
      <c r="B17" s="42"/>
      <c r="C17" s="42"/>
      <c r="D17" s="42"/>
      <c r="E17" s="42"/>
      <c r="F17" s="42"/>
      <c r="G17" s="42"/>
      <c r="H17" s="42"/>
      <c r="I17" s="42"/>
      <c r="J17" s="42"/>
      <c r="K17" s="42"/>
      <c r="L17" s="42"/>
      <c r="M17" s="42"/>
    </row>
    <row r="18" spans="2:13" ht="15" customHeight="1" x14ac:dyDescent="0.25">
      <c r="B18" s="42"/>
      <c r="C18" s="42"/>
      <c r="D18" s="42"/>
      <c r="E18" s="42"/>
      <c r="F18" s="42"/>
      <c r="G18" s="42"/>
      <c r="H18" s="42"/>
      <c r="I18" s="42"/>
      <c r="J18" s="42"/>
      <c r="K18" s="42"/>
      <c r="L18" s="42"/>
      <c r="M18" s="42"/>
    </row>
    <row r="19" spans="2:13" ht="15" customHeight="1" x14ac:dyDescent="0.25">
      <c r="B19" s="42"/>
      <c r="C19" s="42"/>
      <c r="D19" s="42"/>
      <c r="E19" s="42"/>
      <c r="F19" s="42"/>
      <c r="G19" s="42"/>
      <c r="H19" s="42"/>
      <c r="I19" s="42"/>
      <c r="J19" s="42"/>
      <c r="K19" s="42"/>
      <c r="L19" s="42"/>
      <c r="M19" s="42"/>
    </row>
    <row r="20" spans="2:13" ht="15" customHeight="1" x14ac:dyDescent="0.25">
      <c r="B20" s="42"/>
      <c r="C20" s="114"/>
      <c r="D20" s="42"/>
      <c r="E20" s="42"/>
      <c r="F20" s="42"/>
      <c r="G20" s="42"/>
      <c r="H20" s="42"/>
      <c r="I20" s="42"/>
      <c r="J20" s="42"/>
      <c r="K20" s="42"/>
      <c r="L20" s="42"/>
      <c r="M20" s="42"/>
    </row>
    <row r="21" spans="2:13" ht="15" customHeight="1" x14ac:dyDescent="0.25">
      <c r="B21" s="42"/>
      <c r="C21" s="42"/>
      <c r="D21" s="42"/>
      <c r="E21" s="42"/>
      <c r="F21" s="42"/>
      <c r="G21" s="42"/>
      <c r="H21" s="42"/>
      <c r="I21" s="42"/>
      <c r="J21" s="42"/>
      <c r="K21" s="42"/>
      <c r="L21" s="42"/>
      <c r="M21" s="42"/>
    </row>
    <row r="22" spans="2:13" ht="15" customHeight="1" x14ac:dyDescent="0.25">
      <c r="B22" s="42"/>
      <c r="C22" s="42"/>
      <c r="D22" s="42"/>
      <c r="E22" s="42"/>
      <c r="F22" s="42"/>
      <c r="G22" s="42"/>
      <c r="H22" s="42"/>
      <c r="I22" s="42"/>
      <c r="J22" s="42"/>
      <c r="K22" s="42"/>
      <c r="L22" s="42"/>
      <c r="M22" s="42"/>
    </row>
    <row r="23" spans="2:13" ht="15" customHeight="1" x14ac:dyDescent="0.25">
      <c r="B23" s="42"/>
      <c r="C23" s="42"/>
      <c r="D23" s="42"/>
      <c r="E23" s="42"/>
      <c r="F23" s="42"/>
      <c r="G23" s="42"/>
      <c r="H23" s="42"/>
      <c r="I23" s="42"/>
      <c r="J23" s="42"/>
      <c r="K23" s="42"/>
      <c r="L23" s="42"/>
      <c r="M23" s="42"/>
    </row>
    <row r="24" spans="2:13" ht="15" customHeight="1" x14ac:dyDescent="0.25">
      <c r="B24" s="42"/>
      <c r="C24" s="42"/>
      <c r="D24" s="42"/>
      <c r="E24" s="42"/>
      <c r="F24" s="42"/>
      <c r="G24" s="42"/>
      <c r="H24" s="42"/>
      <c r="I24" s="42"/>
      <c r="J24" s="42"/>
      <c r="K24" s="42"/>
      <c r="L24" s="42"/>
      <c r="M24" s="42"/>
    </row>
    <row r="25" spans="2:13" ht="15" customHeight="1" x14ac:dyDescent="0.25">
      <c r="B25" s="42"/>
      <c r="C25" s="42"/>
      <c r="D25" s="42"/>
      <c r="E25" s="42"/>
      <c r="F25" s="42"/>
      <c r="G25" s="42"/>
      <c r="H25" s="42"/>
      <c r="I25" s="42"/>
      <c r="J25" s="42"/>
      <c r="K25" s="42"/>
      <c r="L25" s="42"/>
      <c r="M25" s="42"/>
    </row>
    <row r="26" spans="2:13" ht="15" customHeight="1" x14ac:dyDescent="0.25">
      <c r="B26" s="42"/>
      <c r="C26" s="42"/>
      <c r="D26" s="42"/>
      <c r="E26" s="42"/>
      <c r="F26" s="42"/>
      <c r="G26" s="42"/>
      <c r="H26" s="42"/>
      <c r="I26" s="42"/>
      <c r="J26" s="42"/>
      <c r="K26" s="42"/>
      <c r="L26" s="42"/>
      <c r="M26" s="42"/>
    </row>
    <row r="27" spans="2:13" ht="15" customHeight="1" x14ac:dyDescent="0.25">
      <c r="B27" s="42"/>
      <c r="C27" s="42"/>
      <c r="D27" s="42"/>
      <c r="E27" s="42"/>
      <c r="F27" s="42"/>
      <c r="G27" s="42"/>
      <c r="H27" s="42"/>
      <c r="I27" s="42"/>
      <c r="J27" s="42"/>
      <c r="K27" s="42"/>
      <c r="L27" s="42"/>
      <c r="M27" s="42"/>
    </row>
    <row r="28" spans="2:13" ht="15" customHeight="1" x14ac:dyDescent="0.25">
      <c r="B28" s="42"/>
      <c r="C28" s="42"/>
      <c r="D28" s="42"/>
      <c r="E28" s="42"/>
      <c r="F28" s="42"/>
      <c r="G28" s="42"/>
      <c r="H28" s="42"/>
      <c r="I28" s="42"/>
      <c r="J28" s="42"/>
      <c r="K28" s="42"/>
      <c r="L28" s="42"/>
      <c r="M28" s="42"/>
    </row>
    <row r="29" spans="2:13" ht="15" customHeight="1" x14ac:dyDescent="0.25">
      <c r="B29" s="42"/>
      <c r="C29" s="42"/>
      <c r="D29" s="42"/>
      <c r="E29" s="42"/>
      <c r="F29" s="42"/>
      <c r="G29" s="42"/>
      <c r="H29" s="42"/>
      <c r="I29" s="42"/>
      <c r="J29" s="42"/>
      <c r="K29" s="42"/>
      <c r="L29" s="42"/>
      <c r="M29" s="42"/>
    </row>
    <row r="30" spans="2:13" x14ac:dyDescent="0.25">
      <c r="B30" s="42"/>
      <c r="C30" s="42"/>
      <c r="D30" s="42"/>
      <c r="E30" s="42"/>
      <c r="F30" s="42"/>
      <c r="G30" s="42"/>
      <c r="H30" s="42"/>
      <c r="I30" s="42"/>
      <c r="J30" s="42"/>
      <c r="K30" s="42"/>
      <c r="L30" s="42"/>
      <c r="M30" s="42"/>
    </row>
  </sheetData>
  <sheetProtection password="E981" sheet="1" objects="1" scenarios="1"/>
  <mergeCells count="1">
    <mergeCell ref="C4:D4"/>
  </mergeCells>
  <printOptions horizontalCentered="1" verticalCentered="1"/>
  <pageMargins left="0.70866141732283472" right="0.70866141732283472" top="0.57999999999999996" bottom="0.47244094488188981" header="0.31496062992125984" footer="0.31496062992125984"/>
  <pageSetup paperSize="9" scale="94" orientation="landscape" horizontalDpi="0" verticalDpi="0" r:id="rId1"/>
  <headerFooter>
    <oddFooter>&amp;L&amp;8C by ControllerSpielwiese.de / Liquiditätsplanung 2.0&amp;C&amp;8Seite &amp;P&amp;R&amp;8&amp;D / Verfasser</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W59"/>
  <sheetViews>
    <sheetView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5" outlineLevelRow="1" x14ac:dyDescent="0.25"/>
  <cols>
    <col min="1" max="1" width="0.7109375" style="17" customWidth="1"/>
    <col min="2" max="2" width="32.42578125" style="17" customWidth="1"/>
    <col min="3" max="153" width="8" style="17" customWidth="1"/>
    <col min="154" max="16384" width="11.42578125" style="17"/>
  </cols>
  <sheetData>
    <row r="1" spans="1:153" ht="4.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row>
    <row r="2" spans="1:153" ht="23.25" x14ac:dyDescent="0.35">
      <c r="A2" s="11"/>
      <c r="B2" s="36" t="s">
        <v>158</v>
      </c>
      <c r="C2" s="13"/>
      <c r="D2" s="13"/>
      <c r="E2" s="13"/>
      <c r="F2" s="13"/>
      <c r="G2" s="124" t="s">
        <v>169</v>
      </c>
      <c r="H2" s="59" t="s">
        <v>203</v>
      </c>
      <c r="I2" s="6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row>
    <row r="3" spans="1:153" ht="15.75" customHeight="1" x14ac:dyDescent="0.3">
      <c r="A3" s="11"/>
      <c r="B3" s="10" t="s">
        <v>19</v>
      </c>
      <c r="C3" s="65" t="s">
        <v>159</v>
      </c>
      <c r="D3" s="3"/>
      <c r="E3" s="3"/>
      <c r="F3" s="3"/>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row>
    <row r="4" spans="1:153" ht="13.5" customHeight="1" x14ac:dyDescent="0.25">
      <c r="A4" s="11"/>
      <c r="B4" s="33">
        <v>72686</v>
      </c>
      <c r="C4" s="66">
        <v>1</v>
      </c>
      <c r="D4" s="66">
        <v>2</v>
      </c>
      <c r="E4" s="66">
        <v>3</v>
      </c>
      <c r="F4" s="66">
        <v>4</v>
      </c>
      <c r="G4" s="66">
        <v>5</v>
      </c>
      <c r="H4" s="66">
        <v>6</v>
      </c>
      <c r="I4" s="66">
        <v>7</v>
      </c>
      <c r="J4" s="66">
        <v>8</v>
      </c>
      <c r="K4" s="66">
        <v>9</v>
      </c>
      <c r="L4" s="66">
        <v>10</v>
      </c>
      <c r="M4" s="66">
        <v>11</v>
      </c>
      <c r="N4" s="66">
        <v>12</v>
      </c>
      <c r="O4" s="66">
        <v>13</v>
      </c>
      <c r="P4" s="66">
        <v>14</v>
      </c>
      <c r="Q4" s="66">
        <v>15</v>
      </c>
      <c r="R4" s="66">
        <v>16</v>
      </c>
      <c r="S4" s="66">
        <v>17</v>
      </c>
      <c r="T4" s="66">
        <v>18</v>
      </c>
      <c r="U4" s="66">
        <v>19</v>
      </c>
      <c r="V4" s="66">
        <v>20</v>
      </c>
      <c r="W4" s="66">
        <v>21</v>
      </c>
      <c r="X4" s="66">
        <v>22</v>
      </c>
      <c r="Y4" s="66">
        <v>23</v>
      </c>
      <c r="Z4" s="66">
        <v>24</v>
      </c>
      <c r="AA4" s="66">
        <v>25</v>
      </c>
      <c r="AB4" s="66">
        <v>26</v>
      </c>
      <c r="AC4" s="66">
        <v>27</v>
      </c>
      <c r="AD4" s="66">
        <v>28</v>
      </c>
      <c r="AE4" s="66">
        <v>29</v>
      </c>
      <c r="AF4" s="66">
        <v>30</v>
      </c>
      <c r="AG4" s="66">
        <v>31</v>
      </c>
      <c r="AH4" s="66">
        <v>32</v>
      </c>
      <c r="AI4" s="66">
        <v>33</v>
      </c>
      <c r="AJ4" s="66">
        <v>34</v>
      </c>
      <c r="AK4" s="66">
        <v>35</v>
      </c>
      <c r="AL4" s="66">
        <v>36</v>
      </c>
      <c r="AM4" s="66">
        <v>37</v>
      </c>
      <c r="AN4" s="66">
        <v>38</v>
      </c>
      <c r="AO4" s="66">
        <v>39</v>
      </c>
      <c r="AP4" s="66">
        <v>40</v>
      </c>
      <c r="AQ4" s="66">
        <v>41</v>
      </c>
      <c r="AR4" s="66">
        <v>42</v>
      </c>
      <c r="AS4" s="66">
        <v>43</v>
      </c>
      <c r="AT4" s="66">
        <v>44</v>
      </c>
      <c r="AU4" s="66">
        <v>45</v>
      </c>
      <c r="AV4" s="66">
        <v>46</v>
      </c>
      <c r="AW4" s="66">
        <v>47</v>
      </c>
      <c r="AX4" s="66">
        <v>48</v>
      </c>
      <c r="AY4" s="66">
        <v>49</v>
      </c>
      <c r="AZ4" s="66">
        <v>50</v>
      </c>
      <c r="BA4" s="66">
        <v>51</v>
      </c>
      <c r="BB4" s="66">
        <v>52</v>
      </c>
      <c r="BC4" s="66">
        <v>53</v>
      </c>
      <c r="BD4" s="66">
        <v>54</v>
      </c>
      <c r="BE4" s="66">
        <v>55</v>
      </c>
      <c r="BF4" s="66">
        <v>56</v>
      </c>
      <c r="BG4" s="66">
        <v>57</v>
      </c>
      <c r="BH4" s="66">
        <v>58</v>
      </c>
      <c r="BI4" s="66">
        <v>59</v>
      </c>
      <c r="BJ4" s="66">
        <v>60</v>
      </c>
      <c r="BK4" s="66">
        <v>61</v>
      </c>
      <c r="BL4" s="66">
        <v>62</v>
      </c>
      <c r="BM4" s="66">
        <v>63</v>
      </c>
      <c r="BN4" s="66">
        <v>64</v>
      </c>
      <c r="BO4" s="66">
        <v>65</v>
      </c>
      <c r="BP4" s="66">
        <v>66</v>
      </c>
      <c r="BQ4" s="66">
        <v>67</v>
      </c>
      <c r="BR4" s="66">
        <v>68</v>
      </c>
      <c r="BS4" s="66">
        <v>69</v>
      </c>
      <c r="BT4" s="66">
        <v>70</v>
      </c>
      <c r="BU4" s="66">
        <v>71</v>
      </c>
      <c r="BV4" s="66">
        <v>72</v>
      </c>
      <c r="BW4" s="66">
        <v>73</v>
      </c>
      <c r="BX4" s="66">
        <v>74</v>
      </c>
      <c r="BY4" s="66">
        <v>75</v>
      </c>
      <c r="BZ4" s="66">
        <v>76</v>
      </c>
      <c r="CA4" s="66">
        <v>77</v>
      </c>
      <c r="CB4" s="66">
        <v>78</v>
      </c>
      <c r="CC4" s="66">
        <v>79</v>
      </c>
      <c r="CD4" s="66">
        <v>80</v>
      </c>
      <c r="CE4" s="66">
        <v>81</v>
      </c>
      <c r="CF4" s="66">
        <v>82</v>
      </c>
      <c r="CG4" s="66">
        <v>83</v>
      </c>
      <c r="CH4" s="66">
        <v>84</v>
      </c>
      <c r="CI4" s="66">
        <v>85</v>
      </c>
      <c r="CJ4" s="66">
        <v>86</v>
      </c>
      <c r="CK4" s="66">
        <v>87</v>
      </c>
      <c r="CL4" s="66">
        <v>88</v>
      </c>
      <c r="CM4" s="66">
        <v>89</v>
      </c>
      <c r="CN4" s="66">
        <v>90</v>
      </c>
      <c r="CO4" s="66">
        <v>91</v>
      </c>
      <c r="CP4" s="66">
        <v>92</v>
      </c>
      <c r="CQ4" s="66">
        <v>93</v>
      </c>
      <c r="CR4" s="66">
        <v>94</v>
      </c>
      <c r="CS4" s="66">
        <v>95</v>
      </c>
      <c r="CT4" s="66">
        <v>96</v>
      </c>
      <c r="CU4" s="66">
        <v>97</v>
      </c>
      <c r="CV4" s="66">
        <v>98</v>
      </c>
      <c r="CW4" s="66">
        <v>99</v>
      </c>
      <c r="CX4" s="66">
        <v>100</v>
      </c>
      <c r="CY4" s="66">
        <v>101</v>
      </c>
      <c r="CZ4" s="66">
        <v>102</v>
      </c>
      <c r="DA4" s="66">
        <v>103</v>
      </c>
      <c r="DB4" s="66">
        <v>104</v>
      </c>
      <c r="DC4" s="66">
        <v>105</v>
      </c>
      <c r="DD4" s="66">
        <v>106</v>
      </c>
      <c r="DE4" s="66">
        <v>107</v>
      </c>
      <c r="DF4" s="66">
        <v>108</v>
      </c>
      <c r="DG4" s="66">
        <v>109</v>
      </c>
      <c r="DH4" s="66">
        <v>110</v>
      </c>
      <c r="DI4" s="66">
        <v>111</v>
      </c>
      <c r="DJ4" s="66">
        <v>112</v>
      </c>
      <c r="DK4" s="66">
        <v>113</v>
      </c>
      <c r="DL4" s="66">
        <v>114</v>
      </c>
      <c r="DM4" s="66">
        <v>115</v>
      </c>
      <c r="DN4" s="66">
        <v>116</v>
      </c>
      <c r="DO4" s="66">
        <v>117</v>
      </c>
      <c r="DP4" s="66">
        <v>118</v>
      </c>
      <c r="DQ4" s="66">
        <v>119</v>
      </c>
      <c r="DR4" s="66">
        <v>120</v>
      </c>
      <c r="DS4" s="66">
        <v>121</v>
      </c>
      <c r="DT4" s="66">
        <v>122</v>
      </c>
      <c r="DU4" s="66">
        <v>123</v>
      </c>
      <c r="DV4" s="66">
        <v>124</v>
      </c>
      <c r="DW4" s="66">
        <v>125</v>
      </c>
      <c r="DX4" s="66">
        <v>126</v>
      </c>
      <c r="DY4" s="66">
        <v>127</v>
      </c>
      <c r="DZ4" s="66">
        <v>128</v>
      </c>
      <c r="EA4" s="66">
        <v>129</v>
      </c>
      <c r="EB4" s="66">
        <v>130</v>
      </c>
      <c r="EC4" s="66">
        <v>131</v>
      </c>
      <c r="ED4" s="66">
        <v>132</v>
      </c>
      <c r="EE4" s="66">
        <v>133</v>
      </c>
      <c r="EF4" s="66">
        <v>134</v>
      </c>
      <c r="EG4" s="66">
        <v>135</v>
      </c>
      <c r="EH4" s="66">
        <v>136</v>
      </c>
      <c r="EI4" s="66">
        <v>137</v>
      </c>
      <c r="EJ4" s="66">
        <v>138</v>
      </c>
      <c r="EK4" s="66">
        <v>139</v>
      </c>
      <c r="EL4" s="66">
        <v>140</v>
      </c>
      <c r="EM4" s="66">
        <v>141</v>
      </c>
      <c r="EN4" s="66">
        <v>142</v>
      </c>
      <c r="EO4" s="66">
        <v>143</v>
      </c>
      <c r="EP4" s="66">
        <v>144</v>
      </c>
      <c r="EQ4" s="66">
        <v>145</v>
      </c>
      <c r="ER4" s="66">
        <v>146</v>
      </c>
      <c r="ES4" s="66">
        <v>147</v>
      </c>
      <c r="ET4" s="66">
        <v>148</v>
      </c>
      <c r="EU4" s="66">
        <v>149</v>
      </c>
      <c r="EV4" s="66">
        <v>150</v>
      </c>
    </row>
    <row r="5" spans="1:153" ht="5.2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row>
    <row r="6" spans="1:153" x14ac:dyDescent="0.25">
      <c r="A6" s="11"/>
      <c r="B6" s="37" t="s">
        <v>24</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row>
    <row r="7" spans="1:153" s="69" customFormat="1" x14ac:dyDescent="0.25">
      <c r="A7" s="42"/>
      <c r="B7" s="42" t="s">
        <v>21</v>
      </c>
      <c r="C7" s="41">
        <v>1000</v>
      </c>
      <c r="D7" s="53">
        <f t="shared" ref="D7:EW7" si="0">C7+C26-C50</f>
        <v>1000</v>
      </c>
      <c r="E7" s="53">
        <f>D7+D26-D50</f>
        <v>1000</v>
      </c>
      <c r="F7" s="53">
        <f t="shared" si="0"/>
        <v>1000</v>
      </c>
      <c r="G7" s="53">
        <f t="shared" si="0"/>
        <v>1000</v>
      </c>
      <c r="H7" s="53">
        <f t="shared" si="0"/>
        <v>1000</v>
      </c>
      <c r="I7" s="53">
        <f t="shared" si="0"/>
        <v>1000</v>
      </c>
      <c r="J7" s="53">
        <f t="shared" si="0"/>
        <v>1000</v>
      </c>
      <c r="K7" s="53">
        <f t="shared" si="0"/>
        <v>1000</v>
      </c>
      <c r="L7" s="53">
        <f t="shared" si="0"/>
        <v>1000</v>
      </c>
      <c r="M7" s="53">
        <f t="shared" si="0"/>
        <v>1000</v>
      </c>
      <c r="N7" s="53">
        <f t="shared" si="0"/>
        <v>1000</v>
      </c>
      <c r="O7" s="53">
        <f t="shared" si="0"/>
        <v>1000</v>
      </c>
      <c r="P7" s="53">
        <f t="shared" ref="P7" si="1">O7+O26-O50</f>
        <v>1000</v>
      </c>
      <c r="Q7" s="53">
        <f t="shared" ref="Q7" si="2">P7+P26-P50</f>
        <v>1000</v>
      </c>
      <c r="R7" s="53">
        <f t="shared" ref="R7" si="3">Q7+Q26-Q50</f>
        <v>1000</v>
      </c>
      <c r="S7" s="53">
        <f t="shared" ref="S7" si="4">R7+R26-R50</f>
        <v>1000</v>
      </c>
      <c r="T7" s="53">
        <f t="shared" ref="T7" si="5">S7+S26-S50</f>
        <v>1000</v>
      </c>
      <c r="U7" s="53">
        <f t="shared" ref="U7" si="6">T7+T26-T50</f>
        <v>1000</v>
      </c>
      <c r="V7" s="53">
        <f t="shared" ref="V7" si="7">U7+U26-U50</f>
        <v>1000</v>
      </c>
      <c r="W7" s="53">
        <f t="shared" ref="W7" si="8">V7+V26-V50</f>
        <v>1000</v>
      </c>
      <c r="X7" s="53">
        <f t="shared" ref="X7" si="9">W7+W26-W50</f>
        <v>1000</v>
      </c>
      <c r="Y7" s="53">
        <f t="shared" ref="Y7" si="10">X7+X26-X50</f>
        <v>1000</v>
      </c>
      <c r="Z7" s="53">
        <f t="shared" ref="Z7" si="11">Y7+Y26-Y50</f>
        <v>1000</v>
      </c>
      <c r="AA7" s="53">
        <f t="shared" ref="AA7" si="12">Z7+Z26-Z50</f>
        <v>1000</v>
      </c>
      <c r="AB7" s="53">
        <f t="shared" ref="AB7" si="13">AA7+AA26-AA50</f>
        <v>1000</v>
      </c>
      <c r="AC7" s="53">
        <f t="shared" ref="AC7" si="14">AB7+AB26-AB50</f>
        <v>1000</v>
      </c>
      <c r="AD7" s="53">
        <f t="shared" ref="AD7" si="15">AC7+AC26-AC50</f>
        <v>1000</v>
      </c>
      <c r="AE7" s="53">
        <f t="shared" ref="AE7" si="16">AD7+AD26-AD50</f>
        <v>1000</v>
      </c>
      <c r="AF7" s="53">
        <f t="shared" ref="AF7" si="17">AE7+AE26-AE50</f>
        <v>1000</v>
      </c>
      <c r="AG7" s="53">
        <f t="shared" ref="AG7" si="18">AF7+AF26-AF50</f>
        <v>1000</v>
      </c>
      <c r="AH7" s="53">
        <f t="shared" ref="AH7" si="19">AG7+AG26-AG50</f>
        <v>1000</v>
      </c>
      <c r="AI7" s="53">
        <f t="shared" ref="AI7" si="20">AH7+AH26-AH50</f>
        <v>1000</v>
      </c>
      <c r="AJ7" s="53">
        <f t="shared" ref="AJ7" si="21">AI7+AI26-AI50</f>
        <v>1000</v>
      </c>
      <c r="AK7" s="53">
        <f t="shared" ref="AK7" si="22">AJ7+AJ26-AJ50</f>
        <v>1000</v>
      </c>
      <c r="AL7" s="53">
        <f t="shared" ref="AL7" si="23">AK7+AK26-AK50</f>
        <v>1000</v>
      </c>
      <c r="AM7" s="53">
        <f t="shared" ref="AM7" si="24">AL7+AL26-AL50</f>
        <v>1000</v>
      </c>
      <c r="AN7" s="53">
        <f t="shared" ref="AN7" si="25">AM7+AM26-AM50</f>
        <v>1000</v>
      </c>
      <c r="AO7" s="53">
        <f t="shared" ref="AO7" si="26">AN7+AN26-AN50</f>
        <v>1000</v>
      </c>
      <c r="AP7" s="53">
        <f t="shared" ref="AP7" si="27">AO7+AO26-AO50</f>
        <v>1000</v>
      </c>
      <c r="AQ7" s="53">
        <f t="shared" ref="AQ7" si="28">AP7+AP26-AP50</f>
        <v>1000</v>
      </c>
      <c r="AR7" s="53">
        <f t="shared" ref="AR7" si="29">AQ7+AQ26-AQ50</f>
        <v>1000</v>
      </c>
      <c r="AS7" s="53">
        <f t="shared" ref="AS7" si="30">AR7+AR26-AR50</f>
        <v>1000</v>
      </c>
      <c r="AT7" s="53">
        <f t="shared" ref="AT7" si="31">AS7+AS26-AS50</f>
        <v>1000</v>
      </c>
      <c r="AU7" s="53">
        <f t="shared" ref="AU7" si="32">AT7+AT26-AT50</f>
        <v>1000</v>
      </c>
      <c r="AV7" s="53">
        <f t="shared" ref="AV7" si="33">AU7+AU26-AU50</f>
        <v>1000</v>
      </c>
      <c r="AW7" s="53">
        <f t="shared" ref="AW7" si="34">AV7+AV26-AV50</f>
        <v>1000</v>
      </c>
      <c r="AX7" s="53">
        <f t="shared" ref="AX7" si="35">AW7+AW26-AW50</f>
        <v>1000</v>
      </c>
      <c r="AY7" s="53">
        <f t="shared" ref="AY7" si="36">AX7+AX26-AX50</f>
        <v>1000</v>
      </c>
      <c r="AZ7" s="53">
        <f t="shared" ref="AZ7" si="37">AY7+AY26-AY50</f>
        <v>1000</v>
      </c>
      <c r="BA7" s="53">
        <f t="shared" ref="BA7" si="38">AZ7+AZ26-AZ50</f>
        <v>1000</v>
      </c>
      <c r="BB7" s="53">
        <f t="shared" ref="BB7" si="39">BA7+BA26-BA50</f>
        <v>1000</v>
      </c>
      <c r="BC7" s="53">
        <f t="shared" ref="BC7" si="40">BB7+BB26-BB50</f>
        <v>1000</v>
      </c>
      <c r="BD7" s="53">
        <f t="shared" ref="BD7" si="41">BC7+BC26-BC50</f>
        <v>1000</v>
      </c>
      <c r="BE7" s="53">
        <f t="shared" ref="BE7" si="42">BD7+BD26-BD50</f>
        <v>1000</v>
      </c>
      <c r="BF7" s="53">
        <f t="shared" ref="BF7" si="43">BE7+BE26-BE50</f>
        <v>1000</v>
      </c>
      <c r="BG7" s="53">
        <f t="shared" ref="BG7" si="44">BF7+BF26-BF50</f>
        <v>1000</v>
      </c>
      <c r="BH7" s="53">
        <f t="shared" ref="BH7" si="45">BG7+BG26-BG50</f>
        <v>1000</v>
      </c>
      <c r="BI7" s="53">
        <f t="shared" ref="BI7" si="46">BH7+BH26-BH50</f>
        <v>1000</v>
      </c>
      <c r="BJ7" s="53">
        <f t="shared" ref="BJ7" si="47">BI7+BI26-BI50</f>
        <v>1000</v>
      </c>
      <c r="BK7" s="53">
        <f t="shared" ref="BK7" si="48">BJ7+BJ26-BJ50</f>
        <v>1000</v>
      </c>
      <c r="BL7" s="53">
        <f t="shared" ref="BL7" si="49">BK7+BK26-BK50</f>
        <v>1000</v>
      </c>
      <c r="BM7" s="53">
        <f t="shared" ref="BM7" si="50">BL7+BL26-BL50</f>
        <v>1000</v>
      </c>
      <c r="BN7" s="53">
        <f t="shared" ref="BN7" si="51">BM7+BM26-BM50</f>
        <v>1000</v>
      </c>
      <c r="BO7" s="53">
        <f t="shared" ref="BO7" si="52">BN7+BN26-BN50</f>
        <v>1000</v>
      </c>
      <c r="BP7" s="53">
        <f t="shared" ref="BP7" si="53">BO7+BO26-BO50</f>
        <v>1000</v>
      </c>
      <c r="BQ7" s="53">
        <f t="shared" ref="BQ7" si="54">BP7+BP26-BP50</f>
        <v>1000</v>
      </c>
      <c r="BR7" s="53">
        <f t="shared" ref="BR7" si="55">BQ7+BQ26-BQ50</f>
        <v>1000</v>
      </c>
      <c r="BS7" s="53">
        <f t="shared" ref="BS7" si="56">BR7+BR26-BR50</f>
        <v>1000</v>
      </c>
      <c r="BT7" s="53">
        <f t="shared" ref="BT7" si="57">BS7+BS26-BS50</f>
        <v>1000</v>
      </c>
      <c r="BU7" s="53">
        <f t="shared" ref="BU7" si="58">BT7+BT26-BT50</f>
        <v>1000</v>
      </c>
      <c r="BV7" s="53">
        <f t="shared" ref="BV7" si="59">BU7+BU26-BU50</f>
        <v>1000</v>
      </c>
      <c r="BW7" s="53">
        <f t="shared" ref="BW7" si="60">BV7+BV26-BV50</f>
        <v>1000</v>
      </c>
      <c r="BX7" s="53">
        <f t="shared" ref="BX7" si="61">BW7+BW26-BW50</f>
        <v>1000</v>
      </c>
      <c r="BY7" s="53">
        <f t="shared" ref="BY7" si="62">BX7+BX26-BX50</f>
        <v>1000</v>
      </c>
      <c r="BZ7" s="53">
        <f t="shared" ref="BZ7" si="63">BY7+BY26-BY50</f>
        <v>1000</v>
      </c>
      <c r="CA7" s="53">
        <f t="shared" ref="CA7" si="64">BZ7+BZ26-BZ50</f>
        <v>1000</v>
      </c>
      <c r="CB7" s="53">
        <f t="shared" ref="CB7" si="65">CA7+CA26-CA50</f>
        <v>1000</v>
      </c>
      <c r="CC7" s="53">
        <f t="shared" ref="CC7" si="66">CB7+CB26-CB50</f>
        <v>1000</v>
      </c>
      <c r="CD7" s="53">
        <f t="shared" ref="CD7" si="67">CC7+CC26-CC50</f>
        <v>1000</v>
      </c>
      <c r="CE7" s="53">
        <f t="shared" ref="CE7" si="68">CD7+CD26-CD50</f>
        <v>1000</v>
      </c>
      <c r="CF7" s="53">
        <f t="shared" ref="CF7" si="69">CE7+CE26-CE50</f>
        <v>1000</v>
      </c>
      <c r="CG7" s="53">
        <f t="shared" ref="CG7" si="70">CF7+CF26-CF50</f>
        <v>1000</v>
      </c>
      <c r="CH7" s="53">
        <f t="shared" ref="CH7" si="71">CG7+CG26-CG50</f>
        <v>1000</v>
      </c>
      <c r="CI7" s="53">
        <f t="shared" ref="CI7" si="72">CH7+CH26-CH50</f>
        <v>1000</v>
      </c>
      <c r="CJ7" s="53">
        <f t="shared" ref="CJ7" si="73">CI7+CI26-CI50</f>
        <v>1000</v>
      </c>
      <c r="CK7" s="53">
        <f t="shared" ref="CK7" si="74">CJ7+CJ26-CJ50</f>
        <v>1000</v>
      </c>
      <c r="CL7" s="53">
        <f t="shared" ref="CL7" si="75">CK7+CK26-CK50</f>
        <v>1000</v>
      </c>
      <c r="CM7" s="53">
        <f t="shared" ref="CM7" si="76">CL7+CL26-CL50</f>
        <v>1000</v>
      </c>
      <c r="CN7" s="53">
        <f t="shared" ref="CN7" si="77">CM7+CM26-CM50</f>
        <v>1000</v>
      </c>
      <c r="CO7" s="53">
        <f t="shared" ref="CO7" si="78">CN7+CN26-CN50</f>
        <v>1000</v>
      </c>
      <c r="CP7" s="53">
        <f t="shared" ref="CP7" si="79">CO7+CO26-CO50</f>
        <v>1000</v>
      </c>
      <c r="CQ7" s="53">
        <f t="shared" ref="CQ7" si="80">CP7+CP26-CP50</f>
        <v>1000</v>
      </c>
      <c r="CR7" s="53">
        <f t="shared" ref="CR7" si="81">CQ7+CQ26-CQ50</f>
        <v>1000</v>
      </c>
      <c r="CS7" s="53">
        <f t="shared" ref="CS7" si="82">CR7+CR26-CR50</f>
        <v>1000</v>
      </c>
      <c r="CT7" s="53">
        <f t="shared" ref="CT7" si="83">CS7+CS26-CS50</f>
        <v>1000</v>
      </c>
      <c r="CU7" s="53">
        <f t="shared" ref="CU7" si="84">CT7+CT26-CT50</f>
        <v>1000</v>
      </c>
      <c r="CV7" s="53">
        <f t="shared" ref="CV7" si="85">CU7+CU26-CU50</f>
        <v>1000</v>
      </c>
      <c r="CW7" s="53">
        <f t="shared" ref="CW7" si="86">CV7+CV26-CV50</f>
        <v>1000</v>
      </c>
      <c r="CX7" s="53">
        <f t="shared" ref="CX7" si="87">CW7+CW26-CW50</f>
        <v>1000</v>
      </c>
      <c r="CY7" s="53">
        <f t="shared" ref="CY7" si="88">CX7+CX26-CX50</f>
        <v>1000</v>
      </c>
      <c r="CZ7" s="53">
        <f t="shared" ref="CZ7" si="89">CY7+CY26-CY50</f>
        <v>1000</v>
      </c>
      <c r="DA7" s="53">
        <f t="shared" ref="DA7" si="90">CZ7+CZ26-CZ50</f>
        <v>1000</v>
      </c>
      <c r="DB7" s="53">
        <f t="shared" ref="DB7" si="91">DA7+DA26-DA50</f>
        <v>1000</v>
      </c>
      <c r="DC7" s="53">
        <f t="shared" ref="DC7" si="92">DB7+DB26-DB50</f>
        <v>1000</v>
      </c>
      <c r="DD7" s="53">
        <f t="shared" ref="DD7" si="93">DC7+DC26-DC50</f>
        <v>1000</v>
      </c>
      <c r="DE7" s="53">
        <f t="shared" ref="DE7" si="94">DD7+DD26-DD50</f>
        <v>1000</v>
      </c>
      <c r="DF7" s="53">
        <f t="shared" ref="DF7" si="95">DE7+DE26-DE50</f>
        <v>1000</v>
      </c>
      <c r="DG7" s="53">
        <f t="shared" ref="DG7" si="96">DF7+DF26-DF50</f>
        <v>1000</v>
      </c>
      <c r="DH7" s="53">
        <f t="shared" ref="DH7" si="97">DG7+DG26-DG50</f>
        <v>1000</v>
      </c>
      <c r="DI7" s="53">
        <f t="shared" ref="DI7" si="98">DH7+DH26-DH50</f>
        <v>1000</v>
      </c>
      <c r="DJ7" s="53">
        <f t="shared" ref="DJ7" si="99">DI7+DI26-DI50</f>
        <v>1000</v>
      </c>
      <c r="DK7" s="53">
        <f t="shared" ref="DK7" si="100">DJ7+DJ26-DJ50</f>
        <v>1000</v>
      </c>
      <c r="DL7" s="53">
        <f t="shared" ref="DL7" si="101">DK7+DK26-DK50</f>
        <v>1000</v>
      </c>
      <c r="DM7" s="53">
        <f t="shared" ref="DM7" si="102">DL7+DL26-DL50</f>
        <v>1000</v>
      </c>
      <c r="DN7" s="53">
        <f t="shared" ref="DN7" si="103">DM7+DM26-DM50</f>
        <v>1000</v>
      </c>
      <c r="DO7" s="53">
        <f t="shared" ref="DO7" si="104">DN7+DN26-DN50</f>
        <v>1000</v>
      </c>
      <c r="DP7" s="53">
        <f t="shared" ref="DP7" si="105">DO7+DO26-DO50</f>
        <v>1000</v>
      </c>
      <c r="DQ7" s="53">
        <f t="shared" ref="DQ7" si="106">DP7+DP26-DP50</f>
        <v>1000</v>
      </c>
      <c r="DR7" s="53">
        <f t="shared" ref="DR7" si="107">DQ7+DQ26-DQ50</f>
        <v>1000</v>
      </c>
      <c r="DS7" s="53">
        <f t="shared" ref="DS7" si="108">DR7+DR26-DR50</f>
        <v>1000</v>
      </c>
      <c r="DT7" s="53">
        <f t="shared" ref="DT7" si="109">DS7+DS26-DS50</f>
        <v>1000</v>
      </c>
      <c r="DU7" s="53">
        <f t="shared" ref="DU7" si="110">DT7+DT26-DT50</f>
        <v>1000</v>
      </c>
      <c r="DV7" s="53">
        <f t="shared" ref="DV7" si="111">DU7+DU26-DU50</f>
        <v>1000</v>
      </c>
      <c r="DW7" s="53">
        <f t="shared" ref="DW7" si="112">DV7+DV26-DV50</f>
        <v>1000</v>
      </c>
      <c r="DX7" s="53">
        <f t="shared" ref="DX7" si="113">DW7+DW26-DW50</f>
        <v>1000</v>
      </c>
      <c r="DY7" s="53">
        <f t="shared" ref="DY7" si="114">DX7+DX26-DX50</f>
        <v>1000</v>
      </c>
      <c r="DZ7" s="53">
        <f t="shared" ref="DZ7" si="115">DY7+DY26-DY50</f>
        <v>1000</v>
      </c>
      <c r="EA7" s="53">
        <f t="shared" ref="EA7" si="116">DZ7+DZ26-DZ50</f>
        <v>1000</v>
      </c>
      <c r="EB7" s="53">
        <f t="shared" ref="EB7" si="117">EA7+EA26-EA50</f>
        <v>1000</v>
      </c>
      <c r="EC7" s="53">
        <f t="shared" ref="EC7" si="118">EB7+EB26-EB50</f>
        <v>1000</v>
      </c>
      <c r="ED7" s="53">
        <f t="shared" ref="ED7" si="119">EC7+EC26-EC50</f>
        <v>1000</v>
      </c>
      <c r="EE7" s="53">
        <f t="shared" ref="EE7" si="120">ED7+ED26-ED50</f>
        <v>1000</v>
      </c>
      <c r="EF7" s="53">
        <f t="shared" ref="EF7" si="121">EE7+EE26-EE50</f>
        <v>1000</v>
      </c>
      <c r="EG7" s="53">
        <f t="shared" ref="EG7" si="122">EF7+EF26-EF50</f>
        <v>1000</v>
      </c>
      <c r="EH7" s="53">
        <f t="shared" ref="EH7" si="123">EG7+EG26-EG50</f>
        <v>1000</v>
      </c>
      <c r="EI7" s="53">
        <f t="shared" ref="EI7" si="124">EH7+EH26-EH50</f>
        <v>1000</v>
      </c>
      <c r="EJ7" s="53">
        <f t="shared" ref="EJ7" si="125">EI7+EI26-EI50</f>
        <v>1000</v>
      </c>
      <c r="EK7" s="53">
        <f t="shared" ref="EK7" si="126">EJ7+EJ26-EJ50</f>
        <v>1000</v>
      </c>
      <c r="EL7" s="53">
        <f t="shared" ref="EL7" si="127">EK7+EK26-EK50</f>
        <v>1000</v>
      </c>
      <c r="EM7" s="53">
        <f t="shared" ref="EM7" si="128">EL7+EL26-EL50</f>
        <v>1000</v>
      </c>
      <c r="EN7" s="53">
        <f t="shared" ref="EN7" si="129">EM7+EM26-EM50</f>
        <v>1000</v>
      </c>
      <c r="EO7" s="53">
        <f t="shared" ref="EO7" si="130">EN7+EN26-EN50</f>
        <v>1000</v>
      </c>
      <c r="EP7" s="53">
        <f t="shared" ref="EP7" si="131">EO7+EO26-EO50</f>
        <v>1000</v>
      </c>
      <c r="EQ7" s="53">
        <f t="shared" ref="EQ7" si="132">EP7+EP26-EP50</f>
        <v>1000</v>
      </c>
      <c r="ER7" s="53">
        <f t="shared" ref="ER7" si="133">EQ7+EQ26-EQ50</f>
        <v>1000</v>
      </c>
      <c r="ES7" s="53">
        <f t="shared" ref="ES7" si="134">ER7+ER26-ER50</f>
        <v>1000</v>
      </c>
      <c r="ET7" s="53">
        <f t="shared" ref="ET7" si="135">ES7+ES26-ES50</f>
        <v>1000</v>
      </c>
      <c r="EU7" s="53">
        <f t="shared" ref="EU7" si="136">ET7+ET26-ET50</f>
        <v>1000</v>
      </c>
      <c r="EV7" s="53">
        <f t="shared" ref="EV7" si="137">EU7+EU26-EU50</f>
        <v>1000</v>
      </c>
      <c r="EW7" s="53">
        <f t="shared" si="0"/>
        <v>1000</v>
      </c>
    </row>
    <row r="8" spans="1:153" outlineLevel="1" x14ac:dyDescent="0.25">
      <c r="A8" s="11"/>
      <c r="B8" s="39" t="s">
        <v>22</v>
      </c>
      <c r="C8" s="58">
        <v>100000</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row>
    <row r="9" spans="1:153" outlineLevel="1" x14ac:dyDescent="0.25">
      <c r="A9" s="11"/>
      <c r="B9" s="39" t="s">
        <v>23</v>
      </c>
      <c r="C9" s="58">
        <v>2000</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row>
    <row r="10" spans="1:153" s="69" customFormat="1" x14ac:dyDescent="0.25">
      <c r="A10" s="42"/>
      <c r="B10" s="42" t="s">
        <v>50</v>
      </c>
      <c r="C10" s="53">
        <f>SUM(C8:C9)</f>
        <v>102000</v>
      </c>
      <c r="D10" s="53">
        <f>IF(AND(D8="",D9=""),C10+C27-C26-C51+C50,D8+D9)</f>
        <v>102000</v>
      </c>
      <c r="E10" s="53">
        <f t="shared" ref="E10:O10" si="138">IF(AND(E8="",E9=""),D10+D27-D26-D51+D50,E8+E9)</f>
        <v>102000</v>
      </c>
      <c r="F10" s="53">
        <f t="shared" si="138"/>
        <v>102000</v>
      </c>
      <c r="G10" s="53">
        <f t="shared" si="138"/>
        <v>102000</v>
      </c>
      <c r="H10" s="53">
        <f t="shared" si="138"/>
        <v>102000</v>
      </c>
      <c r="I10" s="53">
        <f t="shared" si="138"/>
        <v>102000</v>
      </c>
      <c r="J10" s="53">
        <f t="shared" si="138"/>
        <v>102000</v>
      </c>
      <c r="K10" s="53">
        <f t="shared" si="138"/>
        <v>102000</v>
      </c>
      <c r="L10" s="53">
        <f t="shared" si="138"/>
        <v>102000</v>
      </c>
      <c r="M10" s="53">
        <f t="shared" si="138"/>
        <v>102000</v>
      </c>
      <c r="N10" s="53">
        <f t="shared" si="138"/>
        <v>102000</v>
      </c>
      <c r="O10" s="53">
        <f t="shared" si="138"/>
        <v>102000</v>
      </c>
      <c r="P10" s="53">
        <f t="shared" ref="P10" si="139">IF(AND(P8="",P9=""),O10+O27-O26-O51+O50,P8+P9)</f>
        <v>102000</v>
      </c>
      <c r="Q10" s="53">
        <f t="shared" ref="Q10" si="140">IF(AND(Q8="",Q9=""),P10+P27-P26-P51+P50,Q8+Q9)</f>
        <v>102000</v>
      </c>
      <c r="R10" s="53">
        <f t="shared" ref="R10" si="141">IF(AND(R8="",R9=""),Q10+Q27-Q26-Q51+Q50,R8+R9)</f>
        <v>102000</v>
      </c>
      <c r="S10" s="53">
        <f t="shared" ref="S10" si="142">IF(AND(S8="",S9=""),R10+R27-R26-R51+R50,S8+S9)</f>
        <v>102000</v>
      </c>
      <c r="T10" s="53">
        <f t="shared" ref="T10" si="143">IF(AND(T8="",T9=""),S10+S27-S26-S51+S50,T8+T9)</f>
        <v>102000</v>
      </c>
      <c r="U10" s="53">
        <f t="shared" ref="U10" si="144">IF(AND(U8="",U9=""),T10+T27-T26-T51+T50,U8+U9)</f>
        <v>102000</v>
      </c>
      <c r="V10" s="53">
        <f t="shared" ref="V10" si="145">IF(AND(V8="",V9=""),U10+U27-U26-U51+U50,V8+V9)</f>
        <v>102000</v>
      </c>
      <c r="W10" s="53">
        <f t="shared" ref="W10" si="146">IF(AND(W8="",W9=""),V10+V27-V26-V51+V50,W8+W9)</f>
        <v>102000</v>
      </c>
      <c r="X10" s="53">
        <f t="shared" ref="X10" si="147">IF(AND(X8="",X9=""),W10+W27-W26-W51+W50,X8+X9)</f>
        <v>102000</v>
      </c>
      <c r="Y10" s="53">
        <f t="shared" ref="Y10" si="148">IF(AND(Y8="",Y9=""),X10+X27-X26-X51+X50,Y8+Y9)</f>
        <v>102000</v>
      </c>
      <c r="Z10" s="53">
        <f t="shared" ref="Z10" si="149">IF(AND(Z8="",Z9=""),Y10+Y27-Y26-Y51+Y50,Z8+Z9)</f>
        <v>102000</v>
      </c>
      <c r="AA10" s="53">
        <f t="shared" ref="AA10" si="150">IF(AND(AA8="",AA9=""),Z10+Z27-Z26-Z51+Z50,AA8+AA9)</f>
        <v>102000</v>
      </c>
      <c r="AB10" s="53">
        <f t="shared" ref="AB10" si="151">IF(AND(AB8="",AB9=""),AA10+AA27-AA26-AA51+AA50,AB8+AB9)</f>
        <v>102000</v>
      </c>
      <c r="AC10" s="53">
        <f t="shared" ref="AC10" si="152">IF(AND(AC8="",AC9=""),AB10+AB27-AB26-AB51+AB50,AC8+AC9)</f>
        <v>102000</v>
      </c>
      <c r="AD10" s="53">
        <f t="shared" ref="AD10" si="153">IF(AND(AD8="",AD9=""),AC10+AC27-AC26-AC51+AC50,AD8+AD9)</f>
        <v>102000</v>
      </c>
      <c r="AE10" s="53">
        <f t="shared" ref="AE10" si="154">IF(AND(AE8="",AE9=""),AD10+AD27-AD26-AD51+AD50,AE8+AE9)</f>
        <v>102000</v>
      </c>
      <c r="AF10" s="53">
        <f t="shared" ref="AF10" si="155">IF(AND(AF8="",AF9=""),AE10+AE27-AE26-AE51+AE50,AF8+AF9)</f>
        <v>102000</v>
      </c>
      <c r="AG10" s="53">
        <f t="shared" ref="AG10" si="156">IF(AND(AG8="",AG9=""),AF10+AF27-AF26-AF51+AF50,AG8+AG9)</f>
        <v>102000</v>
      </c>
      <c r="AH10" s="53">
        <f t="shared" ref="AH10" si="157">IF(AND(AH8="",AH9=""),AG10+AG27-AG26-AG51+AG50,AH8+AH9)</f>
        <v>102000</v>
      </c>
      <c r="AI10" s="53">
        <f t="shared" ref="AI10" si="158">IF(AND(AI8="",AI9=""),AH10+AH27-AH26-AH51+AH50,AI8+AI9)</f>
        <v>102000</v>
      </c>
      <c r="AJ10" s="53">
        <f t="shared" ref="AJ10" si="159">IF(AND(AJ8="",AJ9=""),AI10+AI27-AI26-AI51+AI50,AJ8+AJ9)</f>
        <v>102000</v>
      </c>
      <c r="AK10" s="53">
        <f t="shared" ref="AK10" si="160">IF(AND(AK8="",AK9=""),AJ10+AJ27-AJ26-AJ51+AJ50,AK8+AK9)</f>
        <v>102000</v>
      </c>
      <c r="AL10" s="53">
        <f t="shared" ref="AL10" si="161">IF(AND(AL8="",AL9=""),AK10+AK27-AK26-AK51+AK50,AL8+AL9)</f>
        <v>102000</v>
      </c>
      <c r="AM10" s="53">
        <f t="shared" ref="AM10" si="162">IF(AND(AM8="",AM9=""),AL10+AL27-AL26-AL51+AL50,AM8+AM9)</f>
        <v>102000</v>
      </c>
      <c r="AN10" s="53">
        <f t="shared" ref="AN10" si="163">IF(AND(AN8="",AN9=""),AM10+AM27-AM26-AM51+AM50,AN8+AN9)</f>
        <v>102000</v>
      </c>
      <c r="AO10" s="53">
        <f t="shared" ref="AO10" si="164">IF(AND(AO8="",AO9=""),AN10+AN27-AN26-AN51+AN50,AO8+AO9)</f>
        <v>102000</v>
      </c>
      <c r="AP10" s="53">
        <f t="shared" ref="AP10" si="165">IF(AND(AP8="",AP9=""),AO10+AO27-AO26-AO51+AO50,AP8+AP9)</f>
        <v>102000</v>
      </c>
      <c r="AQ10" s="53">
        <f t="shared" ref="AQ10" si="166">IF(AND(AQ8="",AQ9=""),AP10+AP27-AP26-AP51+AP50,AQ8+AQ9)</f>
        <v>102000</v>
      </c>
      <c r="AR10" s="53">
        <f t="shared" ref="AR10" si="167">IF(AND(AR8="",AR9=""),AQ10+AQ27-AQ26-AQ51+AQ50,AR8+AR9)</f>
        <v>102000</v>
      </c>
      <c r="AS10" s="53">
        <f t="shared" ref="AS10" si="168">IF(AND(AS8="",AS9=""),AR10+AR27-AR26-AR51+AR50,AS8+AS9)</f>
        <v>102000</v>
      </c>
      <c r="AT10" s="53">
        <f t="shared" ref="AT10" si="169">IF(AND(AT8="",AT9=""),AS10+AS27-AS26-AS51+AS50,AT8+AT9)</f>
        <v>102000</v>
      </c>
      <c r="AU10" s="53">
        <f t="shared" ref="AU10" si="170">IF(AND(AU8="",AU9=""),AT10+AT27-AT26-AT51+AT50,AU8+AU9)</f>
        <v>102000</v>
      </c>
      <c r="AV10" s="53">
        <f t="shared" ref="AV10" si="171">IF(AND(AV8="",AV9=""),AU10+AU27-AU26-AU51+AU50,AV8+AV9)</f>
        <v>102000</v>
      </c>
      <c r="AW10" s="53">
        <f t="shared" ref="AW10" si="172">IF(AND(AW8="",AW9=""),AV10+AV27-AV26-AV51+AV50,AW8+AW9)</f>
        <v>102000</v>
      </c>
      <c r="AX10" s="53">
        <f t="shared" ref="AX10" si="173">IF(AND(AX8="",AX9=""),AW10+AW27-AW26-AW51+AW50,AX8+AX9)</f>
        <v>102000</v>
      </c>
      <c r="AY10" s="53">
        <f t="shared" ref="AY10" si="174">IF(AND(AY8="",AY9=""),AX10+AX27-AX26-AX51+AX50,AY8+AY9)</f>
        <v>102000</v>
      </c>
      <c r="AZ10" s="53">
        <f t="shared" ref="AZ10" si="175">IF(AND(AZ8="",AZ9=""),AY10+AY27-AY26-AY51+AY50,AZ8+AZ9)</f>
        <v>102000</v>
      </c>
      <c r="BA10" s="53">
        <f t="shared" ref="BA10" si="176">IF(AND(BA8="",BA9=""),AZ10+AZ27-AZ26-AZ51+AZ50,BA8+BA9)</f>
        <v>102000</v>
      </c>
      <c r="BB10" s="53">
        <f t="shared" ref="BB10" si="177">IF(AND(BB8="",BB9=""),BA10+BA27-BA26-BA51+BA50,BB8+BB9)</f>
        <v>102000</v>
      </c>
      <c r="BC10" s="53">
        <f t="shared" ref="BC10" si="178">IF(AND(BC8="",BC9=""),BB10+BB27-BB26-BB51+BB50,BC8+BC9)</f>
        <v>102000</v>
      </c>
      <c r="BD10" s="53">
        <f t="shared" ref="BD10" si="179">IF(AND(BD8="",BD9=""),BC10+BC27-BC26-BC51+BC50,BD8+BD9)</f>
        <v>102000</v>
      </c>
      <c r="BE10" s="53">
        <f t="shared" ref="BE10" si="180">IF(AND(BE8="",BE9=""),BD10+BD27-BD26-BD51+BD50,BE8+BE9)</f>
        <v>102000</v>
      </c>
      <c r="BF10" s="53">
        <f t="shared" ref="BF10" si="181">IF(AND(BF8="",BF9=""),BE10+BE27-BE26-BE51+BE50,BF8+BF9)</f>
        <v>102000</v>
      </c>
      <c r="BG10" s="53">
        <f t="shared" ref="BG10" si="182">IF(AND(BG8="",BG9=""),BF10+BF27-BF26-BF51+BF50,BG8+BG9)</f>
        <v>102000</v>
      </c>
      <c r="BH10" s="53">
        <f t="shared" ref="BH10" si="183">IF(AND(BH8="",BH9=""),BG10+BG27-BG26-BG51+BG50,BH8+BH9)</f>
        <v>102000</v>
      </c>
      <c r="BI10" s="53">
        <f t="shared" ref="BI10" si="184">IF(AND(BI8="",BI9=""),BH10+BH27-BH26-BH51+BH50,BI8+BI9)</f>
        <v>102000</v>
      </c>
      <c r="BJ10" s="53">
        <f t="shared" ref="BJ10" si="185">IF(AND(BJ8="",BJ9=""),BI10+BI27-BI26-BI51+BI50,BJ8+BJ9)</f>
        <v>102000</v>
      </c>
      <c r="BK10" s="53">
        <f t="shared" ref="BK10" si="186">IF(AND(BK8="",BK9=""),BJ10+BJ27-BJ26-BJ51+BJ50,BK8+BK9)</f>
        <v>102000</v>
      </c>
      <c r="BL10" s="53">
        <f t="shared" ref="BL10" si="187">IF(AND(BL8="",BL9=""),BK10+BK27-BK26-BK51+BK50,BL8+BL9)</f>
        <v>102000</v>
      </c>
      <c r="BM10" s="53">
        <f t="shared" ref="BM10" si="188">IF(AND(BM8="",BM9=""),BL10+BL27-BL26-BL51+BL50,BM8+BM9)</f>
        <v>102000</v>
      </c>
      <c r="BN10" s="53">
        <f t="shared" ref="BN10" si="189">IF(AND(BN8="",BN9=""),BM10+BM27-BM26-BM51+BM50,BN8+BN9)</f>
        <v>102000</v>
      </c>
      <c r="BO10" s="53">
        <f t="shared" ref="BO10" si="190">IF(AND(BO8="",BO9=""),BN10+BN27-BN26-BN51+BN50,BO8+BO9)</f>
        <v>102000</v>
      </c>
      <c r="BP10" s="53">
        <f t="shared" ref="BP10" si="191">IF(AND(BP8="",BP9=""),BO10+BO27-BO26-BO51+BO50,BP8+BP9)</f>
        <v>102000</v>
      </c>
      <c r="BQ10" s="53">
        <f t="shared" ref="BQ10" si="192">IF(AND(BQ8="",BQ9=""),BP10+BP27-BP26-BP51+BP50,BQ8+BQ9)</f>
        <v>102000</v>
      </c>
      <c r="BR10" s="53">
        <f t="shared" ref="BR10" si="193">IF(AND(BR8="",BR9=""),BQ10+BQ27-BQ26-BQ51+BQ50,BR8+BR9)</f>
        <v>102000</v>
      </c>
      <c r="BS10" s="53">
        <f t="shared" ref="BS10" si="194">IF(AND(BS8="",BS9=""),BR10+BR27-BR26-BR51+BR50,BS8+BS9)</f>
        <v>102000</v>
      </c>
      <c r="BT10" s="53">
        <f t="shared" ref="BT10" si="195">IF(AND(BT8="",BT9=""),BS10+BS27-BS26-BS51+BS50,BT8+BT9)</f>
        <v>102000</v>
      </c>
      <c r="BU10" s="53">
        <f t="shared" ref="BU10" si="196">IF(AND(BU8="",BU9=""),BT10+BT27-BT26-BT51+BT50,BU8+BU9)</f>
        <v>102000</v>
      </c>
      <c r="BV10" s="53">
        <f t="shared" ref="BV10" si="197">IF(AND(BV8="",BV9=""),BU10+BU27-BU26-BU51+BU50,BV8+BV9)</f>
        <v>102000</v>
      </c>
      <c r="BW10" s="53">
        <f t="shared" ref="BW10" si="198">IF(AND(BW8="",BW9=""),BV10+BV27-BV26-BV51+BV50,BW8+BW9)</f>
        <v>102000</v>
      </c>
      <c r="BX10" s="53">
        <f t="shared" ref="BX10" si="199">IF(AND(BX8="",BX9=""),BW10+BW27-BW26-BW51+BW50,BX8+BX9)</f>
        <v>102000</v>
      </c>
      <c r="BY10" s="53">
        <f t="shared" ref="BY10" si="200">IF(AND(BY8="",BY9=""),BX10+BX27-BX26-BX51+BX50,BY8+BY9)</f>
        <v>102000</v>
      </c>
      <c r="BZ10" s="53">
        <f t="shared" ref="BZ10" si="201">IF(AND(BZ8="",BZ9=""),BY10+BY27-BY26-BY51+BY50,BZ8+BZ9)</f>
        <v>102000</v>
      </c>
      <c r="CA10" s="53">
        <f t="shared" ref="CA10" si="202">IF(AND(CA8="",CA9=""),BZ10+BZ27-BZ26-BZ51+BZ50,CA8+CA9)</f>
        <v>102000</v>
      </c>
      <c r="CB10" s="53">
        <f t="shared" ref="CB10" si="203">IF(AND(CB8="",CB9=""),CA10+CA27-CA26-CA51+CA50,CB8+CB9)</f>
        <v>102000</v>
      </c>
      <c r="CC10" s="53">
        <f t="shared" ref="CC10" si="204">IF(AND(CC8="",CC9=""),CB10+CB27-CB26-CB51+CB50,CC8+CC9)</f>
        <v>102000</v>
      </c>
      <c r="CD10" s="53">
        <f t="shared" ref="CD10" si="205">IF(AND(CD8="",CD9=""),CC10+CC27-CC26-CC51+CC50,CD8+CD9)</f>
        <v>102000</v>
      </c>
      <c r="CE10" s="53">
        <f t="shared" ref="CE10" si="206">IF(AND(CE8="",CE9=""),CD10+CD27-CD26-CD51+CD50,CE8+CE9)</f>
        <v>102000</v>
      </c>
      <c r="CF10" s="53">
        <f t="shared" ref="CF10" si="207">IF(AND(CF8="",CF9=""),CE10+CE27-CE26-CE51+CE50,CF8+CF9)</f>
        <v>102000</v>
      </c>
      <c r="CG10" s="53">
        <f t="shared" ref="CG10" si="208">IF(AND(CG8="",CG9=""),CF10+CF27-CF26-CF51+CF50,CG8+CG9)</f>
        <v>102000</v>
      </c>
      <c r="CH10" s="53">
        <f t="shared" ref="CH10" si="209">IF(AND(CH8="",CH9=""),CG10+CG27-CG26-CG51+CG50,CH8+CH9)</f>
        <v>102000</v>
      </c>
      <c r="CI10" s="53">
        <f t="shared" ref="CI10" si="210">IF(AND(CI8="",CI9=""),CH10+CH27-CH26-CH51+CH50,CI8+CI9)</f>
        <v>102000</v>
      </c>
      <c r="CJ10" s="53">
        <f t="shared" ref="CJ10" si="211">IF(AND(CJ8="",CJ9=""),CI10+CI27-CI26-CI51+CI50,CJ8+CJ9)</f>
        <v>102000</v>
      </c>
      <c r="CK10" s="53">
        <f t="shared" ref="CK10" si="212">IF(AND(CK8="",CK9=""),CJ10+CJ27-CJ26-CJ51+CJ50,CK8+CK9)</f>
        <v>102000</v>
      </c>
      <c r="CL10" s="53">
        <f t="shared" ref="CL10" si="213">IF(AND(CL8="",CL9=""),CK10+CK27-CK26-CK51+CK50,CL8+CL9)</f>
        <v>102000</v>
      </c>
      <c r="CM10" s="53">
        <f t="shared" ref="CM10" si="214">IF(AND(CM8="",CM9=""),CL10+CL27-CL26-CL51+CL50,CM8+CM9)</f>
        <v>102000</v>
      </c>
      <c r="CN10" s="53">
        <f t="shared" ref="CN10" si="215">IF(AND(CN8="",CN9=""),CM10+CM27-CM26-CM51+CM50,CN8+CN9)</f>
        <v>102000</v>
      </c>
      <c r="CO10" s="53">
        <f t="shared" ref="CO10" si="216">IF(AND(CO8="",CO9=""),CN10+CN27-CN26-CN51+CN50,CO8+CO9)</f>
        <v>102000</v>
      </c>
      <c r="CP10" s="53">
        <f t="shared" ref="CP10" si="217">IF(AND(CP8="",CP9=""),CO10+CO27-CO26-CO51+CO50,CP8+CP9)</f>
        <v>102000</v>
      </c>
      <c r="CQ10" s="53">
        <f t="shared" ref="CQ10" si="218">IF(AND(CQ8="",CQ9=""),CP10+CP27-CP26-CP51+CP50,CQ8+CQ9)</f>
        <v>102000</v>
      </c>
      <c r="CR10" s="53">
        <f t="shared" ref="CR10" si="219">IF(AND(CR8="",CR9=""),CQ10+CQ27-CQ26-CQ51+CQ50,CR8+CR9)</f>
        <v>102000</v>
      </c>
      <c r="CS10" s="53">
        <f t="shared" ref="CS10" si="220">IF(AND(CS8="",CS9=""),CR10+CR27-CR26-CR51+CR50,CS8+CS9)</f>
        <v>102000</v>
      </c>
      <c r="CT10" s="53">
        <f t="shared" ref="CT10" si="221">IF(AND(CT8="",CT9=""),CS10+CS27-CS26-CS51+CS50,CT8+CT9)</f>
        <v>102000</v>
      </c>
      <c r="CU10" s="53">
        <f t="shared" ref="CU10" si="222">IF(AND(CU8="",CU9=""),CT10+CT27-CT26-CT51+CT50,CU8+CU9)</f>
        <v>102000</v>
      </c>
      <c r="CV10" s="53">
        <f t="shared" ref="CV10" si="223">IF(AND(CV8="",CV9=""),CU10+CU27-CU26-CU51+CU50,CV8+CV9)</f>
        <v>102000</v>
      </c>
      <c r="CW10" s="53">
        <f t="shared" ref="CW10" si="224">IF(AND(CW8="",CW9=""),CV10+CV27-CV26-CV51+CV50,CW8+CW9)</f>
        <v>102000</v>
      </c>
      <c r="CX10" s="53">
        <f t="shared" ref="CX10" si="225">IF(AND(CX8="",CX9=""),CW10+CW27-CW26-CW51+CW50,CX8+CX9)</f>
        <v>102000</v>
      </c>
      <c r="CY10" s="53">
        <f t="shared" ref="CY10" si="226">IF(AND(CY8="",CY9=""),CX10+CX27-CX26-CX51+CX50,CY8+CY9)</f>
        <v>102000</v>
      </c>
      <c r="CZ10" s="53">
        <f t="shared" ref="CZ10" si="227">IF(AND(CZ8="",CZ9=""),CY10+CY27-CY26-CY51+CY50,CZ8+CZ9)</f>
        <v>102000</v>
      </c>
      <c r="DA10" s="53">
        <f t="shared" ref="DA10" si="228">IF(AND(DA8="",DA9=""),CZ10+CZ27-CZ26-CZ51+CZ50,DA8+DA9)</f>
        <v>102000</v>
      </c>
      <c r="DB10" s="53">
        <f t="shared" ref="DB10" si="229">IF(AND(DB8="",DB9=""),DA10+DA27-DA26-DA51+DA50,DB8+DB9)</f>
        <v>102000</v>
      </c>
      <c r="DC10" s="53">
        <f t="shared" ref="DC10" si="230">IF(AND(DC8="",DC9=""),DB10+DB27-DB26-DB51+DB50,DC8+DC9)</f>
        <v>102000</v>
      </c>
      <c r="DD10" s="53">
        <f t="shared" ref="DD10" si="231">IF(AND(DD8="",DD9=""),DC10+DC27-DC26-DC51+DC50,DD8+DD9)</f>
        <v>102000</v>
      </c>
      <c r="DE10" s="53">
        <f t="shared" ref="DE10" si="232">IF(AND(DE8="",DE9=""),DD10+DD27-DD26-DD51+DD50,DE8+DE9)</f>
        <v>102000</v>
      </c>
      <c r="DF10" s="53">
        <f t="shared" ref="DF10" si="233">IF(AND(DF8="",DF9=""),DE10+DE27-DE26-DE51+DE50,DF8+DF9)</f>
        <v>102000</v>
      </c>
      <c r="DG10" s="53">
        <f t="shared" ref="DG10" si="234">IF(AND(DG8="",DG9=""),DF10+DF27-DF26-DF51+DF50,DG8+DG9)</f>
        <v>102000</v>
      </c>
      <c r="DH10" s="53">
        <f t="shared" ref="DH10" si="235">IF(AND(DH8="",DH9=""),DG10+DG27-DG26-DG51+DG50,DH8+DH9)</f>
        <v>102000</v>
      </c>
      <c r="DI10" s="53">
        <f t="shared" ref="DI10" si="236">IF(AND(DI8="",DI9=""),DH10+DH27-DH26-DH51+DH50,DI8+DI9)</f>
        <v>102000</v>
      </c>
      <c r="DJ10" s="53">
        <f t="shared" ref="DJ10" si="237">IF(AND(DJ8="",DJ9=""),DI10+DI27-DI26-DI51+DI50,DJ8+DJ9)</f>
        <v>102000</v>
      </c>
      <c r="DK10" s="53">
        <f t="shared" ref="DK10" si="238">IF(AND(DK8="",DK9=""),DJ10+DJ27-DJ26-DJ51+DJ50,DK8+DK9)</f>
        <v>102000</v>
      </c>
      <c r="DL10" s="53">
        <f t="shared" ref="DL10" si="239">IF(AND(DL8="",DL9=""),DK10+DK27-DK26-DK51+DK50,DL8+DL9)</f>
        <v>102000</v>
      </c>
      <c r="DM10" s="53">
        <f t="shared" ref="DM10" si="240">IF(AND(DM8="",DM9=""),DL10+DL27-DL26-DL51+DL50,DM8+DM9)</f>
        <v>102000</v>
      </c>
      <c r="DN10" s="53">
        <f t="shared" ref="DN10" si="241">IF(AND(DN8="",DN9=""),DM10+DM27-DM26-DM51+DM50,DN8+DN9)</f>
        <v>102000</v>
      </c>
      <c r="DO10" s="53">
        <f t="shared" ref="DO10" si="242">IF(AND(DO8="",DO9=""),DN10+DN27-DN26-DN51+DN50,DO8+DO9)</f>
        <v>102000</v>
      </c>
      <c r="DP10" s="53">
        <f t="shared" ref="DP10" si="243">IF(AND(DP8="",DP9=""),DO10+DO27-DO26-DO51+DO50,DP8+DP9)</f>
        <v>102000</v>
      </c>
      <c r="DQ10" s="53">
        <f t="shared" ref="DQ10" si="244">IF(AND(DQ8="",DQ9=""),DP10+DP27-DP26-DP51+DP50,DQ8+DQ9)</f>
        <v>102000</v>
      </c>
      <c r="DR10" s="53">
        <f t="shared" ref="DR10" si="245">IF(AND(DR8="",DR9=""),DQ10+DQ27-DQ26-DQ51+DQ50,DR8+DR9)</f>
        <v>102000</v>
      </c>
      <c r="DS10" s="53">
        <f t="shared" ref="DS10" si="246">IF(AND(DS8="",DS9=""),DR10+DR27-DR26-DR51+DR50,DS8+DS9)</f>
        <v>102000</v>
      </c>
      <c r="DT10" s="53">
        <f t="shared" ref="DT10" si="247">IF(AND(DT8="",DT9=""),DS10+DS27-DS26-DS51+DS50,DT8+DT9)</f>
        <v>102000</v>
      </c>
      <c r="DU10" s="53">
        <f t="shared" ref="DU10" si="248">IF(AND(DU8="",DU9=""),DT10+DT27-DT26-DT51+DT50,DU8+DU9)</f>
        <v>102000</v>
      </c>
      <c r="DV10" s="53">
        <f t="shared" ref="DV10" si="249">IF(AND(DV8="",DV9=""),DU10+DU27-DU26-DU51+DU50,DV8+DV9)</f>
        <v>102000</v>
      </c>
      <c r="DW10" s="53">
        <f t="shared" ref="DW10" si="250">IF(AND(DW8="",DW9=""),DV10+DV27-DV26-DV51+DV50,DW8+DW9)</f>
        <v>102000</v>
      </c>
      <c r="DX10" s="53">
        <f t="shared" ref="DX10" si="251">IF(AND(DX8="",DX9=""),DW10+DW27-DW26-DW51+DW50,DX8+DX9)</f>
        <v>102000</v>
      </c>
      <c r="DY10" s="53">
        <f t="shared" ref="DY10" si="252">IF(AND(DY8="",DY9=""),DX10+DX27-DX26-DX51+DX50,DY8+DY9)</f>
        <v>102000</v>
      </c>
      <c r="DZ10" s="53">
        <f t="shared" ref="DZ10" si="253">IF(AND(DZ8="",DZ9=""),DY10+DY27-DY26-DY51+DY50,DZ8+DZ9)</f>
        <v>102000</v>
      </c>
      <c r="EA10" s="53">
        <f t="shared" ref="EA10" si="254">IF(AND(EA8="",EA9=""),DZ10+DZ27-DZ26-DZ51+DZ50,EA8+EA9)</f>
        <v>102000</v>
      </c>
      <c r="EB10" s="53">
        <f t="shared" ref="EB10" si="255">IF(AND(EB8="",EB9=""),EA10+EA27-EA26-EA51+EA50,EB8+EB9)</f>
        <v>102000</v>
      </c>
      <c r="EC10" s="53">
        <f t="shared" ref="EC10" si="256">IF(AND(EC8="",EC9=""),EB10+EB27-EB26-EB51+EB50,EC8+EC9)</f>
        <v>102000</v>
      </c>
      <c r="ED10" s="53">
        <f t="shared" ref="ED10" si="257">IF(AND(ED8="",ED9=""),EC10+EC27-EC26-EC51+EC50,ED8+ED9)</f>
        <v>102000</v>
      </c>
      <c r="EE10" s="53">
        <f t="shared" ref="EE10" si="258">IF(AND(EE8="",EE9=""),ED10+ED27-ED26-ED51+ED50,EE8+EE9)</f>
        <v>102000</v>
      </c>
      <c r="EF10" s="53">
        <f t="shared" ref="EF10" si="259">IF(AND(EF8="",EF9=""),EE10+EE27-EE26-EE51+EE50,EF8+EF9)</f>
        <v>102000</v>
      </c>
      <c r="EG10" s="53">
        <f t="shared" ref="EG10" si="260">IF(AND(EG8="",EG9=""),EF10+EF27-EF26-EF51+EF50,EG8+EG9)</f>
        <v>102000</v>
      </c>
      <c r="EH10" s="53">
        <f t="shared" ref="EH10" si="261">IF(AND(EH8="",EH9=""),EG10+EG27-EG26-EG51+EG50,EH8+EH9)</f>
        <v>102000</v>
      </c>
      <c r="EI10" s="53">
        <f t="shared" ref="EI10" si="262">IF(AND(EI8="",EI9=""),EH10+EH27-EH26-EH51+EH50,EI8+EI9)</f>
        <v>102000</v>
      </c>
      <c r="EJ10" s="53">
        <f t="shared" ref="EJ10" si="263">IF(AND(EJ8="",EJ9=""),EI10+EI27-EI26-EI51+EI50,EJ8+EJ9)</f>
        <v>102000</v>
      </c>
      <c r="EK10" s="53">
        <f t="shared" ref="EK10" si="264">IF(AND(EK8="",EK9=""),EJ10+EJ27-EJ26-EJ51+EJ50,EK8+EK9)</f>
        <v>102000</v>
      </c>
      <c r="EL10" s="53">
        <f t="shared" ref="EL10" si="265">IF(AND(EL8="",EL9=""),EK10+EK27-EK26-EK51+EK50,EL8+EL9)</f>
        <v>102000</v>
      </c>
      <c r="EM10" s="53">
        <f t="shared" ref="EM10" si="266">IF(AND(EM8="",EM9=""),EL10+EL27-EL26-EL51+EL50,EM8+EM9)</f>
        <v>102000</v>
      </c>
      <c r="EN10" s="53">
        <f t="shared" ref="EN10" si="267">IF(AND(EN8="",EN9=""),EM10+EM27-EM26-EM51+EM50,EN8+EN9)</f>
        <v>102000</v>
      </c>
      <c r="EO10" s="53">
        <f t="shared" ref="EO10" si="268">IF(AND(EO8="",EO9=""),EN10+EN27-EN26-EN51+EN50,EO8+EO9)</f>
        <v>102000</v>
      </c>
      <c r="EP10" s="53">
        <f t="shared" ref="EP10" si="269">IF(AND(EP8="",EP9=""),EO10+EO27-EO26-EO51+EO50,EP8+EP9)</f>
        <v>102000</v>
      </c>
      <c r="EQ10" s="53">
        <f t="shared" ref="EQ10" si="270">IF(AND(EQ8="",EQ9=""),EP10+EP27-EP26-EP51+EP50,EQ8+EQ9)</f>
        <v>102000</v>
      </c>
      <c r="ER10" s="53">
        <f t="shared" ref="ER10" si="271">IF(AND(ER8="",ER9=""),EQ10+EQ27-EQ26-EQ51+EQ50,ER8+ER9)</f>
        <v>102000</v>
      </c>
      <c r="ES10" s="53">
        <f t="shared" ref="ES10" si="272">IF(AND(ES8="",ES9=""),ER10+ER27-ER26-ER51+ER50,ES8+ES9)</f>
        <v>102000</v>
      </c>
      <c r="ET10" s="53">
        <f t="shared" ref="ET10" si="273">IF(AND(ET8="",ET9=""),ES10+ES27-ES26-ES51+ES50,ET8+ET9)</f>
        <v>102000</v>
      </c>
      <c r="EU10" s="53">
        <f t="shared" ref="EU10" si="274">IF(AND(EU8="",EU9=""),ET10+ET27-ET26-ET51+ET50,EU8+EU9)</f>
        <v>102000</v>
      </c>
      <c r="EV10" s="53">
        <f t="shared" ref="EV10" si="275">IF(AND(EV8="",EV9=""),EU10+EU27-EU26-EU51+EU50,EV8+EV9)</f>
        <v>102000</v>
      </c>
      <c r="EW10" s="53">
        <f>IF(AND(EW8="",EW9=""),EV10+EV27-EV26-EV51+EV50,EW8+EW9)</f>
        <v>102000</v>
      </c>
    </row>
    <row r="11" spans="1:153" s="102" customFormat="1" x14ac:dyDescent="0.25">
      <c r="A11" s="101"/>
      <c r="B11" s="101" t="s">
        <v>51</v>
      </c>
      <c r="C11" s="54">
        <f>C7+C10</f>
        <v>103000</v>
      </c>
      <c r="D11" s="54">
        <f>D7+D10</f>
        <v>103000</v>
      </c>
      <c r="E11" s="54">
        <f t="shared" ref="E11:O11" si="276">E7+E10</f>
        <v>103000</v>
      </c>
      <c r="F11" s="54">
        <f t="shared" si="276"/>
        <v>103000</v>
      </c>
      <c r="G11" s="54">
        <f t="shared" si="276"/>
        <v>103000</v>
      </c>
      <c r="H11" s="54">
        <f t="shared" si="276"/>
        <v>103000</v>
      </c>
      <c r="I11" s="54">
        <f t="shared" si="276"/>
        <v>103000</v>
      </c>
      <c r="J11" s="54">
        <f t="shared" si="276"/>
        <v>103000</v>
      </c>
      <c r="K11" s="54">
        <f t="shared" si="276"/>
        <v>103000</v>
      </c>
      <c r="L11" s="54">
        <f t="shared" si="276"/>
        <v>103000</v>
      </c>
      <c r="M11" s="54">
        <f t="shared" si="276"/>
        <v>103000</v>
      </c>
      <c r="N11" s="54">
        <f t="shared" si="276"/>
        <v>103000</v>
      </c>
      <c r="O11" s="54">
        <f t="shared" si="276"/>
        <v>103000</v>
      </c>
      <c r="P11" s="54">
        <f t="shared" ref="P11:CA11" si="277">P7+P10</f>
        <v>103000</v>
      </c>
      <c r="Q11" s="54">
        <f t="shared" si="277"/>
        <v>103000</v>
      </c>
      <c r="R11" s="54">
        <f t="shared" si="277"/>
        <v>103000</v>
      </c>
      <c r="S11" s="54">
        <f t="shared" si="277"/>
        <v>103000</v>
      </c>
      <c r="T11" s="54">
        <f t="shared" si="277"/>
        <v>103000</v>
      </c>
      <c r="U11" s="54">
        <f t="shared" si="277"/>
        <v>103000</v>
      </c>
      <c r="V11" s="54">
        <f t="shared" si="277"/>
        <v>103000</v>
      </c>
      <c r="W11" s="54">
        <f t="shared" si="277"/>
        <v>103000</v>
      </c>
      <c r="X11" s="54">
        <f t="shared" si="277"/>
        <v>103000</v>
      </c>
      <c r="Y11" s="54">
        <f t="shared" si="277"/>
        <v>103000</v>
      </c>
      <c r="Z11" s="54">
        <f t="shared" si="277"/>
        <v>103000</v>
      </c>
      <c r="AA11" s="54">
        <f t="shared" si="277"/>
        <v>103000</v>
      </c>
      <c r="AB11" s="54">
        <f t="shared" si="277"/>
        <v>103000</v>
      </c>
      <c r="AC11" s="54">
        <f t="shared" si="277"/>
        <v>103000</v>
      </c>
      <c r="AD11" s="54">
        <f t="shared" si="277"/>
        <v>103000</v>
      </c>
      <c r="AE11" s="54">
        <f t="shared" si="277"/>
        <v>103000</v>
      </c>
      <c r="AF11" s="54">
        <f t="shared" si="277"/>
        <v>103000</v>
      </c>
      <c r="AG11" s="54">
        <f t="shared" si="277"/>
        <v>103000</v>
      </c>
      <c r="AH11" s="54">
        <f t="shared" si="277"/>
        <v>103000</v>
      </c>
      <c r="AI11" s="54">
        <f t="shared" si="277"/>
        <v>103000</v>
      </c>
      <c r="AJ11" s="54">
        <f t="shared" si="277"/>
        <v>103000</v>
      </c>
      <c r="AK11" s="54">
        <f t="shared" si="277"/>
        <v>103000</v>
      </c>
      <c r="AL11" s="54">
        <f t="shared" si="277"/>
        <v>103000</v>
      </c>
      <c r="AM11" s="54">
        <f t="shared" si="277"/>
        <v>103000</v>
      </c>
      <c r="AN11" s="54">
        <f t="shared" si="277"/>
        <v>103000</v>
      </c>
      <c r="AO11" s="54">
        <f t="shared" si="277"/>
        <v>103000</v>
      </c>
      <c r="AP11" s="54">
        <f t="shared" si="277"/>
        <v>103000</v>
      </c>
      <c r="AQ11" s="54">
        <f t="shared" si="277"/>
        <v>103000</v>
      </c>
      <c r="AR11" s="54">
        <f t="shared" si="277"/>
        <v>103000</v>
      </c>
      <c r="AS11" s="54">
        <f t="shared" si="277"/>
        <v>103000</v>
      </c>
      <c r="AT11" s="54">
        <f t="shared" si="277"/>
        <v>103000</v>
      </c>
      <c r="AU11" s="54">
        <f t="shared" si="277"/>
        <v>103000</v>
      </c>
      <c r="AV11" s="54">
        <f t="shared" si="277"/>
        <v>103000</v>
      </c>
      <c r="AW11" s="54">
        <f t="shared" si="277"/>
        <v>103000</v>
      </c>
      <c r="AX11" s="54">
        <f t="shared" si="277"/>
        <v>103000</v>
      </c>
      <c r="AY11" s="54">
        <f t="shared" si="277"/>
        <v>103000</v>
      </c>
      <c r="AZ11" s="54">
        <f t="shared" si="277"/>
        <v>103000</v>
      </c>
      <c r="BA11" s="54">
        <f t="shared" si="277"/>
        <v>103000</v>
      </c>
      <c r="BB11" s="54">
        <f t="shared" si="277"/>
        <v>103000</v>
      </c>
      <c r="BC11" s="54">
        <f t="shared" si="277"/>
        <v>103000</v>
      </c>
      <c r="BD11" s="54">
        <f t="shared" si="277"/>
        <v>103000</v>
      </c>
      <c r="BE11" s="54">
        <f t="shared" si="277"/>
        <v>103000</v>
      </c>
      <c r="BF11" s="54">
        <f t="shared" si="277"/>
        <v>103000</v>
      </c>
      <c r="BG11" s="54">
        <f t="shared" si="277"/>
        <v>103000</v>
      </c>
      <c r="BH11" s="54">
        <f t="shared" si="277"/>
        <v>103000</v>
      </c>
      <c r="BI11" s="54">
        <f t="shared" si="277"/>
        <v>103000</v>
      </c>
      <c r="BJ11" s="54">
        <f t="shared" si="277"/>
        <v>103000</v>
      </c>
      <c r="BK11" s="54">
        <f t="shared" si="277"/>
        <v>103000</v>
      </c>
      <c r="BL11" s="54">
        <f t="shared" si="277"/>
        <v>103000</v>
      </c>
      <c r="BM11" s="54">
        <f t="shared" si="277"/>
        <v>103000</v>
      </c>
      <c r="BN11" s="54">
        <f t="shared" si="277"/>
        <v>103000</v>
      </c>
      <c r="BO11" s="54">
        <f t="shared" si="277"/>
        <v>103000</v>
      </c>
      <c r="BP11" s="54">
        <f t="shared" si="277"/>
        <v>103000</v>
      </c>
      <c r="BQ11" s="54">
        <f t="shared" si="277"/>
        <v>103000</v>
      </c>
      <c r="BR11" s="54">
        <f t="shared" si="277"/>
        <v>103000</v>
      </c>
      <c r="BS11" s="54">
        <f t="shared" si="277"/>
        <v>103000</v>
      </c>
      <c r="BT11" s="54">
        <f t="shared" si="277"/>
        <v>103000</v>
      </c>
      <c r="BU11" s="54">
        <f t="shared" si="277"/>
        <v>103000</v>
      </c>
      <c r="BV11" s="54">
        <f t="shared" si="277"/>
        <v>103000</v>
      </c>
      <c r="BW11" s="54">
        <f t="shared" si="277"/>
        <v>103000</v>
      </c>
      <c r="BX11" s="54">
        <f t="shared" si="277"/>
        <v>103000</v>
      </c>
      <c r="BY11" s="54">
        <f t="shared" si="277"/>
        <v>103000</v>
      </c>
      <c r="BZ11" s="54">
        <f t="shared" si="277"/>
        <v>103000</v>
      </c>
      <c r="CA11" s="54">
        <f t="shared" si="277"/>
        <v>103000</v>
      </c>
      <c r="CB11" s="54">
        <f t="shared" ref="CB11:EM11" si="278">CB7+CB10</f>
        <v>103000</v>
      </c>
      <c r="CC11" s="54">
        <f t="shared" si="278"/>
        <v>103000</v>
      </c>
      <c r="CD11" s="54">
        <f t="shared" si="278"/>
        <v>103000</v>
      </c>
      <c r="CE11" s="54">
        <f t="shared" si="278"/>
        <v>103000</v>
      </c>
      <c r="CF11" s="54">
        <f t="shared" si="278"/>
        <v>103000</v>
      </c>
      <c r="CG11" s="54">
        <f t="shared" si="278"/>
        <v>103000</v>
      </c>
      <c r="CH11" s="54">
        <f t="shared" si="278"/>
        <v>103000</v>
      </c>
      <c r="CI11" s="54">
        <f t="shared" si="278"/>
        <v>103000</v>
      </c>
      <c r="CJ11" s="54">
        <f t="shared" si="278"/>
        <v>103000</v>
      </c>
      <c r="CK11" s="54">
        <f t="shared" si="278"/>
        <v>103000</v>
      </c>
      <c r="CL11" s="54">
        <f t="shared" si="278"/>
        <v>103000</v>
      </c>
      <c r="CM11" s="54">
        <f t="shared" si="278"/>
        <v>103000</v>
      </c>
      <c r="CN11" s="54">
        <f t="shared" si="278"/>
        <v>103000</v>
      </c>
      <c r="CO11" s="54">
        <f t="shared" si="278"/>
        <v>103000</v>
      </c>
      <c r="CP11" s="54">
        <f t="shared" si="278"/>
        <v>103000</v>
      </c>
      <c r="CQ11" s="54">
        <f t="shared" si="278"/>
        <v>103000</v>
      </c>
      <c r="CR11" s="54">
        <f t="shared" si="278"/>
        <v>103000</v>
      </c>
      <c r="CS11" s="54">
        <f t="shared" si="278"/>
        <v>103000</v>
      </c>
      <c r="CT11" s="54">
        <f t="shared" si="278"/>
        <v>103000</v>
      </c>
      <c r="CU11" s="54">
        <f t="shared" si="278"/>
        <v>103000</v>
      </c>
      <c r="CV11" s="54">
        <f t="shared" si="278"/>
        <v>103000</v>
      </c>
      <c r="CW11" s="54">
        <f t="shared" si="278"/>
        <v>103000</v>
      </c>
      <c r="CX11" s="54">
        <f t="shared" si="278"/>
        <v>103000</v>
      </c>
      <c r="CY11" s="54">
        <f t="shared" si="278"/>
        <v>103000</v>
      </c>
      <c r="CZ11" s="54">
        <f t="shared" si="278"/>
        <v>103000</v>
      </c>
      <c r="DA11" s="54">
        <f t="shared" si="278"/>
        <v>103000</v>
      </c>
      <c r="DB11" s="54">
        <f t="shared" si="278"/>
        <v>103000</v>
      </c>
      <c r="DC11" s="54">
        <f t="shared" si="278"/>
        <v>103000</v>
      </c>
      <c r="DD11" s="54">
        <f t="shared" si="278"/>
        <v>103000</v>
      </c>
      <c r="DE11" s="54">
        <f t="shared" si="278"/>
        <v>103000</v>
      </c>
      <c r="DF11" s="54">
        <f t="shared" si="278"/>
        <v>103000</v>
      </c>
      <c r="DG11" s="54">
        <f t="shared" si="278"/>
        <v>103000</v>
      </c>
      <c r="DH11" s="54">
        <f t="shared" si="278"/>
        <v>103000</v>
      </c>
      <c r="DI11" s="54">
        <f t="shared" si="278"/>
        <v>103000</v>
      </c>
      <c r="DJ11" s="54">
        <f t="shared" si="278"/>
        <v>103000</v>
      </c>
      <c r="DK11" s="54">
        <f t="shared" si="278"/>
        <v>103000</v>
      </c>
      <c r="DL11" s="54">
        <f t="shared" si="278"/>
        <v>103000</v>
      </c>
      <c r="DM11" s="54">
        <f t="shared" si="278"/>
        <v>103000</v>
      </c>
      <c r="DN11" s="54">
        <f t="shared" si="278"/>
        <v>103000</v>
      </c>
      <c r="DO11" s="54">
        <f t="shared" si="278"/>
        <v>103000</v>
      </c>
      <c r="DP11" s="54">
        <f t="shared" si="278"/>
        <v>103000</v>
      </c>
      <c r="DQ11" s="54">
        <f t="shared" si="278"/>
        <v>103000</v>
      </c>
      <c r="DR11" s="54">
        <f t="shared" si="278"/>
        <v>103000</v>
      </c>
      <c r="DS11" s="54">
        <f t="shared" si="278"/>
        <v>103000</v>
      </c>
      <c r="DT11" s="54">
        <f t="shared" si="278"/>
        <v>103000</v>
      </c>
      <c r="DU11" s="54">
        <f t="shared" si="278"/>
        <v>103000</v>
      </c>
      <c r="DV11" s="54">
        <f t="shared" si="278"/>
        <v>103000</v>
      </c>
      <c r="DW11" s="54">
        <f t="shared" si="278"/>
        <v>103000</v>
      </c>
      <c r="DX11" s="54">
        <f t="shared" si="278"/>
        <v>103000</v>
      </c>
      <c r="DY11" s="54">
        <f t="shared" si="278"/>
        <v>103000</v>
      </c>
      <c r="DZ11" s="54">
        <f t="shared" si="278"/>
        <v>103000</v>
      </c>
      <c r="EA11" s="54">
        <f t="shared" si="278"/>
        <v>103000</v>
      </c>
      <c r="EB11" s="54">
        <f t="shared" si="278"/>
        <v>103000</v>
      </c>
      <c r="EC11" s="54">
        <f t="shared" si="278"/>
        <v>103000</v>
      </c>
      <c r="ED11" s="54">
        <f t="shared" si="278"/>
        <v>103000</v>
      </c>
      <c r="EE11" s="54">
        <f t="shared" si="278"/>
        <v>103000</v>
      </c>
      <c r="EF11" s="54">
        <f t="shared" si="278"/>
        <v>103000</v>
      </c>
      <c r="EG11" s="54">
        <f t="shared" si="278"/>
        <v>103000</v>
      </c>
      <c r="EH11" s="54">
        <f t="shared" si="278"/>
        <v>103000</v>
      </c>
      <c r="EI11" s="54">
        <f t="shared" si="278"/>
        <v>103000</v>
      </c>
      <c r="EJ11" s="54">
        <f t="shared" si="278"/>
        <v>103000</v>
      </c>
      <c r="EK11" s="54">
        <f t="shared" si="278"/>
        <v>103000</v>
      </c>
      <c r="EL11" s="54">
        <f t="shared" si="278"/>
        <v>103000</v>
      </c>
      <c r="EM11" s="54">
        <f t="shared" si="278"/>
        <v>103000</v>
      </c>
      <c r="EN11" s="54">
        <f t="shared" ref="EN11:EV11" si="279">EN7+EN10</f>
        <v>103000</v>
      </c>
      <c r="EO11" s="54">
        <f t="shared" si="279"/>
        <v>103000</v>
      </c>
      <c r="EP11" s="54">
        <f t="shared" si="279"/>
        <v>103000</v>
      </c>
      <c r="EQ11" s="54">
        <f t="shared" si="279"/>
        <v>103000</v>
      </c>
      <c r="ER11" s="54">
        <f t="shared" si="279"/>
        <v>103000</v>
      </c>
      <c r="ES11" s="54">
        <f t="shared" si="279"/>
        <v>103000</v>
      </c>
      <c r="ET11" s="54">
        <f t="shared" si="279"/>
        <v>103000</v>
      </c>
      <c r="EU11" s="54">
        <f t="shared" si="279"/>
        <v>103000</v>
      </c>
      <c r="EV11" s="54">
        <f t="shared" si="279"/>
        <v>103000</v>
      </c>
      <c r="EW11" s="54">
        <f>EW7+EW10</f>
        <v>103000</v>
      </c>
    </row>
    <row r="12" spans="1:153" s="69" customFormat="1" ht="6.95" customHeight="1" x14ac:dyDescent="0.2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row>
    <row r="13" spans="1:153" s="69" customFormat="1" x14ac:dyDescent="0.25">
      <c r="A13" s="42"/>
      <c r="B13" s="103" t="s">
        <v>26</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row>
    <row r="14" spans="1:153" ht="6.95" customHeight="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row>
    <row r="15" spans="1:153" x14ac:dyDescent="0.25">
      <c r="A15" s="11"/>
      <c r="B15" s="11" t="s">
        <v>31</v>
      </c>
      <c r="C15" s="62"/>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row>
    <row r="16" spans="1:153" x14ac:dyDescent="0.25">
      <c r="A16" s="11"/>
      <c r="B16" s="11" t="s">
        <v>32</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row>
    <row r="17" spans="1:152" x14ac:dyDescent="0.25">
      <c r="A17" s="11"/>
      <c r="B17" s="11" t="s">
        <v>33</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row>
    <row r="18" spans="1:152" x14ac:dyDescent="0.25">
      <c r="A18" s="11"/>
      <c r="B18" s="11" t="s">
        <v>34</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row>
    <row r="19" spans="1:152" x14ac:dyDescent="0.25">
      <c r="A19" s="11"/>
      <c r="B19" s="11" t="s">
        <v>27</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row>
    <row r="20" spans="1:152" x14ac:dyDescent="0.25">
      <c r="A20" s="11"/>
      <c r="B20" s="11" t="s">
        <v>28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row>
    <row r="21" spans="1:152" x14ac:dyDescent="0.25">
      <c r="A21" s="11"/>
      <c r="B21" s="11" t="s">
        <v>30</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row>
    <row r="22" spans="1:152" x14ac:dyDescent="0.25">
      <c r="A22" s="11"/>
      <c r="B22" s="11" t="s">
        <v>35</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row>
    <row r="23" spans="1:152" x14ac:dyDescent="0.25">
      <c r="A23" s="11"/>
      <c r="B23" s="11" t="s">
        <v>36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row>
    <row r="24" spans="1:152" x14ac:dyDescent="0.25">
      <c r="A24" s="11"/>
      <c r="B24" s="11" t="s">
        <v>37</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row>
    <row r="25" spans="1:152" x14ac:dyDescent="0.25">
      <c r="A25" s="11"/>
      <c r="B25" s="11" t="s">
        <v>29</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row>
    <row r="26" spans="1:152" x14ac:dyDescent="0.25">
      <c r="A26" s="11"/>
      <c r="B26" s="11" t="s">
        <v>48</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row>
    <row r="27" spans="1:152" s="102" customFormat="1" x14ac:dyDescent="0.25">
      <c r="A27" s="101"/>
      <c r="B27" s="101" t="s">
        <v>47</v>
      </c>
      <c r="C27" s="54">
        <f>SUM(C15:C26)</f>
        <v>0</v>
      </c>
      <c r="D27" s="54">
        <f t="shared" ref="D27:EV27" si="280">SUM(D15:D26)</f>
        <v>0</v>
      </c>
      <c r="E27" s="54">
        <f t="shared" si="280"/>
        <v>0</v>
      </c>
      <c r="F27" s="54">
        <f t="shared" si="280"/>
        <v>0</v>
      </c>
      <c r="G27" s="54">
        <f t="shared" si="280"/>
        <v>0</v>
      </c>
      <c r="H27" s="54">
        <f t="shared" si="280"/>
        <v>0</v>
      </c>
      <c r="I27" s="54">
        <f t="shared" si="280"/>
        <v>0</v>
      </c>
      <c r="J27" s="54">
        <f t="shared" si="280"/>
        <v>0</v>
      </c>
      <c r="K27" s="54">
        <f t="shared" si="280"/>
        <v>0</v>
      </c>
      <c r="L27" s="54">
        <f t="shared" si="280"/>
        <v>0</v>
      </c>
      <c r="M27" s="54">
        <f t="shared" si="280"/>
        <v>0</v>
      </c>
      <c r="N27" s="54">
        <f t="shared" si="280"/>
        <v>0</v>
      </c>
      <c r="O27" s="54">
        <f t="shared" si="280"/>
        <v>0</v>
      </c>
      <c r="P27" s="54">
        <f t="shared" ref="P27:BK27" si="281">SUM(P15:P26)</f>
        <v>0</v>
      </c>
      <c r="Q27" s="54">
        <f t="shared" si="281"/>
        <v>0</v>
      </c>
      <c r="R27" s="54">
        <f t="shared" si="281"/>
        <v>0</v>
      </c>
      <c r="S27" s="54">
        <f t="shared" si="281"/>
        <v>0</v>
      </c>
      <c r="T27" s="54">
        <f t="shared" si="281"/>
        <v>0</v>
      </c>
      <c r="U27" s="54">
        <f t="shared" si="281"/>
        <v>0</v>
      </c>
      <c r="V27" s="54">
        <f t="shared" si="281"/>
        <v>0</v>
      </c>
      <c r="W27" s="54">
        <f t="shared" si="281"/>
        <v>0</v>
      </c>
      <c r="X27" s="54">
        <f t="shared" si="281"/>
        <v>0</v>
      </c>
      <c r="Y27" s="54">
        <f t="shared" si="281"/>
        <v>0</v>
      </c>
      <c r="Z27" s="54">
        <f t="shared" si="281"/>
        <v>0</v>
      </c>
      <c r="AA27" s="54">
        <f t="shared" si="281"/>
        <v>0</v>
      </c>
      <c r="AB27" s="54">
        <f t="shared" si="281"/>
        <v>0</v>
      </c>
      <c r="AC27" s="54">
        <f t="shared" si="281"/>
        <v>0</v>
      </c>
      <c r="AD27" s="54">
        <f t="shared" si="281"/>
        <v>0</v>
      </c>
      <c r="AE27" s="54">
        <f t="shared" si="281"/>
        <v>0</v>
      </c>
      <c r="AF27" s="54">
        <f t="shared" si="281"/>
        <v>0</v>
      </c>
      <c r="AG27" s="54">
        <f t="shared" si="281"/>
        <v>0</v>
      </c>
      <c r="AH27" s="54">
        <f t="shared" si="281"/>
        <v>0</v>
      </c>
      <c r="AI27" s="54">
        <f t="shared" si="281"/>
        <v>0</v>
      </c>
      <c r="AJ27" s="54">
        <f t="shared" si="281"/>
        <v>0</v>
      </c>
      <c r="AK27" s="54">
        <f t="shared" si="281"/>
        <v>0</v>
      </c>
      <c r="AL27" s="54">
        <f t="shared" si="281"/>
        <v>0</v>
      </c>
      <c r="AM27" s="54">
        <f t="shared" si="281"/>
        <v>0</v>
      </c>
      <c r="AN27" s="54">
        <f t="shared" si="281"/>
        <v>0</v>
      </c>
      <c r="AO27" s="54">
        <f t="shared" si="281"/>
        <v>0</v>
      </c>
      <c r="AP27" s="54">
        <f t="shared" si="281"/>
        <v>0</v>
      </c>
      <c r="AQ27" s="54">
        <f t="shared" si="281"/>
        <v>0</v>
      </c>
      <c r="AR27" s="54">
        <f t="shared" si="281"/>
        <v>0</v>
      </c>
      <c r="AS27" s="54">
        <f t="shared" si="281"/>
        <v>0</v>
      </c>
      <c r="AT27" s="54">
        <f t="shared" si="281"/>
        <v>0</v>
      </c>
      <c r="AU27" s="54">
        <f t="shared" si="281"/>
        <v>0</v>
      </c>
      <c r="AV27" s="54">
        <f t="shared" si="281"/>
        <v>0</v>
      </c>
      <c r="AW27" s="54">
        <f t="shared" si="281"/>
        <v>0</v>
      </c>
      <c r="AX27" s="54">
        <f t="shared" si="281"/>
        <v>0</v>
      </c>
      <c r="AY27" s="54">
        <f t="shared" si="281"/>
        <v>0</v>
      </c>
      <c r="AZ27" s="54">
        <f t="shared" si="281"/>
        <v>0</v>
      </c>
      <c r="BA27" s="54">
        <f t="shared" si="281"/>
        <v>0</v>
      </c>
      <c r="BB27" s="54">
        <f t="shared" si="281"/>
        <v>0</v>
      </c>
      <c r="BC27" s="54">
        <f t="shared" si="281"/>
        <v>0</v>
      </c>
      <c r="BD27" s="54">
        <f t="shared" si="281"/>
        <v>0</v>
      </c>
      <c r="BE27" s="54">
        <f t="shared" si="281"/>
        <v>0</v>
      </c>
      <c r="BF27" s="54">
        <f t="shared" si="281"/>
        <v>0</v>
      </c>
      <c r="BG27" s="54">
        <f t="shared" si="281"/>
        <v>0</v>
      </c>
      <c r="BH27" s="54">
        <f t="shared" si="281"/>
        <v>0</v>
      </c>
      <c r="BI27" s="54">
        <f t="shared" si="281"/>
        <v>0</v>
      </c>
      <c r="BJ27" s="54">
        <f t="shared" si="281"/>
        <v>0</v>
      </c>
      <c r="BK27" s="54">
        <f t="shared" si="281"/>
        <v>0</v>
      </c>
      <c r="BL27" s="54">
        <f t="shared" ref="BL27:DW27" si="282">SUM(BL15:BL26)</f>
        <v>0</v>
      </c>
      <c r="BM27" s="54">
        <f t="shared" si="282"/>
        <v>0</v>
      </c>
      <c r="BN27" s="54">
        <f t="shared" si="282"/>
        <v>0</v>
      </c>
      <c r="BO27" s="54">
        <f t="shared" si="282"/>
        <v>0</v>
      </c>
      <c r="BP27" s="54">
        <f t="shared" si="282"/>
        <v>0</v>
      </c>
      <c r="BQ27" s="54">
        <f t="shared" si="282"/>
        <v>0</v>
      </c>
      <c r="BR27" s="54">
        <f t="shared" si="282"/>
        <v>0</v>
      </c>
      <c r="BS27" s="54">
        <f t="shared" si="282"/>
        <v>0</v>
      </c>
      <c r="BT27" s="54">
        <f t="shared" si="282"/>
        <v>0</v>
      </c>
      <c r="BU27" s="54">
        <f t="shared" si="282"/>
        <v>0</v>
      </c>
      <c r="BV27" s="54">
        <f t="shared" si="282"/>
        <v>0</v>
      </c>
      <c r="BW27" s="54">
        <f t="shared" si="282"/>
        <v>0</v>
      </c>
      <c r="BX27" s="54">
        <f t="shared" si="282"/>
        <v>0</v>
      </c>
      <c r="BY27" s="54">
        <f t="shared" si="282"/>
        <v>0</v>
      </c>
      <c r="BZ27" s="54">
        <f t="shared" si="282"/>
        <v>0</v>
      </c>
      <c r="CA27" s="54">
        <f t="shared" si="282"/>
        <v>0</v>
      </c>
      <c r="CB27" s="54">
        <f t="shared" si="282"/>
        <v>0</v>
      </c>
      <c r="CC27" s="54">
        <f t="shared" si="282"/>
        <v>0</v>
      </c>
      <c r="CD27" s="54">
        <f t="shared" si="282"/>
        <v>0</v>
      </c>
      <c r="CE27" s="54">
        <f t="shared" si="282"/>
        <v>0</v>
      </c>
      <c r="CF27" s="54">
        <f t="shared" si="282"/>
        <v>0</v>
      </c>
      <c r="CG27" s="54">
        <f t="shared" si="282"/>
        <v>0</v>
      </c>
      <c r="CH27" s="54">
        <f t="shared" si="282"/>
        <v>0</v>
      </c>
      <c r="CI27" s="54">
        <f t="shared" si="282"/>
        <v>0</v>
      </c>
      <c r="CJ27" s="54">
        <f t="shared" si="282"/>
        <v>0</v>
      </c>
      <c r="CK27" s="54">
        <f t="shared" si="282"/>
        <v>0</v>
      </c>
      <c r="CL27" s="54">
        <f t="shared" si="282"/>
        <v>0</v>
      </c>
      <c r="CM27" s="54">
        <f t="shared" si="282"/>
        <v>0</v>
      </c>
      <c r="CN27" s="54">
        <f t="shared" si="282"/>
        <v>0</v>
      </c>
      <c r="CO27" s="54">
        <f t="shared" si="282"/>
        <v>0</v>
      </c>
      <c r="CP27" s="54">
        <f t="shared" si="282"/>
        <v>0</v>
      </c>
      <c r="CQ27" s="54">
        <f t="shared" si="282"/>
        <v>0</v>
      </c>
      <c r="CR27" s="54">
        <f t="shared" si="282"/>
        <v>0</v>
      </c>
      <c r="CS27" s="54">
        <f t="shared" si="282"/>
        <v>0</v>
      </c>
      <c r="CT27" s="54">
        <f t="shared" si="282"/>
        <v>0</v>
      </c>
      <c r="CU27" s="54">
        <f t="shared" si="282"/>
        <v>0</v>
      </c>
      <c r="CV27" s="54">
        <f t="shared" si="282"/>
        <v>0</v>
      </c>
      <c r="CW27" s="54">
        <f t="shared" si="282"/>
        <v>0</v>
      </c>
      <c r="CX27" s="54">
        <f t="shared" si="282"/>
        <v>0</v>
      </c>
      <c r="CY27" s="54">
        <f t="shared" si="282"/>
        <v>0</v>
      </c>
      <c r="CZ27" s="54">
        <f t="shared" si="282"/>
        <v>0</v>
      </c>
      <c r="DA27" s="54">
        <f t="shared" si="282"/>
        <v>0</v>
      </c>
      <c r="DB27" s="54">
        <f t="shared" si="282"/>
        <v>0</v>
      </c>
      <c r="DC27" s="54">
        <f t="shared" si="282"/>
        <v>0</v>
      </c>
      <c r="DD27" s="54">
        <f t="shared" si="282"/>
        <v>0</v>
      </c>
      <c r="DE27" s="54">
        <f t="shared" si="282"/>
        <v>0</v>
      </c>
      <c r="DF27" s="54">
        <f t="shared" si="282"/>
        <v>0</v>
      </c>
      <c r="DG27" s="54">
        <f t="shared" si="282"/>
        <v>0</v>
      </c>
      <c r="DH27" s="54">
        <f t="shared" si="282"/>
        <v>0</v>
      </c>
      <c r="DI27" s="54">
        <f t="shared" si="282"/>
        <v>0</v>
      </c>
      <c r="DJ27" s="54">
        <f t="shared" si="282"/>
        <v>0</v>
      </c>
      <c r="DK27" s="54">
        <f t="shared" si="282"/>
        <v>0</v>
      </c>
      <c r="DL27" s="54">
        <f t="shared" si="282"/>
        <v>0</v>
      </c>
      <c r="DM27" s="54">
        <f t="shared" si="282"/>
        <v>0</v>
      </c>
      <c r="DN27" s="54">
        <f t="shared" si="282"/>
        <v>0</v>
      </c>
      <c r="DO27" s="54">
        <f t="shared" si="282"/>
        <v>0</v>
      </c>
      <c r="DP27" s="54">
        <f t="shared" si="282"/>
        <v>0</v>
      </c>
      <c r="DQ27" s="54">
        <f t="shared" si="282"/>
        <v>0</v>
      </c>
      <c r="DR27" s="54">
        <f t="shared" si="282"/>
        <v>0</v>
      </c>
      <c r="DS27" s="54">
        <f t="shared" si="282"/>
        <v>0</v>
      </c>
      <c r="DT27" s="54">
        <f t="shared" si="282"/>
        <v>0</v>
      </c>
      <c r="DU27" s="54">
        <f t="shared" si="282"/>
        <v>0</v>
      </c>
      <c r="DV27" s="54">
        <f t="shared" si="282"/>
        <v>0</v>
      </c>
      <c r="DW27" s="54">
        <f t="shared" si="282"/>
        <v>0</v>
      </c>
      <c r="DX27" s="54">
        <f t="shared" ref="DX27:EP27" si="283">SUM(DX15:DX26)</f>
        <v>0</v>
      </c>
      <c r="DY27" s="54">
        <f t="shared" si="283"/>
        <v>0</v>
      </c>
      <c r="DZ27" s="54">
        <f t="shared" si="283"/>
        <v>0</v>
      </c>
      <c r="EA27" s="54">
        <f t="shared" si="283"/>
        <v>0</v>
      </c>
      <c r="EB27" s="54">
        <f t="shared" si="283"/>
        <v>0</v>
      </c>
      <c r="EC27" s="54">
        <f t="shared" si="283"/>
        <v>0</v>
      </c>
      <c r="ED27" s="54">
        <f t="shared" si="283"/>
        <v>0</v>
      </c>
      <c r="EE27" s="54">
        <f t="shared" si="283"/>
        <v>0</v>
      </c>
      <c r="EF27" s="54">
        <f t="shared" si="283"/>
        <v>0</v>
      </c>
      <c r="EG27" s="54">
        <f t="shared" si="283"/>
        <v>0</v>
      </c>
      <c r="EH27" s="54">
        <f t="shared" si="283"/>
        <v>0</v>
      </c>
      <c r="EI27" s="54">
        <f t="shared" si="283"/>
        <v>0</v>
      </c>
      <c r="EJ27" s="54">
        <f t="shared" si="283"/>
        <v>0</v>
      </c>
      <c r="EK27" s="54">
        <f t="shared" si="283"/>
        <v>0</v>
      </c>
      <c r="EL27" s="54">
        <f t="shared" si="283"/>
        <v>0</v>
      </c>
      <c r="EM27" s="54">
        <f t="shared" si="283"/>
        <v>0</v>
      </c>
      <c r="EN27" s="54">
        <f t="shared" si="283"/>
        <v>0</v>
      </c>
      <c r="EO27" s="54">
        <f t="shared" ref="EO27" si="284">SUM(EO15:EO26)</f>
        <v>0</v>
      </c>
      <c r="EP27" s="54">
        <f t="shared" si="283"/>
        <v>0</v>
      </c>
      <c r="EQ27" s="54">
        <f t="shared" si="280"/>
        <v>0</v>
      </c>
      <c r="ER27" s="54">
        <f t="shared" si="280"/>
        <v>0</v>
      </c>
      <c r="ES27" s="54">
        <f t="shared" si="280"/>
        <v>0</v>
      </c>
      <c r="ET27" s="54">
        <f t="shared" si="280"/>
        <v>0</v>
      </c>
      <c r="EU27" s="54">
        <f t="shared" si="280"/>
        <v>0</v>
      </c>
      <c r="EV27" s="54">
        <f t="shared" si="280"/>
        <v>0</v>
      </c>
    </row>
    <row r="28" spans="1:152" s="69" customFormat="1" ht="6.95" customHeight="1"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row>
    <row r="29" spans="1:152" s="69" customFormat="1" x14ac:dyDescent="0.25">
      <c r="A29" s="42"/>
      <c r="B29" s="103" t="s">
        <v>38</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row>
    <row r="30" spans="1:152" s="69" customFormat="1" ht="6.95" customHeigh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row>
    <row r="31" spans="1:152" x14ac:dyDescent="0.25">
      <c r="A31" s="11"/>
      <c r="B31" s="11" t="s">
        <v>52</v>
      </c>
      <c r="C31" s="62"/>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row>
    <row r="32" spans="1:152" x14ac:dyDescent="0.25">
      <c r="A32" s="11"/>
      <c r="B32" s="11" t="s">
        <v>40</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row>
    <row r="33" spans="1:152" x14ac:dyDescent="0.25">
      <c r="A33" s="11"/>
      <c r="B33" s="11" t="s">
        <v>41</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row>
    <row r="34" spans="1:152" x14ac:dyDescent="0.25">
      <c r="A34" s="11"/>
      <c r="B34" s="11" t="s">
        <v>227</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row>
    <row r="35" spans="1:152" x14ac:dyDescent="0.25">
      <c r="A35" s="11"/>
      <c r="B35" s="11" t="s">
        <v>57</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row>
    <row r="36" spans="1:152" x14ac:dyDescent="0.25">
      <c r="A36" s="11"/>
      <c r="B36" s="11" t="s">
        <v>34</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row>
    <row r="37" spans="1:152" outlineLevel="1" x14ac:dyDescent="0.25">
      <c r="A37" s="11"/>
      <c r="B37" s="40" t="s">
        <v>53</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row>
    <row r="38" spans="1:152" outlineLevel="1" x14ac:dyDescent="0.25">
      <c r="A38" s="11"/>
      <c r="B38" s="40" t="s">
        <v>53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row>
    <row r="39" spans="1:152" outlineLevel="1" x14ac:dyDescent="0.25">
      <c r="A39" s="11"/>
      <c r="B39" s="40" t="s">
        <v>53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row>
    <row r="40" spans="1:152" outlineLevel="1" x14ac:dyDescent="0.25">
      <c r="A40" s="11"/>
      <c r="B40" s="40" t="s">
        <v>53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row>
    <row r="41" spans="1:152" outlineLevel="1" x14ac:dyDescent="0.25">
      <c r="A41" s="11"/>
      <c r="B41" s="40" t="s">
        <v>53</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row>
    <row r="42" spans="1:152" outlineLevel="1" x14ac:dyDescent="0.25">
      <c r="A42" s="11"/>
      <c r="B42" s="40" t="s">
        <v>53</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row>
    <row r="43" spans="1:152" x14ac:dyDescent="0.25">
      <c r="A43" s="11"/>
      <c r="B43" s="11" t="s">
        <v>42</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row>
    <row r="44" spans="1:152" x14ac:dyDescent="0.25">
      <c r="A44" s="11"/>
      <c r="B44" s="11" t="s">
        <v>43</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row>
    <row r="45" spans="1:152" x14ac:dyDescent="0.25">
      <c r="A45" s="11"/>
      <c r="B45" s="11" t="s">
        <v>44</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row>
    <row r="46" spans="1:152" x14ac:dyDescent="0.25">
      <c r="A46" s="11"/>
      <c r="B46" s="11" t="s">
        <v>45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row>
    <row r="47" spans="1:152" x14ac:dyDescent="0.25">
      <c r="A47" s="11"/>
      <c r="B47" s="11" t="s">
        <v>58</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row>
    <row r="48" spans="1:152" x14ac:dyDescent="0.25">
      <c r="A48" s="11"/>
      <c r="B48" s="11" t="s">
        <v>56</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row>
    <row r="49" spans="1:152" x14ac:dyDescent="0.25">
      <c r="A49" s="11"/>
      <c r="B49" s="11" t="s">
        <v>39</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row>
    <row r="50" spans="1:152" x14ac:dyDescent="0.25">
      <c r="A50" s="11"/>
      <c r="B50" s="11" t="s">
        <v>49</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row>
    <row r="51" spans="1:152" s="102" customFormat="1" x14ac:dyDescent="0.25">
      <c r="A51" s="101"/>
      <c r="B51" s="102" t="s">
        <v>47</v>
      </c>
      <c r="C51" s="54">
        <f>SUM(C31:C50)</f>
        <v>0</v>
      </c>
      <c r="D51" s="54">
        <f t="shared" ref="D51:EV51" si="285">SUM(D31:D50)</f>
        <v>0</v>
      </c>
      <c r="E51" s="54">
        <f t="shared" si="285"/>
        <v>0</v>
      </c>
      <c r="F51" s="54">
        <f t="shared" si="285"/>
        <v>0</v>
      </c>
      <c r="G51" s="54">
        <f t="shared" si="285"/>
        <v>0</v>
      </c>
      <c r="H51" s="54">
        <f t="shared" si="285"/>
        <v>0</v>
      </c>
      <c r="I51" s="54">
        <f t="shared" si="285"/>
        <v>0</v>
      </c>
      <c r="J51" s="54">
        <f t="shared" si="285"/>
        <v>0</v>
      </c>
      <c r="K51" s="54">
        <f t="shared" si="285"/>
        <v>0</v>
      </c>
      <c r="L51" s="54">
        <f t="shared" si="285"/>
        <v>0</v>
      </c>
      <c r="M51" s="54">
        <f t="shared" si="285"/>
        <v>0</v>
      </c>
      <c r="N51" s="54">
        <f t="shared" si="285"/>
        <v>0</v>
      </c>
      <c r="O51" s="54">
        <f t="shared" si="285"/>
        <v>0</v>
      </c>
      <c r="P51" s="54">
        <f t="shared" ref="P51:BK51" si="286">SUM(P31:P50)</f>
        <v>0</v>
      </c>
      <c r="Q51" s="54">
        <f t="shared" si="286"/>
        <v>0</v>
      </c>
      <c r="R51" s="54">
        <f t="shared" si="286"/>
        <v>0</v>
      </c>
      <c r="S51" s="54">
        <f t="shared" si="286"/>
        <v>0</v>
      </c>
      <c r="T51" s="54">
        <f t="shared" si="286"/>
        <v>0</v>
      </c>
      <c r="U51" s="54">
        <f t="shared" si="286"/>
        <v>0</v>
      </c>
      <c r="V51" s="54">
        <f t="shared" si="286"/>
        <v>0</v>
      </c>
      <c r="W51" s="54">
        <f t="shared" si="286"/>
        <v>0</v>
      </c>
      <c r="X51" s="54">
        <f t="shared" si="286"/>
        <v>0</v>
      </c>
      <c r="Y51" s="54">
        <f t="shared" si="286"/>
        <v>0</v>
      </c>
      <c r="Z51" s="54">
        <f t="shared" si="286"/>
        <v>0</v>
      </c>
      <c r="AA51" s="54">
        <f t="shared" si="286"/>
        <v>0</v>
      </c>
      <c r="AB51" s="54">
        <f t="shared" si="286"/>
        <v>0</v>
      </c>
      <c r="AC51" s="54">
        <f t="shared" si="286"/>
        <v>0</v>
      </c>
      <c r="AD51" s="54">
        <f t="shared" si="286"/>
        <v>0</v>
      </c>
      <c r="AE51" s="54">
        <f t="shared" si="286"/>
        <v>0</v>
      </c>
      <c r="AF51" s="54">
        <f t="shared" si="286"/>
        <v>0</v>
      </c>
      <c r="AG51" s="54">
        <f t="shared" si="286"/>
        <v>0</v>
      </c>
      <c r="AH51" s="54">
        <f t="shared" si="286"/>
        <v>0</v>
      </c>
      <c r="AI51" s="54">
        <f t="shared" si="286"/>
        <v>0</v>
      </c>
      <c r="AJ51" s="54">
        <f t="shared" si="286"/>
        <v>0</v>
      </c>
      <c r="AK51" s="54">
        <f t="shared" si="286"/>
        <v>0</v>
      </c>
      <c r="AL51" s="54">
        <f t="shared" si="286"/>
        <v>0</v>
      </c>
      <c r="AM51" s="54">
        <f t="shared" si="286"/>
        <v>0</v>
      </c>
      <c r="AN51" s="54">
        <f t="shared" si="286"/>
        <v>0</v>
      </c>
      <c r="AO51" s="54">
        <f t="shared" si="286"/>
        <v>0</v>
      </c>
      <c r="AP51" s="54">
        <f t="shared" si="286"/>
        <v>0</v>
      </c>
      <c r="AQ51" s="54">
        <f t="shared" si="286"/>
        <v>0</v>
      </c>
      <c r="AR51" s="54">
        <f t="shared" si="286"/>
        <v>0</v>
      </c>
      <c r="AS51" s="54">
        <f t="shared" si="286"/>
        <v>0</v>
      </c>
      <c r="AT51" s="54">
        <f t="shared" si="286"/>
        <v>0</v>
      </c>
      <c r="AU51" s="54">
        <f t="shared" si="286"/>
        <v>0</v>
      </c>
      <c r="AV51" s="54">
        <f t="shared" si="286"/>
        <v>0</v>
      </c>
      <c r="AW51" s="54">
        <f t="shared" si="286"/>
        <v>0</v>
      </c>
      <c r="AX51" s="54">
        <f t="shared" si="286"/>
        <v>0</v>
      </c>
      <c r="AY51" s="54">
        <f t="shared" si="286"/>
        <v>0</v>
      </c>
      <c r="AZ51" s="54">
        <f t="shared" si="286"/>
        <v>0</v>
      </c>
      <c r="BA51" s="54">
        <f t="shared" si="286"/>
        <v>0</v>
      </c>
      <c r="BB51" s="54">
        <f t="shared" si="286"/>
        <v>0</v>
      </c>
      <c r="BC51" s="54">
        <f t="shared" si="286"/>
        <v>0</v>
      </c>
      <c r="BD51" s="54">
        <f t="shared" si="286"/>
        <v>0</v>
      </c>
      <c r="BE51" s="54">
        <f t="shared" si="286"/>
        <v>0</v>
      </c>
      <c r="BF51" s="54">
        <f t="shared" si="286"/>
        <v>0</v>
      </c>
      <c r="BG51" s="54">
        <f t="shared" si="286"/>
        <v>0</v>
      </c>
      <c r="BH51" s="54">
        <f t="shared" si="286"/>
        <v>0</v>
      </c>
      <c r="BI51" s="54">
        <f t="shared" si="286"/>
        <v>0</v>
      </c>
      <c r="BJ51" s="54">
        <f t="shared" si="286"/>
        <v>0</v>
      </c>
      <c r="BK51" s="54">
        <f t="shared" si="286"/>
        <v>0</v>
      </c>
      <c r="BL51" s="54">
        <f t="shared" ref="BL51:DW51" si="287">SUM(BL31:BL50)</f>
        <v>0</v>
      </c>
      <c r="BM51" s="54">
        <f t="shared" si="287"/>
        <v>0</v>
      </c>
      <c r="BN51" s="54">
        <f t="shared" si="287"/>
        <v>0</v>
      </c>
      <c r="BO51" s="54">
        <f t="shared" si="287"/>
        <v>0</v>
      </c>
      <c r="BP51" s="54">
        <f t="shared" si="287"/>
        <v>0</v>
      </c>
      <c r="BQ51" s="54">
        <f t="shared" si="287"/>
        <v>0</v>
      </c>
      <c r="BR51" s="54">
        <f t="shared" si="287"/>
        <v>0</v>
      </c>
      <c r="BS51" s="54">
        <f t="shared" si="287"/>
        <v>0</v>
      </c>
      <c r="BT51" s="54">
        <f t="shared" si="287"/>
        <v>0</v>
      </c>
      <c r="BU51" s="54">
        <f t="shared" si="287"/>
        <v>0</v>
      </c>
      <c r="BV51" s="54">
        <f t="shared" si="287"/>
        <v>0</v>
      </c>
      <c r="BW51" s="54">
        <f t="shared" si="287"/>
        <v>0</v>
      </c>
      <c r="BX51" s="54">
        <f t="shared" si="287"/>
        <v>0</v>
      </c>
      <c r="BY51" s="54">
        <f t="shared" si="287"/>
        <v>0</v>
      </c>
      <c r="BZ51" s="54">
        <f t="shared" si="287"/>
        <v>0</v>
      </c>
      <c r="CA51" s="54">
        <f t="shared" si="287"/>
        <v>0</v>
      </c>
      <c r="CB51" s="54">
        <f t="shared" si="287"/>
        <v>0</v>
      </c>
      <c r="CC51" s="54">
        <f t="shared" si="287"/>
        <v>0</v>
      </c>
      <c r="CD51" s="54">
        <f t="shared" si="287"/>
        <v>0</v>
      </c>
      <c r="CE51" s="54">
        <f t="shared" si="287"/>
        <v>0</v>
      </c>
      <c r="CF51" s="54">
        <f t="shared" si="287"/>
        <v>0</v>
      </c>
      <c r="CG51" s="54">
        <f t="shared" si="287"/>
        <v>0</v>
      </c>
      <c r="CH51" s="54">
        <f t="shared" si="287"/>
        <v>0</v>
      </c>
      <c r="CI51" s="54">
        <f t="shared" si="287"/>
        <v>0</v>
      </c>
      <c r="CJ51" s="54">
        <f t="shared" si="287"/>
        <v>0</v>
      </c>
      <c r="CK51" s="54">
        <f t="shared" si="287"/>
        <v>0</v>
      </c>
      <c r="CL51" s="54">
        <f t="shared" si="287"/>
        <v>0</v>
      </c>
      <c r="CM51" s="54">
        <f t="shared" si="287"/>
        <v>0</v>
      </c>
      <c r="CN51" s="54">
        <f t="shared" si="287"/>
        <v>0</v>
      </c>
      <c r="CO51" s="54">
        <f t="shared" si="287"/>
        <v>0</v>
      </c>
      <c r="CP51" s="54">
        <f t="shared" si="287"/>
        <v>0</v>
      </c>
      <c r="CQ51" s="54">
        <f t="shared" si="287"/>
        <v>0</v>
      </c>
      <c r="CR51" s="54">
        <f t="shared" si="287"/>
        <v>0</v>
      </c>
      <c r="CS51" s="54">
        <f t="shared" si="287"/>
        <v>0</v>
      </c>
      <c r="CT51" s="54">
        <f t="shared" si="287"/>
        <v>0</v>
      </c>
      <c r="CU51" s="54">
        <f t="shared" si="287"/>
        <v>0</v>
      </c>
      <c r="CV51" s="54">
        <f t="shared" si="287"/>
        <v>0</v>
      </c>
      <c r="CW51" s="54">
        <f t="shared" si="287"/>
        <v>0</v>
      </c>
      <c r="CX51" s="54">
        <f t="shared" si="287"/>
        <v>0</v>
      </c>
      <c r="CY51" s="54">
        <f t="shared" si="287"/>
        <v>0</v>
      </c>
      <c r="CZ51" s="54">
        <f t="shared" si="287"/>
        <v>0</v>
      </c>
      <c r="DA51" s="54">
        <f t="shared" si="287"/>
        <v>0</v>
      </c>
      <c r="DB51" s="54">
        <f t="shared" si="287"/>
        <v>0</v>
      </c>
      <c r="DC51" s="54">
        <f t="shared" si="287"/>
        <v>0</v>
      </c>
      <c r="DD51" s="54">
        <f t="shared" si="287"/>
        <v>0</v>
      </c>
      <c r="DE51" s="54">
        <f t="shared" si="287"/>
        <v>0</v>
      </c>
      <c r="DF51" s="54">
        <f t="shared" si="287"/>
        <v>0</v>
      </c>
      <c r="DG51" s="54">
        <f t="shared" si="287"/>
        <v>0</v>
      </c>
      <c r="DH51" s="54">
        <f t="shared" si="287"/>
        <v>0</v>
      </c>
      <c r="DI51" s="54">
        <f t="shared" si="287"/>
        <v>0</v>
      </c>
      <c r="DJ51" s="54">
        <f t="shared" si="287"/>
        <v>0</v>
      </c>
      <c r="DK51" s="54">
        <f t="shared" si="287"/>
        <v>0</v>
      </c>
      <c r="DL51" s="54">
        <f t="shared" si="287"/>
        <v>0</v>
      </c>
      <c r="DM51" s="54">
        <f t="shared" si="287"/>
        <v>0</v>
      </c>
      <c r="DN51" s="54">
        <f t="shared" si="287"/>
        <v>0</v>
      </c>
      <c r="DO51" s="54">
        <f t="shared" si="287"/>
        <v>0</v>
      </c>
      <c r="DP51" s="54">
        <f t="shared" si="287"/>
        <v>0</v>
      </c>
      <c r="DQ51" s="54">
        <f t="shared" si="287"/>
        <v>0</v>
      </c>
      <c r="DR51" s="54">
        <f t="shared" si="287"/>
        <v>0</v>
      </c>
      <c r="DS51" s="54">
        <f t="shared" si="287"/>
        <v>0</v>
      </c>
      <c r="DT51" s="54">
        <f t="shared" si="287"/>
        <v>0</v>
      </c>
      <c r="DU51" s="54">
        <f t="shared" si="287"/>
        <v>0</v>
      </c>
      <c r="DV51" s="54">
        <f t="shared" si="287"/>
        <v>0</v>
      </c>
      <c r="DW51" s="54">
        <f t="shared" si="287"/>
        <v>0</v>
      </c>
      <c r="DX51" s="54">
        <f t="shared" ref="DX51:EP51" si="288">SUM(DX31:DX50)</f>
        <v>0</v>
      </c>
      <c r="DY51" s="54">
        <f t="shared" si="288"/>
        <v>0</v>
      </c>
      <c r="DZ51" s="54">
        <f t="shared" si="288"/>
        <v>0</v>
      </c>
      <c r="EA51" s="54">
        <f t="shared" si="288"/>
        <v>0</v>
      </c>
      <c r="EB51" s="54">
        <f t="shared" si="288"/>
        <v>0</v>
      </c>
      <c r="EC51" s="54">
        <f t="shared" si="288"/>
        <v>0</v>
      </c>
      <c r="ED51" s="54">
        <f t="shared" si="288"/>
        <v>0</v>
      </c>
      <c r="EE51" s="54">
        <f t="shared" si="288"/>
        <v>0</v>
      </c>
      <c r="EF51" s="54">
        <f t="shared" si="288"/>
        <v>0</v>
      </c>
      <c r="EG51" s="54">
        <f t="shared" si="288"/>
        <v>0</v>
      </c>
      <c r="EH51" s="54">
        <f t="shared" si="288"/>
        <v>0</v>
      </c>
      <c r="EI51" s="54">
        <f t="shared" si="288"/>
        <v>0</v>
      </c>
      <c r="EJ51" s="54">
        <f t="shared" si="288"/>
        <v>0</v>
      </c>
      <c r="EK51" s="54">
        <f t="shared" si="288"/>
        <v>0</v>
      </c>
      <c r="EL51" s="54">
        <f t="shared" si="288"/>
        <v>0</v>
      </c>
      <c r="EM51" s="54">
        <f t="shared" si="288"/>
        <v>0</v>
      </c>
      <c r="EN51" s="54">
        <f t="shared" si="288"/>
        <v>0</v>
      </c>
      <c r="EO51" s="54">
        <f t="shared" ref="EO51" si="289">SUM(EO31:EO50)</f>
        <v>0</v>
      </c>
      <c r="EP51" s="54">
        <f t="shared" si="288"/>
        <v>0</v>
      </c>
      <c r="EQ51" s="54">
        <f t="shared" si="285"/>
        <v>0</v>
      </c>
      <c r="ER51" s="54">
        <f t="shared" si="285"/>
        <v>0</v>
      </c>
      <c r="ES51" s="54">
        <f t="shared" si="285"/>
        <v>0</v>
      </c>
      <c r="ET51" s="54">
        <f t="shared" si="285"/>
        <v>0</v>
      </c>
      <c r="EU51" s="54">
        <f t="shared" si="285"/>
        <v>0</v>
      </c>
      <c r="EV51" s="54">
        <f t="shared" si="285"/>
        <v>0</v>
      </c>
    </row>
    <row r="52" spans="1:152" s="69" customFormat="1" ht="6.95"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row>
    <row r="53" spans="1:152" s="69" customFormat="1" x14ac:dyDescent="0.25">
      <c r="A53" s="42"/>
      <c r="B53" s="81" t="s">
        <v>46</v>
      </c>
      <c r="C53" s="43">
        <f>C27-C51</f>
        <v>0</v>
      </c>
      <c r="D53" s="43">
        <f t="shared" ref="D53:EV53" si="290">D27-D51</f>
        <v>0</v>
      </c>
      <c r="E53" s="43">
        <f t="shared" si="290"/>
        <v>0</v>
      </c>
      <c r="F53" s="43">
        <f t="shared" si="290"/>
        <v>0</v>
      </c>
      <c r="G53" s="43">
        <f t="shared" si="290"/>
        <v>0</v>
      </c>
      <c r="H53" s="43">
        <f t="shared" si="290"/>
        <v>0</v>
      </c>
      <c r="I53" s="43">
        <f t="shared" si="290"/>
        <v>0</v>
      </c>
      <c r="J53" s="43">
        <f t="shared" si="290"/>
        <v>0</v>
      </c>
      <c r="K53" s="43">
        <f t="shared" si="290"/>
        <v>0</v>
      </c>
      <c r="L53" s="43">
        <f t="shared" si="290"/>
        <v>0</v>
      </c>
      <c r="M53" s="43">
        <f t="shared" si="290"/>
        <v>0</v>
      </c>
      <c r="N53" s="43">
        <f t="shared" si="290"/>
        <v>0</v>
      </c>
      <c r="O53" s="43">
        <f t="shared" si="290"/>
        <v>0</v>
      </c>
      <c r="P53" s="43">
        <f t="shared" ref="P53:BK53" si="291">P27-P51</f>
        <v>0</v>
      </c>
      <c r="Q53" s="43">
        <f t="shared" si="291"/>
        <v>0</v>
      </c>
      <c r="R53" s="43">
        <f t="shared" si="291"/>
        <v>0</v>
      </c>
      <c r="S53" s="43">
        <f t="shared" si="291"/>
        <v>0</v>
      </c>
      <c r="T53" s="43">
        <f t="shared" si="291"/>
        <v>0</v>
      </c>
      <c r="U53" s="43">
        <f t="shared" si="291"/>
        <v>0</v>
      </c>
      <c r="V53" s="43">
        <f t="shared" si="291"/>
        <v>0</v>
      </c>
      <c r="W53" s="43">
        <f t="shared" si="291"/>
        <v>0</v>
      </c>
      <c r="X53" s="43">
        <f t="shared" si="291"/>
        <v>0</v>
      </c>
      <c r="Y53" s="43">
        <f t="shared" si="291"/>
        <v>0</v>
      </c>
      <c r="Z53" s="43">
        <f t="shared" si="291"/>
        <v>0</v>
      </c>
      <c r="AA53" s="43">
        <f t="shared" si="291"/>
        <v>0</v>
      </c>
      <c r="AB53" s="43">
        <f t="shared" si="291"/>
        <v>0</v>
      </c>
      <c r="AC53" s="43">
        <f t="shared" si="291"/>
        <v>0</v>
      </c>
      <c r="AD53" s="43">
        <f t="shared" si="291"/>
        <v>0</v>
      </c>
      <c r="AE53" s="43">
        <f t="shared" si="291"/>
        <v>0</v>
      </c>
      <c r="AF53" s="43">
        <f t="shared" si="291"/>
        <v>0</v>
      </c>
      <c r="AG53" s="43">
        <f t="shared" si="291"/>
        <v>0</v>
      </c>
      <c r="AH53" s="43">
        <f t="shared" si="291"/>
        <v>0</v>
      </c>
      <c r="AI53" s="43">
        <f t="shared" si="291"/>
        <v>0</v>
      </c>
      <c r="AJ53" s="43">
        <f t="shared" si="291"/>
        <v>0</v>
      </c>
      <c r="AK53" s="43">
        <f t="shared" si="291"/>
        <v>0</v>
      </c>
      <c r="AL53" s="43">
        <f t="shared" si="291"/>
        <v>0</v>
      </c>
      <c r="AM53" s="43">
        <f t="shared" si="291"/>
        <v>0</v>
      </c>
      <c r="AN53" s="43">
        <f t="shared" si="291"/>
        <v>0</v>
      </c>
      <c r="AO53" s="43">
        <f t="shared" si="291"/>
        <v>0</v>
      </c>
      <c r="AP53" s="43">
        <f t="shared" si="291"/>
        <v>0</v>
      </c>
      <c r="AQ53" s="43">
        <f t="shared" si="291"/>
        <v>0</v>
      </c>
      <c r="AR53" s="43">
        <f t="shared" si="291"/>
        <v>0</v>
      </c>
      <c r="AS53" s="43">
        <f t="shared" si="291"/>
        <v>0</v>
      </c>
      <c r="AT53" s="43">
        <f t="shared" si="291"/>
        <v>0</v>
      </c>
      <c r="AU53" s="43">
        <f t="shared" si="291"/>
        <v>0</v>
      </c>
      <c r="AV53" s="43">
        <f t="shared" si="291"/>
        <v>0</v>
      </c>
      <c r="AW53" s="43">
        <f t="shared" si="291"/>
        <v>0</v>
      </c>
      <c r="AX53" s="43">
        <f t="shared" si="291"/>
        <v>0</v>
      </c>
      <c r="AY53" s="43">
        <f t="shared" si="291"/>
        <v>0</v>
      </c>
      <c r="AZ53" s="43">
        <f t="shared" si="291"/>
        <v>0</v>
      </c>
      <c r="BA53" s="43">
        <f t="shared" si="291"/>
        <v>0</v>
      </c>
      <c r="BB53" s="43">
        <f t="shared" si="291"/>
        <v>0</v>
      </c>
      <c r="BC53" s="43">
        <f t="shared" si="291"/>
        <v>0</v>
      </c>
      <c r="BD53" s="43">
        <f t="shared" si="291"/>
        <v>0</v>
      </c>
      <c r="BE53" s="43">
        <f t="shared" si="291"/>
        <v>0</v>
      </c>
      <c r="BF53" s="43">
        <f t="shared" si="291"/>
        <v>0</v>
      </c>
      <c r="BG53" s="43">
        <f t="shared" si="291"/>
        <v>0</v>
      </c>
      <c r="BH53" s="43">
        <f t="shared" si="291"/>
        <v>0</v>
      </c>
      <c r="BI53" s="43">
        <f t="shared" si="291"/>
        <v>0</v>
      </c>
      <c r="BJ53" s="43">
        <f t="shared" si="291"/>
        <v>0</v>
      </c>
      <c r="BK53" s="43">
        <f t="shared" si="291"/>
        <v>0</v>
      </c>
      <c r="BL53" s="43">
        <f t="shared" ref="BL53:DW53" si="292">BL27-BL51</f>
        <v>0</v>
      </c>
      <c r="BM53" s="43">
        <f t="shared" si="292"/>
        <v>0</v>
      </c>
      <c r="BN53" s="43">
        <f t="shared" si="292"/>
        <v>0</v>
      </c>
      <c r="BO53" s="43">
        <f t="shared" si="292"/>
        <v>0</v>
      </c>
      <c r="BP53" s="43">
        <f t="shared" si="292"/>
        <v>0</v>
      </c>
      <c r="BQ53" s="43">
        <f t="shared" si="292"/>
        <v>0</v>
      </c>
      <c r="BR53" s="43">
        <f t="shared" si="292"/>
        <v>0</v>
      </c>
      <c r="BS53" s="43">
        <f t="shared" si="292"/>
        <v>0</v>
      </c>
      <c r="BT53" s="43">
        <f t="shared" si="292"/>
        <v>0</v>
      </c>
      <c r="BU53" s="43">
        <f t="shared" si="292"/>
        <v>0</v>
      </c>
      <c r="BV53" s="43">
        <f t="shared" si="292"/>
        <v>0</v>
      </c>
      <c r="BW53" s="43">
        <f t="shared" si="292"/>
        <v>0</v>
      </c>
      <c r="BX53" s="43">
        <f t="shared" si="292"/>
        <v>0</v>
      </c>
      <c r="BY53" s="43">
        <f t="shared" si="292"/>
        <v>0</v>
      </c>
      <c r="BZ53" s="43">
        <f t="shared" si="292"/>
        <v>0</v>
      </c>
      <c r="CA53" s="43">
        <f t="shared" si="292"/>
        <v>0</v>
      </c>
      <c r="CB53" s="43">
        <f t="shared" si="292"/>
        <v>0</v>
      </c>
      <c r="CC53" s="43">
        <f t="shared" si="292"/>
        <v>0</v>
      </c>
      <c r="CD53" s="43">
        <f t="shared" si="292"/>
        <v>0</v>
      </c>
      <c r="CE53" s="43">
        <f t="shared" si="292"/>
        <v>0</v>
      </c>
      <c r="CF53" s="43">
        <f t="shared" si="292"/>
        <v>0</v>
      </c>
      <c r="CG53" s="43">
        <f t="shared" si="292"/>
        <v>0</v>
      </c>
      <c r="CH53" s="43">
        <f t="shared" si="292"/>
        <v>0</v>
      </c>
      <c r="CI53" s="43">
        <f t="shared" si="292"/>
        <v>0</v>
      </c>
      <c r="CJ53" s="43">
        <f t="shared" si="292"/>
        <v>0</v>
      </c>
      <c r="CK53" s="43">
        <f t="shared" si="292"/>
        <v>0</v>
      </c>
      <c r="CL53" s="43">
        <f t="shared" si="292"/>
        <v>0</v>
      </c>
      <c r="CM53" s="43">
        <f t="shared" si="292"/>
        <v>0</v>
      </c>
      <c r="CN53" s="43">
        <f t="shared" si="292"/>
        <v>0</v>
      </c>
      <c r="CO53" s="43">
        <f t="shared" si="292"/>
        <v>0</v>
      </c>
      <c r="CP53" s="43">
        <f t="shared" si="292"/>
        <v>0</v>
      </c>
      <c r="CQ53" s="43">
        <f t="shared" si="292"/>
        <v>0</v>
      </c>
      <c r="CR53" s="43">
        <f t="shared" si="292"/>
        <v>0</v>
      </c>
      <c r="CS53" s="43">
        <f t="shared" si="292"/>
        <v>0</v>
      </c>
      <c r="CT53" s="43">
        <f t="shared" si="292"/>
        <v>0</v>
      </c>
      <c r="CU53" s="43">
        <f t="shared" si="292"/>
        <v>0</v>
      </c>
      <c r="CV53" s="43">
        <f t="shared" si="292"/>
        <v>0</v>
      </c>
      <c r="CW53" s="43">
        <f t="shared" si="292"/>
        <v>0</v>
      </c>
      <c r="CX53" s="43">
        <f t="shared" si="292"/>
        <v>0</v>
      </c>
      <c r="CY53" s="43">
        <f t="shared" si="292"/>
        <v>0</v>
      </c>
      <c r="CZ53" s="43">
        <f t="shared" si="292"/>
        <v>0</v>
      </c>
      <c r="DA53" s="43">
        <f t="shared" si="292"/>
        <v>0</v>
      </c>
      <c r="DB53" s="43">
        <f t="shared" si="292"/>
        <v>0</v>
      </c>
      <c r="DC53" s="43">
        <f t="shared" si="292"/>
        <v>0</v>
      </c>
      <c r="DD53" s="43">
        <f t="shared" si="292"/>
        <v>0</v>
      </c>
      <c r="DE53" s="43">
        <f t="shared" si="292"/>
        <v>0</v>
      </c>
      <c r="DF53" s="43">
        <f t="shared" si="292"/>
        <v>0</v>
      </c>
      <c r="DG53" s="43">
        <f t="shared" si="292"/>
        <v>0</v>
      </c>
      <c r="DH53" s="43">
        <f t="shared" si="292"/>
        <v>0</v>
      </c>
      <c r="DI53" s="43">
        <f t="shared" si="292"/>
        <v>0</v>
      </c>
      <c r="DJ53" s="43">
        <f t="shared" si="292"/>
        <v>0</v>
      </c>
      <c r="DK53" s="43">
        <f t="shared" si="292"/>
        <v>0</v>
      </c>
      <c r="DL53" s="43">
        <f t="shared" si="292"/>
        <v>0</v>
      </c>
      <c r="DM53" s="43">
        <f t="shared" si="292"/>
        <v>0</v>
      </c>
      <c r="DN53" s="43">
        <f t="shared" si="292"/>
        <v>0</v>
      </c>
      <c r="DO53" s="43">
        <f t="shared" si="292"/>
        <v>0</v>
      </c>
      <c r="DP53" s="43">
        <f t="shared" si="292"/>
        <v>0</v>
      </c>
      <c r="DQ53" s="43">
        <f t="shared" si="292"/>
        <v>0</v>
      </c>
      <c r="DR53" s="43">
        <f t="shared" si="292"/>
        <v>0</v>
      </c>
      <c r="DS53" s="43">
        <f t="shared" si="292"/>
        <v>0</v>
      </c>
      <c r="DT53" s="43">
        <f t="shared" si="292"/>
        <v>0</v>
      </c>
      <c r="DU53" s="43">
        <f t="shared" si="292"/>
        <v>0</v>
      </c>
      <c r="DV53" s="43">
        <f t="shared" si="292"/>
        <v>0</v>
      </c>
      <c r="DW53" s="43">
        <f t="shared" si="292"/>
        <v>0</v>
      </c>
      <c r="DX53" s="43">
        <f t="shared" ref="DX53:EP53" si="293">DX27-DX51</f>
        <v>0</v>
      </c>
      <c r="DY53" s="43">
        <f t="shared" si="293"/>
        <v>0</v>
      </c>
      <c r="DZ53" s="43">
        <f t="shared" si="293"/>
        <v>0</v>
      </c>
      <c r="EA53" s="43">
        <f t="shared" si="293"/>
        <v>0</v>
      </c>
      <c r="EB53" s="43">
        <f t="shared" si="293"/>
        <v>0</v>
      </c>
      <c r="EC53" s="43">
        <f t="shared" si="293"/>
        <v>0</v>
      </c>
      <c r="ED53" s="43">
        <f t="shared" si="293"/>
        <v>0</v>
      </c>
      <c r="EE53" s="43">
        <f t="shared" si="293"/>
        <v>0</v>
      </c>
      <c r="EF53" s="43">
        <f t="shared" si="293"/>
        <v>0</v>
      </c>
      <c r="EG53" s="43">
        <f t="shared" si="293"/>
        <v>0</v>
      </c>
      <c r="EH53" s="43">
        <f t="shared" si="293"/>
        <v>0</v>
      </c>
      <c r="EI53" s="43">
        <f t="shared" si="293"/>
        <v>0</v>
      </c>
      <c r="EJ53" s="43">
        <f t="shared" si="293"/>
        <v>0</v>
      </c>
      <c r="EK53" s="43">
        <f t="shared" si="293"/>
        <v>0</v>
      </c>
      <c r="EL53" s="43">
        <f t="shared" si="293"/>
        <v>0</v>
      </c>
      <c r="EM53" s="43">
        <f t="shared" si="293"/>
        <v>0</v>
      </c>
      <c r="EN53" s="43">
        <f t="shared" si="293"/>
        <v>0</v>
      </c>
      <c r="EO53" s="43">
        <f t="shared" ref="EO53" si="294">EO27-EO51</f>
        <v>0</v>
      </c>
      <c r="EP53" s="43">
        <f t="shared" si="293"/>
        <v>0</v>
      </c>
      <c r="EQ53" s="43">
        <f t="shared" si="290"/>
        <v>0</v>
      </c>
      <c r="ER53" s="43">
        <f t="shared" si="290"/>
        <v>0</v>
      </c>
      <c r="ES53" s="43">
        <f t="shared" si="290"/>
        <v>0</v>
      </c>
      <c r="ET53" s="43">
        <f t="shared" si="290"/>
        <v>0</v>
      </c>
      <c r="EU53" s="43">
        <f t="shared" si="290"/>
        <v>0</v>
      </c>
      <c r="EV53" s="43">
        <f t="shared" si="290"/>
        <v>0</v>
      </c>
    </row>
    <row r="54" spans="1:152" s="69" customFormat="1" x14ac:dyDescent="0.25">
      <c r="A54" s="42"/>
      <c r="B54" s="87" t="s">
        <v>54</v>
      </c>
      <c r="C54" s="44">
        <f>C11+C53</f>
        <v>103000</v>
      </c>
      <c r="D54" s="44">
        <f t="shared" ref="D54:EV54" si="295">D11+D53</f>
        <v>103000</v>
      </c>
      <c r="E54" s="44">
        <f t="shared" si="295"/>
        <v>103000</v>
      </c>
      <c r="F54" s="44">
        <f t="shared" si="295"/>
        <v>103000</v>
      </c>
      <c r="G54" s="44">
        <f t="shared" si="295"/>
        <v>103000</v>
      </c>
      <c r="H54" s="44">
        <f t="shared" si="295"/>
        <v>103000</v>
      </c>
      <c r="I54" s="44">
        <f t="shared" si="295"/>
        <v>103000</v>
      </c>
      <c r="J54" s="44">
        <f t="shared" si="295"/>
        <v>103000</v>
      </c>
      <c r="K54" s="44">
        <f t="shared" si="295"/>
        <v>103000</v>
      </c>
      <c r="L54" s="44">
        <f t="shared" si="295"/>
        <v>103000</v>
      </c>
      <c r="M54" s="44">
        <f t="shared" si="295"/>
        <v>103000</v>
      </c>
      <c r="N54" s="44">
        <f t="shared" si="295"/>
        <v>103000</v>
      </c>
      <c r="O54" s="44">
        <f t="shared" si="295"/>
        <v>103000</v>
      </c>
      <c r="P54" s="44">
        <f t="shared" ref="P54:BK54" si="296">P11+P53</f>
        <v>103000</v>
      </c>
      <c r="Q54" s="44">
        <f t="shared" si="296"/>
        <v>103000</v>
      </c>
      <c r="R54" s="44">
        <f t="shared" si="296"/>
        <v>103000</v>
      </c>
      <c r="S54" s="44">
        <f t="shared" si="296"/>
        <v>103000</v>
      </c>
      <c r="T54" s="44">
        <f t="shared" si="296"/>
        <v>103000</v>
      </c>
      <c r="U54" s="44">
        <f t="shared" si="296"/>
        <v>103000</v>
      </c>
      <c r="V54" s="44">
        <f t="shared" si="296"/>
        <v>103000</v>
      </c>
      <c r="W54" s="44">
        <f t="shared" si="296"/>
        <v>103000</v>
      </c>
      <c r="X54" s="44">
        <f t="shared" si="296"/>
        <v>103000</v>
      </c>
      <c r="Y54" s="44">
        <f t="shared" si="296"/>
        <v>103000</v>
      </c>
      <c r="Z54" s="44">
        <f t="shared" si="296"/>
        <v>103000</v>
      </c>
      <c r="AA54" s="44">
        <f t="shared" si="296"/>
        <v>103000</v>
      </c>
      <c r="AB54" s="44">
        <f t="shared" si="296"/>
        <v>103000</v>
      </c>
      <c r="AC54" s="44">
        <f t="shared" si="296"/>
        <v>103000</v>
      </c>
      <c r="AD54" s="44">
        <f t="shared" si="296"/>
        <v>103000</v>
      </c>
      <c r="AE54" s="44">
        <f t="shared" si="296"/>
        <v>103000</v>
      </c>
      <c r="AF54" s="44">
        <f t="shared" si="296"/>
        <v>103000</v>
      </c>
      <c r="AG54" s="44">
        <f t="shared" si="296"/>
        <v>103000</v>
      </c>
      <c r="AH54" s="44">
        <f t="shared" si="296"/>
        <v>103000</v>
      </c>
      <c r="AI54" s="44">
        <f t="shared" si="296"/>
        <v>103000</v>
      </c>
      <c r="AJ54" s="44">
        <f t="shared" si="296"/>
        <v>103000</v>
      </c>
      <c r="AK54" s="44">
        <f t="shared" si="296"/>
        <v>103000</v>
      </c>
      <c r="AL54" s="44">
        <f t="shared" si="296"/>
        <v>103000</v>
      </c>
      <c r="AM54" s="44">
        <f t="shared" si="296"/>
        <v>103000</v>
      </c>
      <c r="AN54" s="44">
        <f t="shared" si="296"/>
        <v>103000</v>
      </c>
      <c r="AO54" s="44">
        <f t="shared" si="296"/>
        <v>103000</v>
      </c>
      <c r="AP54" s="44">
        <f t="shared" si="296"/>
        <v>103000</v>
      </c>
      <c r="AQ54" s="44">
        <f t="shared" si="296"/>
        <v>103000</v>
      </c>
      <c r="AR54" s="44">
        <f t="shared" si="296"/>
        <v>103000</v>
      </c>
      <c r="AS54" s="44">
        <f t="shared" si="296"/>
        <v>103000</v>
      </c>
      <c r="AT54" s="44">
        <f t="shared" si="296"/>
        <v>103000</v>
      </c>
      <c r="AU54" s="44">
        <f t="shared" si="296"/>
        <v>103000</v>
      </c>
      <c r="AV54" s="44">
        <f t="shared" si="296"/>
        <v>103000</v>
      </c>
      <c r="AW54" s="44">
        <f t="shared" si="296"/>
        <v>103000</v>
      </c>
      <c r="AX54" s="44">
        <f t="shared" si="296"/>
        <v>103000</v>
      </c>
      <c r="AY54" s="44">
        <f t="shared" si="296"/>
        <v>103000</v>
      </c>
      <c r="AZ54" s="44">
        <f t="shared" si="296"/>
        <v>103000</v>
      </c>
      <c r="BA54" s="44">
        <f t="shared" si="296"/>
        <v>103000</v>
      </c>
      <c r="BB54" s="44">
        <f t="shared" si="296"/>
        <v>103000</v>
      </c>
      <c r="BC54" s="44">
        <f t="shared" si="296"/>
        <v>103000</v>
      </c>
      <c r="BD54" s="44">
        <f t="shared" si="296"/>
        <v>103000</v>
      </c>
      <c r="BE54" s="44">
        <f t="shared" si="296"/>
        <v>103000</v>
      </c>
      <c r="BF54" s="44">
        <f t="shared" si="296"/>
        <v>103000</v>
      </c>
      <c r="BG54" s="44">
        <f t="shared" si="296"/>
        <v>103000</v>
      </c>
      <c r="BH54" s="44">
        <f t="shared" si="296"/>
        <v>103000</v>
      </c>
      <c r="BI54" s="44">
        <f t="shared" si="296"/>
        <v>103000</v>
      </c>
      <c r="BJ54" s="44">
        <f t="shared" si="296"/>
        <v>103000</v>
      </c>
      <c r="BK54" s="44">
        <f t="shared" si="296"/>
        <v>103000</v>
      </c>
      <c r="BL54" s="44">
        <f t="shared" ref="BL54:DW54" si="297">BL11+BL53</f>
        <v>103000</v>
      </c>
      <c r="BM54" s="44">
        <f t="shared" si="297"/>
        <v>103000</v>
      </c>
      <c r="BN54" s="44">
        <f t="shared" si="297"/>
        <v>103000</v>
      </c>
      <c r="BO54" s="44">
        <f t="shared" si="297"/>
        <v>103000</v>
      </c>
      <c r="BP54" s="44">
        <f t="shared" si="297"/>
        <v>103000</v>
      </c>
      <c r="BQ54" s="44">
        <f t="shared" si="297"/>
        <v>103000</v>
      </c>
      <c r="BR54" s="44">
        <f t="shared" si="297"/>
        <v>103000</v>
      </c>
      <c r="BS54" s="44">
        <f t="shared" si="297"/>
        <v>103000</v>
      </c>
      <c r="BT54" s="44">
        <f t="shared" si="297"/>
        <v>103000</v>
      </c>
      <c r="BU54" s="44">
        <f t="shared" si="297"/>
        <v>103000</v>
      </c>
      <c r="BV54" s="44">
        <f t="shared" si="297"/>
        <v>103000</v>
      </c>
      <c r="BW54" s="44">
        <f t="shared" si="297"/>
        <v>103000</v>
      </c>
      <c r="BX54" s="44">
        <f t="shared" si="297"/>
        <v>103000</v>
      </c>
      <c r="BY54" s="44">
        <f t="shared" si="297"/>
        <v>103000</v>
      </c>
      <c r="BZ54" s="44">
        <f t="shared" si="297"/>
        <v>103000</v>
      </c>
      <c r="CA54" s="44">
        <f t="shared" si="297"/>
        <v>103000</v>
      </c>
      <c r="CB54" s="44">
        <f t="shared" si="297"/>
        <v>103000</v>
      </c>
      <c r="CC54" s="44">
        <f t="shared" si="297"/>
        <v>103000</v>
      </c>
      <c r="CD54" s="44">
        <f t="shared" si="297"/>
        <v>103000</v>
      </c>
      <c r="CE54" s="44">
        <f t="shared" si="297"/>
        <v>103000</v>
      </c>
      <c r="CF54" s="44">
        <f t="shared" si="297"/>
        <v>103000</v>
      </c>
      <c r="CG54" s="44">
        <f t="shared" si="297"/>
        <v>103000</v>
      </c>
      <c r="CH54" s="44">
        <f t="shared" si="297"/>
        <v>103000</v>
      </c>
      <c r="CI54" s="44">
        <f t="shared" si="297"/>
        <v>103000</v>
      </c>
      <c r="CJ54" s="44">
        <f t="shared" si="297"/>
        <v>103000</v>
      </c>
      <c r="CK54" s="44">
        <f t="shared" si="297"/>
        <v>103000</v>
      </c>
      <c r="CL54" s="44">
        <f t="shared" si="297"/>
        <v>103000</v>
      </c>
      <c r="CM54" s="44">
        <f t="shared" si="297"/>
        <v>103000</v>
      </c>
      <c r="CN54" s="44">
        <f t="shared" si="297"/>
        <v>103000</v>
      </c>
      <c r="CO54" s="44">
        <f t="shared" si="297"/>
        <v>103000</v>
      </c>
      <c r="CP54" s="44">
        <f t="shared" si="297"/>
        <v>103000</v>
      </c>
      <c r="CQ54" s="44">
        <f t="shared" si="297"/>
        <v>103000</v>
      </c>
      <c r="CR54" s="44">
        <f t="shared" si="297"/>
        <v>103000</v>
      </c>
      <c r="CS54" s="44">
        <f t="shared" si="297"/>
        <v>103000</v>
      </c>
      <c r="CT54" s="44">
        <f t="shared" si="297"/>
        <v>103000</v>
      </c>
      <c r="CU54" s="44">
        <f t="shared" si="297"/>
        <v>103000</v>
      </c>
      <c r="CV54" s="44">
        <f t="shared" si="297"/>
        <v>103000</v>
      </c>
      <c r="CW54" s="44">
        <f t="shared" si="297"/>
        <v>103000</v>
      </c>
      <c r="CX54" s="44">
        <f t="shared" si="297"/>
        <v>103000</v>
      </c>
      <c r="CY54" s="44">
        <f t="shared" si="297"/>
        <v>103000</v>
      </c>
      <c r="CZ54" s="44">
        <f t="shared" si="297"/>
        <v>103000</v>
      </c>
      <c r="DA54" s="44">
        <f t="shared" si="297"/>
        <v>103000</v>
      </c>
      <c r="DB54" s="44">
        <f t="shared" si="297"/>
        <v>103000</v>
      </c>
      <c r="DC54" s="44">
        <f t="shared" si="297"/>
        <v>103000</v>
      </c>
      <c r="DD54" s="44">
        <f t="shared" si="297"/>
        <v>103000</v>
      </c>
      <c r="DE54" s="44">
        <f t="shared" si="297"/>
        <v>103000</v>
      </c>
      <c r="DF54" s="44">
        <f t="shared" si="297"/>
        <v>103000</v>
      </c>
      <c r="DG54" s="44">
        <f t="shared" si="297"/>
        <v>103000</v>
      </c>
      <c r="DH54" s="44">
        <f t="shared" si="297"/>
        <v>103000</v>
      </c>
      <c r="DI54" s="44">
        <f t="shared" si="297"/>
        <v>103000</v>
      </c>
      <c r="DJ54" s="44">
        <f t="shared" si="297"/>
        <v>103000</v>
      </c>
      <c r="DK54" s="44">
        <f t="shared" si="297"/>
        <v>103000</v>
      </c>
      <c r="DL54" s="44">
        <f t="shared" si="297"/>
        <v>103000</v>
      </c>
      <c r="DM54" s="44">
        <f t="shared" si="297"/>
        <v>103000</v>
      </c>
      <c r="DN54" s="44">
        <f t="shared" si="297"/>
        <v>103000</v>
      </c>
      <c r="DO54" s="44">
        <f t="shared" si="297"/>
        <v>103000</v>
      </c>
      <c r="DP54" s="44">
        <f t="shared" si="297"/>
        <v>103000</v>
      </c>
      <c r="DQ54" s="44">
        <f t="shared" si="297"/>
        <v>103000</v>
      </c>
      <c r="DR54" s="44">
        <f t="shared" si="297"/>
        <v>103000</v>
      </c>
      <c r="DS54" s="44">
        <f t="shared" si="297"/>
        <v>103000</v>
      </c>
      <c r="DT54" s="44">
        <f t="shared" si="297"/>
        <v>103000</v>
      </c>
      <c r="DU54" s="44">
        <f t="shared" si="297"/>
        <v>103000</v>
      </c>
      <c r="DV54" s="44">
        <f t="shared" si="297"/>
        <v>103000</v>
      </c>
      <c r="DW54" s="44">
        <f t="shared" si="297"/>
        <v>103000</v>
      </c>
      <c r="DX54" s="44">
        <f t="shared" ref="DX54:EP54" si="298">DX11+DX53</f>
        <v>103000</v>
      </c>
      <c r="DY54" s="44">
        <f t="shared" si="298"/>
        <v>103000</v>
      </c>
      <c r="DZ54" s="44">
        <f t="shared" si="298"/>
        <v>103000</v>
      </c>
      <c r="EA54" s="44">
        <f t="shared" si="298"/>
        <v>103000</v>
      </c>
      <c r="EB54" s="44">
        <f t="shared" si="298"/>
        <v>103000</v>
      </c>
      <c r="EC54" s="44">
        <f t="shared" si="298"/>
        <v>103000</v>
      </c>
      <c r="ED54" s="44">
        <f t="shared" si="298"/>
        <v>103000</v>
      </c>
      <c r="EE54" s="44">
        <f t="shared" si="298"/>
        <v>103000</v>
      </c>
      <c r="EF54" s="44">
        <f t="shared" si="298"/>
        <v>103000</v>
      </c>
      <c r="EG54" s="44">
        <f t="shared" si="298"/>
        <v>103000</v>
      </c>
      <c r="EH54" s="44">
        <f t="shared" si="298"/>
        <v>103000</v>
      </c>
      <c r="EI54" s="44">
        <f t="shared" si="298"/>
        <v>103000</v>
      </c>
      <c r="EJ54" s="44">
        <f t="shared" si="298"/>
        <v>103000</v>
      </c>
      <c r="EK54" s="44">
        <f t="shared" si="298"/>
        <v>103000</v>
      </c>
      <c r="EL54" s="44">
        <f t="shared" si="298"/>
        <v>103000</v>
      </c>
      <c r="EM54" s="44">
        <f t="shared" si="298"/>
        <v>103000</v>
      </c>
      <c r="EN54" s="44">
        <f t="shared" si="298"/>
        <v>103000</v>
      </c>
      <c r="EO54" s="44">
        <f t="shared" ref="EO54" si="299">EO11+EO53</f>
        <v>103000</v>
      </c>
      <c r="EP54" s="44">
        <f t="shared" si="298"/>
        <v>103000</v>
      </c>
      <c r="EQ54" s="44">
        <f t="shared" si="295"/>
        <v>103000</v>
      </c>
      <c r="ER54" s="44">
        <f t="shared" si="295"/>
        <v>103000</v>
      </c>
      <c r="ES54" s="44">
        <f t="shared" si="295"/>
        <v>103000</v>
      </c>
      <c r="ET54" s="44">
        <f t="shared" si="295"/>
        <v>103000</v>
      </c>
      <c r="EU54" s="44">
        <f t="shared" si="295"/>
        <v>103000</v>
      </c>
      <c r="EV54" s="44">
        <f t="shared" si="295"/>
        <v>103000</v>
      </c>
    </row>
    <row r="55" spans="1:152" s="69" customFormat="1" ht="1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row>
    <row r="56" spans="1:152" x14ac:dyDescent="0.25">
      <c r="A56" s="11"/>
      <c r="B56" s="17" t="s">
        <v>25</v>
      </c>
      <c r="C56" s="41">
        <v>5000</v>
      </c>
      <c r="D56" s="38">
        <f>C56</f>
        <v>5000</v>
      </c>
      <c r="E56" s="38">
        <f t="shared" ref="E56:O56" si="300">D56</f>
        <v>5000</v>
      </c>
      <c r="F56" s="38">
        <f t="shared" si="300"/>
        <v>5000</v>
      </c>
      <c r="G56" s="38">
        <f t="shared" si="300"/>
        <v>5000</v>
      </c>
      <c r="H56" s="38">
        <f t="shared" si="300"/>
        <v>5000</v>
      </c>
      <c r="I56" s="38">
        <f t="shared" si="300"/>
        <v>5000</v>
      </c>
      <c r="J56" s="38">
        <f t="shared" si="300"/>
        <v>5000</v>
      </c>
      <c r="K56" s="38">
        <f t="shared" si="300"/>
        <v>5000</v>
      </c>
      <c r="L56" s="38">
        <f t="shared" si="300"/>
        <v>5000</v>
      </c>
      <c r="M56" s="38">
        <f t="shared" si="300"/>
        <v>5000</v>
      </c>
      <c r="N56" s="38">
        <f t="shared" si="300"/>
        <v>5000</v>
      </c>
      <c r="O56" s="38">
        <f t="shared" si="300"/>
        <v>5000</v>
      </c>
      <c r="P56" s="38">
        <f t="shared" ref="P56" si="301">O56</f>
        <v>5000</v>
      </c>
      <c r="Q56" s="38">
        <f t="shared" ref="Q56" si="302">P56</f>
        <v>5000</v>
      </c>
      <c r="R56" s="38">
        <f t="shared" ref="R56" si="303">Q56</f>
        <v>5000</v>
      </c>
      <c r="S56" s="38">
        <f t="shared" ref="S56" si="304">R56</f>
        <v>5000</v>
      </c>
      <c r="T56" s="38">
        <f t="shared" ref="T56" si="305">S56</f>
        <v>5000</v>
      </c>
      <c r="U56" s="38">
        <f t="shared" ref="U56" si="306">T56</f>
        <v>5000</v>
      </c>
      <c r="V56" s="38">
        <f t="shared" ref="V56" si="307">U56</f>
        <v>5000</v>
      </c>
      <c r="W56" s="38">
        <f t="shared" ref="W56" si="308">V56</f>
        <v>5000</v>
      </c>
      <c r="X56" s="38">
        <f t="shared" ref="X56" si="309">W56</f>
        <v>5000</v>
      </c>
      <c r="Y56" s="38">
        <f t="shared" ref="Y56" si="310">X56</f>
        <v>5000</v>
      </c>
      <c r="Z56" s="38">
        <f t="shared" ref="Z56" si="311">Y56</f>
        <v>5000</v>
      </c>
      <c r="AA56" s="38">
        <f t="shared" ref="AA56" si="312">Z56</f>
        <v>5000</v>
      </c>
      <c r="AB56" s="38">
        <f t="shared" ref="AB56" si="313">AA56</f>
        <v>5000</v>
      </c>
      <c r="AC56" s="38">
        <f t="shared" ref="AC56" si="314">AB56</f>
        <v>5000</v>
      </c>
      <c r="AD56" s="38">
        <f t="shared" ref="AD56" si="315">AC56</f>
        <v>5000</v>
      </c>
      <c r="AE56" s="38">
        <f t="shared" ref="AE56" si="316">AD56</f>
        <v>5000</v>
      </c>
      <c r="AF56" s="38">
        <f t="shared" ref="AF56" si="317">AE56</f>
        <v>5000</v>
      </c>
      <c r="AG56" s="38">
        <f t="shared" ref="AG56" si="318">AF56</f>
        <v>5000</v>
      </c>
      <c r="AH56" s="38">
        <f t="shared" ref="AH56" si="319">AG56</f>
        <v>5000</v>
      </c>
      <c r="AI56" s="38">
        <f t="shared" ref="AI56" si="320">AH56</f>
        <v>5000</v>
      </c>
      <c r="AJ56" s="38">
        <f t="shared" ref="AJ56" si="321">AI56</f>
        <v>5000</v>
      </c>
      <c r="AK56" s="38">
        <f t="shared" ref="AK56" si="322">AJ56</f>
        <v>5000</v>
      </c>
      <c r="AL56" s="38">
        <f t="shared" ref="AL56" si="323">AK56</f>
        <v>5000</v>
      </c>
      <c r="AM56" s="38">
        <f t="shared" ref="AM56" si="324">AL56</f>
        <v>5000</v>
      </c>
      <c r="AN56" s="38">
        <f t="shared" ref="AN56" si="325">AM56</f>
        <v>5000</v>
      </c>
      <c r="AO56" s="38">
        <f t="shared" ref="AO56" si="326">AN56</f>
        <v>5000</v>
      </c>
      <c r="AP56" s="38">
        <f t="shared" ref="AP56" si="327">AO56</f>
        <v>5000</v>
      </c>
      <c r="AQ56" s="38">
        <f t="shared" ref="AQ56" si="328">AP56</f>
        <v>5000</v>
      </c>
      <c r="AR56" s="38">
        <f t="shared" ref="AR56" si="329">AQ56</f>
        <v>5000</v>
      </c>
      <c r="AS56" s="38">
        <f t="shared" ref="AS56" si="330">AR56</f>
        <v>5000</v>
      </c>
      <c r="AT56" s="38">
        <f t="shared" ref="AT56" si="331">AS56</f>
        <v>5000</v>
      </c>
      <c r="AU56" s="38">
        <f t="shared" ref="AU56" si="332">AT56</f>
        <v>5000</v>
      </c>
      <c r="AV56" s="38">
        <f t="shared" ref="AV56" si="333">AU56</f>
        <v>5000</v>
      </c>
      <c r="AW56" s="38">
        <f t="shared" ref="AW56" si="334">AV56</f>
        <v>5000</v>
      </c>
      <c r="AX56" s="38">
        <f t="shared" ref="AX56" si="335">AW56</f>
        <v>5000</v>
      </c>
      <c r="AY56" s="38">
        <f t="shared" ref="AY56" si="336">AX56</f>
        <v>5000</v>
      </c>
      <c r="AZ56" s="38">
        <f t="shared" ref="AZ56" si="337">AY56</f>
        <v>5000</v>
      </c>
      <c r="BA56" s="38">
        <f t="shared" ref="BA56" si="338">AZ56</f>
        <v>5000</v>
      </c>
      <c r="BB56" s="38">
        <f t="shared" ref="BB56" si="339">BA56</f>
        <v>5000</v>
      </c>
      <c r="BC56" s="38">
        <f t="shared" ref="BC56" si="340">BB56</f>
        <v>5000</v>
      </c>
      <c r="BD56" s="38">
        <f t="shared" ref="BD56" si="341">BC56</f>
        <v>5000</v>
      </c>
      <c r="BE56" s="38">
        <f t="shared" ref="BE56" si="342">BD56</f>
        <v>5000</v>
      </c>
      <c r="BF56" s="38">
        <f t="shared" ref="BF56" si="343">BE56</f>
        <v>5000</v>
      </c>
      <c r="BG56" s="38">
        <f t="shared" ref="BG56" si="344">BF56</f>
        <v>5000</v>
      </c>
      <c r="BH56" s="38">
        <f t="shared" ref="BH56" si="345">BG56</f>
        <v>5000</v>
      </c>
      <c r="BI56" s="38">
        <f t="shared" ref="BI56" si="346">BH56</f>
        <v>5000</v>
      </c>
      <c r="BJ56" s="38">
        <f t="shared" ref="BJ56" si="347">BI56</f>
        <v>5000</v>
      </c>
      <c r="BK56" s="38">
        <f t="shared" ref="BK56" si="348">BJ56</f>
        <v>5000</v>
      </c>
      <c r="BL56" s="38">
        <f t="shared" ref="BL56" si="349">BK56</f>
        <v>5000</v>
      </c>
      <c r="BM56" s="38">
        <f t="shared" ref="BM56" si="350">BL56</f>
        <v>5000</v>
      </c>
      <c r="BN56" s="38">
        <f t="shared" ref="BN56" si="351">BM56</f>
        <v>5000</v>
      </c>
      <c r="BO56" s="38">
        <f t="shared" ref="BO56" si="352">BN56</f>
        <v>5000</v>
      </c>
      <c r="BP56" s="38">
        <f t="shared" ref="BP56" si="353">BO56</f>
        <v>5000</v>
      </c>
      <c r="BQ56" s="38">
        <f t="shared" ref="BQ56" si="354">BP56</f>
        <v>5000</v>
      </c>
      <c r="BR56" s="38">
        <f t="shared" ref="BR56" si="355">BQ56</f>
        <v>5000</v>
      </c>
      <c r="BS56" s="38">
        <f t="shared" ref="BS56" si="356">BR56</f>
        <v>5000</v>
      </c>
      <c r="BT56" s="38">
        <f t="shared" ref="BT56" si="357">BS56</f>
        <v>5000</v>
      </c>
      <c r="BU56" s="38">
        <f t="shared" ref="BU56" si="358">BT56</f>
        <v>5000</v>
      </c>
      <c r="BV56" s="38">
        <f t="shared" ref="BV56" si="359">BU56</f>
        <v>5000</v>
      </c>
      <c r="BW56" s="38">
        <f t="shared" ref="BW56" si="360">BV56</f>
        <v>5000</v>
      </c>
      <c r="BX56" s="38">
        <f t="shared" ref="BX56" si="361">BW56</f>
        <v>5000</v>
      </c>
      <c r="BY56" s="38">
        <f t="shared" ref="BY56" si="362">BX56</f>
        <v>5000</v>
      </c>
      <c r="BZ56" s="38">
        <f t="shared" ref="BZ56" si="363">BY56</f>
        <v>5000</v>
      </c>
      <c r="CA56" s="38">
        <f t="shared" ref="CA56" si="364">BZ56</f>
        <v>5000</v>
      </c>
      <c r="CB56" s="38">
        <f t="shared" ref="CB56" si="365">CA56</f>
        <v>5000</v>
      </c>
      <c r="CC56" s="38">
        <f t="shared" ref="CC56" si="366">CB56</f>
        <v>5000</v>
      </c>
      <c r="CD56" s="38">
        <f t="shared" ref="CD56" si="367">CC56</f>
        <v>5000</v>
      </c>
      <c r="CE56" s="38">
        <f t="shared" ref="CE56" si="368">CD56</f>
        <v>5000</v>
      </c>
      <c r="CF56" s="38">
        <f t="shared" ref="CF56" si="369">CE56</f>
        <v>5000</v>
      </c>
      <c r="CG56" s="38">
        <f t="shared" ref="CG56" si="370">CF56</f>
        <v>5000</v>
      </c>
      <c r="CH56" s="38">
        <f t="shared" ref="CH56" si="371">CG56</f>
        <v>5000</v>
      </c>
      <c r="CI56" s="38">
        <f t="shared" ref="CI56" si="372">CH56</f>
        <v>5000</v>
      </c>
      <c r="CJ56" s="38">
        <f t="shared" ref="CJ56" si="373">CI56</f>
        <v>5000</v>
      </c>
      <c r="CK56" s="38">
        <f t="shared" ref="CK56" si="374">CJ56</f>
        <v>5000</v>
      </c>
      <c r="CL56" s="38">
        <f t="shared" ref="CL56" si="375">CK56</f>
        <v>5000</v>
      </c>
      <c r="CM56" s="38">
        <f t="shared" ref="CM56" si="376">CL56</f>
        <v>5000</v>
      </c>
      <c r="CN56" s="38">
        <f t="shared" ref="CN56" si="377">CM56</f>
        <v>5000</v>
      </c>
      <c r="CO56" s="38">
        <f t="shared" ref="CO56" si="378">CN56</f>
        <v>5000</v>
      </c>
      <c r="CP56" s="38">
        <f t="shared" ref="CP56" si="379">CO56</f>
        <v>5000</v>
      </c>
      <c r="CQ56" s="38">
        <f t="shared" ref="CQ56" si="380">CP56</f>
        <v>5000</v>
      </c>
      <c r="CR56" s="38">
        <f t="shared" ref="CR56" si="381">CQ56</f>
        <v>5000</v>
      </c>
      <c r="CS56" s="38">
        <f t="shared" ref="CS56" si="382">CR56</f>
        <v>5000</v>
      </c>
      <c r="CT56" s="38">
        <f t="shared" ref="CT56" si="383">CS56</f>
        <v>5000</v>
      </c>
      <c r="CU56" s="38">
        <f t="shared" ref="CU56" si="384">CT56</f>
        <v>5000</v>
      </c>
      <c r="CV56" s="38">
        <f t="shared" ref="CV56" si="385">CU56</f>
        <v>5000</v>
      </c>
      <c r="CW56" s="38">
        <f t="shared" ref="CW56" si="386">CV56</f>
        <v>5000</v>
      </c>
      <c r="CX56" s="38">
        <f t="shared" ref="CX56" si="387">CW56</f>
        <v>5000</v>
      </c>
      <c r="CY56" s="38">
        <f t="shared" ref="CY56" si="388">CX56</f>
        <v>5000</v>
      </c>
      <c r="CZ56" s="38">
        <f t="shared" ref="CZ56" si="389">CY56</f>
        <v>5000</v>
      </c>
      <c r="DA56" s="38">
        <f t="shared" ref="DA56" si="390">CZ56</f>
        <v>5000</v>
      </c>
      <c r="DB56" s="38">
        <f t="shared" ref="DB56" si="391">DA56</f>
        <v>5000</v>
      </c>
      <c r="DC56" s="38">
        <f t="shared" ref="DC56" si="392">DB56</f>
        <v>5000</v>
      </c>
      <c r="DD56" s="38">
        <f t="shared" ref="DD56" si="393">DC56</f>
        <v>5000</v>
      </c>
      <c r="DE56" s="38">
        <f t="shared" ref="DE56" si="394">DD56</f>
        <v>5000</v>
      </c>
      <c r="DF56" s="38">
        <f t="shared" ref="DF56" si="395">DE56</f>
        <v>5000</v>
      </c>
      <c r="DG56" s="38">
        <f t="shared" ref="DG56" si="396">DF56</f>
        <v>5000</v>
      </c>
      <c r="DH56" s="38">
        <f t="shared" ref="DH56" si="397">DG56</f>
        <v>5000</v>
      </c>
      <c r="DI56" s="38">
        <f t="shared" ref="DI56" si="398">DH56</f>
        <v>5000</v>
      </c>
      <c r="DJ56" s="38">
        <f t="shared" ref="DJ56" si="399">DI56</f>
        <v>5000</v>
      </c>
      <c r="DK56" s="38">
        <f t="shared" ref="DK56" si="400">DJ56</f>
        <v>5000</v>
      </c>
      <c r="DL56" s="38">
        <f t="shared" ref="DL56" si="401">DK56</f>
        <v>5000</v>
      </c>
      <c r="DM56" s="38">
        <f t="shared" ref="DM56" si="402">DL56</f>
        <v>5000</v>
      </c>
      <c r="DN56" s="38">
        <f t="shared" ref="DN56" si="403">DM56</f>
        <v>5000</v>
      </c>
      <c r="DO56" s="38">
        <f t="shared" ref="DO56" si="404">DN56</f>
        <v>5000</v>
      </c>
      <c r="DP56" s="38">
        <f t="shared" ref="DP56" si="405">DO56</f>
        <v>5000</v>
      </c>
      <c r="DQ56" s="38">
        <f t="shared" ref="DQ56" si="406">DP56</f>
        <v>5000</v>
      </c>
      <c r="DR56" s="38">
        <f t="shared" ref="DR56" si="407">DQ56</f>
        <v>5000</v>
      </c>
      <c r="DS56" s="38">
        <f t="shared" ref="DS56" si="408">DR56</f>
        <v>5000</v>
      </c>
      <c r="DT56" s="38">
        <f t="shared" ref="DT56" si="409">DS56</f>
        <v>5000</v>
      </c>
      <c r="DU56" s="38">
        <f t="shared" ref="DU56" si="410">DT56</f>
        <v>5000</v>
      </c>
      <c r="DV56" s="38">
        <f t="shared" ref="DV56" si="411">DU56</f>
        <v>5000</v>
      </c>
      <c r="DW56" s="38">
        <f t="shared" ref="DW56" si="412">DV56</f>
        <v>5000</v>
      </c>
      <c r="DX56" s="38">
        <f t="shared" ref="DX56" si="413">DW56</f>
        <v>5000</v>
      </c>
      <c r="DY56" s="38">
        <f t="shared" ref="DY56" si="414">DX56</f>
        <v>5000</v>
      </c>
      <c r="DZ56" s="38">
        <f t="shared" ref="DZ56" si="415">DY56</f>
        <v>5000</v>
      </c>
      <c r="EA56" s="38">
        <f t="shared" ref="EA56" si="416">DZ56</f>
        <v>5000</v>
      </c>
      <c r="EB56" s="38">
        <f t="shared" ref="EB56" si="417">EA56</f>
        <v>5000</v>
      </c>
      <c r="EC56" s="38">
        <f t="shared" ref="EC56" si="418">EB56</f>
        <v>5000</v>
      </c>
      <c r="ED56" s="38">
        <f t="shared" ref="ED56" si="419">EC56</f>
        <v>5000</v>
      </c>
      <c r="EE56" s="38">
        <f t="shared" ref="EE56" si="420">ED56</f>
        <v>5000</v>
      </c>
      <c r="EF56" s="38">
        <f t="shared" ref="EF56" si="421">EE56</f>
        <v>5000</v>
      </c>
      <c r="EG56" s="38">
        <f t="shared" ref="EG56" si="422">EF56</f>
        <v>5000</v>
      </c>
      <c r="EH56" s="38">
        <f t="shared" ref="EH56" si="423">EG56</f>
        <v>5000</v>
      </c>
      <c r="EI56" s="38">
        <f t="shared" ref="EI56" si="424">EH56</f>
        <v>5000</v>
      </c>
      <c r="EJ56" s="38">
        <f t="shared" ref="EJ56" si="425">EI56</f>
        <v>5000</v>
      </c>
      <c r="EK56" s="38">
        <f t="shared" ref="EK56" si="426">EJ56</f>
        <v>5000</v>
      </c>
      <c r="EL56" s="38">
        <f t="shared" ref="EL56" si="427">EK56</f>
        <v>5000</v>
      </c>
      <c r="EM56" s="38">
        <f t="shared" ref="EM56" si="428">EL56</f>
        <v>5000</v>
      </c>
      <c r="EN56" s="38">
        <f t="shared" ref="EN56" si="429">EM56</f>
        <v>5000</v>
      </c>
      <c r="EO56" s="38">
        <f t="shared" ref="EO56" si="430">EN56</f>
        <v>5000</v>
      </c>
      <c r="EP56" s="38">
        <f t="shared" ref="EP56" si="431">EO56</f>
        <v>5000</v>
      </c>
      <c r="EQ56" s="38">
        <f t="shared" ref="EQ56" si="432">EP56</f>
        <v>5000</v>
      </c>
      <c r="ER56" s="38">
        <f t="shared" ref="ER56" si="433">EQ56</f>
        <v>5000</v>
      </c>
      <c r="ES56" s="38">
        <f t="shared" ref="ES56" si="434">ER56</f>
        <v>5000</v>
      </c>
      <c r="ET56" s="38">
        <f t="shared" ref="ET56" si="435">ES56</f>
        <v>5000</v>
      </c>
      <c r="EU56" s="38">
        <f t="shared" ref="EU56" si="436">ET56</f>
        <v>5000</v>
      </c>
      <c r="EV56" s="38">
        <f t="shared" ref="EV56" si="437">EU56</f>
        <v>5000</v>
      </c>
    </row>
    <row r="57" spans="1:152" s="69" customFormat="1" ht="6.9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row>
    <row r="58" spans="1:152" s="102" customFormat="1" x14ac:dyDescent="0.25">
      <c r="A58" s="101"/>
      <c r="B58" s="104" t="s">
        <v>55</v>
      </c>
      <c r="C58" s="57">
        <f>C54+C56</f>
        <v>108000</v>
      </c>
      <c r="D58" s="57">
        <f t="shared" ref="D58:O58" si="438">D54+D56</f>
        <v>108000</v>
      </c>
      <c r="E58" s="57">
        <f t="shared" si="438"/>
        <v>108000</v>
      </c>
      <c r="F58" s="57">
        <f t="shared" si="438"/>
        <v>108000</v>
      </c>
      <c r="G58" s="57">
        <f t="shared" si="438"/>
        <v>108000</v>
      </c>
      <c r="H58" s="57">
        <f t="shared" si="438"/>
        <v>108000</v>
      </c>
      <c r="I58" s="57">
        <f t="shared" si="438"/>
        <v>108000</v>
      </c>
      <c r="J58" s="57">
        <f t="shared" si="438"/>
        <v>108000</v>
      </c>
      <c r="K58" s="57">
        <f t="shared" si="438"/>
        <v>108000</v>
      </c>
      <c r="L58" s="57">
        <f t="shared" si="438"/>
        <v>108000</v>
      </c>
      <c r="M58" s="57">
        <f t="shared" si="438"/>
        <v>108000</v>
      </c>
      <c r="N58" s="57">
        <f t="shared" si="438"/>
        <v>108000</v>
      </c>
      <c r="O58" s="57">
        <f t="shared" si="438"/>
        <v>108000</v>
      </c>
      <c r="P58" s="57">
        <f t="shared" ref="P58:CA58" si="439">P54+P56</f>
        <v>108000</v>
      </c>
      <c r="Q58" s="57">
        <f t="shared" si="439"/>
        <v>108000</v>
      </c>
      <c r="R58" s="57">
        <f t="shared" si="439"/>
        <v>108000</v>
      </c>
      <c r="S58" s="57">
        <f t="shared" si="439"/>
        <v>108000</v>
      </c>
      <c r="T58" s="57">
        <f t="shared" si="439"/>
        <v>108000</v>
      </c>
      <c r="U58" s="57">
        <f t="shared" si="439"/>
        <v>108000</v>
      </c>
      <c r="V58" s="57">
        <f t="shared" si="439"/>
        <v>108000</v>
      </c>
      <c r="W58" s="57">
        <f t="shared" si="439"/>
        <v>108000</v>
      </c>
      <c r="X58" s="57">
        <f t="shared" si="439"/>
        <v>108000</v>
      </c>
      <c r="Y58" s="57">
        <f t="shared" si="439"/>
        <v>108000</v>
      </c>
      <c r="Z58" s="57">
        <f t="shared" si="439"/>
        <v>108000</v>
      </c>
      <c r="AA58" s="57">
        <f t="shared" si="439"/>
        <v>108000</v>
      </c>
      <c r="AB58" s="57">
        <f t="shared" si="439"/>
        <v>108000</v>
      </c>
      <c r="AC58" s="57">
        <f t="shared" si="439"/>
        <v>108000</v>
      </c>
      <c r="AD58" s="57">
        <f t="shared" si="439"/>
        <v>108000</v>
      </c>
      <c r="AE58" s="57">
        <f t="shared" si="439"/>
        <v>108000</v>
      </c>
      <c r="AF58" s="57">
        <f t="shared" si="439"/>
        <v>108000</v>
      </c>
      <c r="AG58" s="57">
        <f t="shared" si="439"/>
        <v>108000</v>
      </c>
      <c r="AH58" s="57">
        <f t="shared" si="439"/>
        <v>108000</v>
      </c>
      <c r="AI58" s="57">
        <f t="shared" si="439"/>
        <v>108000</v>
      </c>
      <c r="AJ58" s="57">
        <f t="shared" si="439"/>
        <v>108000</v>
      </c>
      <c r="AK58" s="57">
        <f t="shared" si="439"/>
        <v>108000</v>
      </c>
      <c r="AL58" s="57">
        <f t="shared" si="439"/>
        <v>108000</v>
      </c>
      <c r="AM58" s="57">
        <f t="shared" si="439"/>
        <v>108000</v>
      </c>
      <c r="AN58" s="57">
        <f t="shared" si="439"/>
        <v>108000</v>
      </c>
      <c r="AO58" s="57">
        <f t="shared" si="439"/>
        <v>108000</v>
      </c>
      <c r="AP58" s="57">
        <f t="shared" si="439"/>
        <v>108000</v>
      </c>
      <c r="AQ58" s="57">
        <f t="shared" si="439"/>
        <v>108000</v>
      </c>
      <c r="AR58" s="57">
        <f t="shared" si="439"/>
        <v>108000</v>
      </c>
      <c r="AS58" s="57">
        <f t="shared" si="439"/>
        <v>108000</v>
      </c>
      <c r="AT58" s="57">
        <f t="shared" si="439"/>
        <v>108000</v>
      </c>
      <c r="AU58" s="57">
        <f t="shared" si="439"/>
        <v>108000</v>
      </c>
      <c r="AV58" s="57">
        <f t="shared" si="439"/>
        <v>108000</v>
      </c>
      <c r="AW58" s="57">
        <f t="shared" si="439"/>
        <v>108000</v>
      </c>
      <c r="AX58" s="57">
        <f t="shared" si="439"/>
        <v>108000</v>
      </c>
      <c r="AY58" s="57">
        <f t="shared" si="439"/>
        <v>108000</v>
      </c>
      <c r="AZ58" s="57">
        <f t="shared" si="439"/>
        <v>108000</v>
      </c>
      <c r="BA58" s="57">
        <f t="shared" si="439"/>
        <v>108000</v>
      </c>
      <c r="BB58" s="57">
        <f t="shared" si="439"/>
        <v>108000</v>
      </c>
      <c r="BC58" s="57">
        <f t="shared" si="439"/>
        <v>108000</v>
      </c>
      <c r="BD58" s="57">
        <f t="shared" si="439"/>
        <v>108000</v>
      </c>
      <c r="BE58" s="57">
        <f t="shared" si="439"/>
        <v>108000</v>
      </c>
      <c r="BF58" s="57">
        <f t="shared" si="439"/>
        <v>108000</v>
      </c>
      <c r="BG58" s="57">
        <f t="shared" si="439"/>
        <v>108000</v>
      </c>
      <c r="BH58" s="57">
        <f t="shared" si="439"/>
        <v>108000</v>
      </c>
      <c r="BI58" s="57">
        <f t="shared" si="439"/>
        <v>108000</v>
      </c>
      <c r="BJ58" s="57">
        <f t="shared" si="439"/>
        <v>108000</v>
      </c>
      <c r="BK58" s="57">
        <f t="shared" si="439"/>
        <v>108000</v>
      </c>
      <c r="BL58" s="57">
        <f t="shared" si="439"/>
        <v>108000</v>
      </c>
      <c r="BM58" s="57">
        <f t="shared" si="439"/>
        <v>108000</v>
      </c>
      <c r="BN58" s="57">
        <f t="shared" si="439"/>
        <v>108000</v>
      </c>
      <c r="BO58" s="57">
        <f t="shared" si="439"/>
        <v>108000</v>
      </c>
      <c r="BP58" s="57">
        <f t="shared" si="439"/>
        <v>108000</v>
      </c>
      <c r="BQ58" s="57">
        <f t="shared" si="439"/>
        <v>108000</v>
      </c>
      <c r="BR58" s="57">
        <f t="shared" si="439"/>
        <v>108000</v>
      </c>
      <c r="BS58" s="57">
        <f t="shared" si="439"/>
        <v>108000</v>
      </c>
      <c r="BT58" s="57">
        <f t="shared" si="439"/>
        <v>108000</v>
      </c>
      <c r="BU58" s="57">
        <f t="shared" si="439"/>
        <v>108000</v>
      </c>
      <c r="BV58" s="57">
        <f t="shared" si="439"/>
        <v>108000</v>
      </c>
      <c r="BW58" s="57">
        <f t="shared" si="439"/>
        <v>108000</v>
      </c>
      <c r="BX58" s="57">
        <f t="shared" si="439"/>
        <v>108000</v>
      </c>
      <c r="BY58" s="57">
        <f t="shared" si="439"/>
        <v>108000</v>
      </c>
      <c r="BZ58" s="57">
        <f t="shared" si="439"/>
        <v>108000</v>
      </c>
      <c r="CA58" s="57">
        <f t="shared" si="439"/>
        <v>108000</v>
      </c>
      <c r="CB58" s="57">
        <f t="shared" ref="CB58:EM58" si="440">CB54+CB56</f>
        <v>108000</v>
      </c>
      <c r="CC58" s="57">
        <f t="shared" si="440"/>
        <v>108000</v>
      </c>
      <c r="CD58" s="57">
        <f t="shared" si="440"/>
        <v>108000</v>
      </c>
      <c r="CE58" s="57">
        <f t="shared" si="440"/>
        <v>108000</v>
      </c>
      <c r="CF58" s="57">
        <f t="shared" si="440"/>
        <v>108000</v>
      </c>
      <c r="CG58" s="57">
        <f t="shared" si="440"/>
        <v>108000</v>
      </c>
      <c r="CH58" s="57">
        <f t="shared" si="440"/>
        <v>108000</v>
      </c>
      <c r="CI58" s="57">
        <f t="shared" si="440"/>
        <v>108000</v>
      </c>
      <c r="CJ58" s="57">
        <f t="shared" si="440"/>
        <v>108000</v>
      </c>
      <c r="CK58" s="57">
        <f t="shared" si="440"/>
        <v>108000</v>
      </c>
      <c r="CL58" s="57">
        <f t="shared" si="440"/>
        <v>108000</v>
      </c>
      <c r="CM58" s="57">
        <f t="shared" si="440"/>
        <v>108000</v>
      </c>
      <c r="CN58" s="57">
        <f t="shared" si="440"/>
        <v>108000</v>
      </c>
      <c r="CO58" s="57">
        <f t="shared" si="440"/>
        <v>108000</v>
      </c>
      <c r="CP58" s="57">
        <f t="shared" si="440"/>
        <v>108000</v>
      </c>
      <c r="CQ58" s="57">
        <f t="shared" si="440"/>
        <v>108000</v>
      </c>
      <c r="CR58" s="57">
        <f t="shared" si="440"/>
        <v>108000</v>
      </c>
      <c r="CS58" s="57">
        <f t="shared" si="440"/>
        <v>108000</v>
      </c>
      <c r="CT58" s="57">
        <f t="shared" si="440"/>
        <v>108000</v>
      </c>
      <c r="CU58" s="57">
        <f t="shared" si="440"/>
        <v>108000</v>
      </c>
      <c r="CV58" s="57">
        <f t="shared" si="440"/>
        <v>108000</v>
      </c>
      <c r="CW58" s="57">
        <f t="shared" si="440"/>
        <v>108000</v>
      </c>
      <c r="CX58" s="57">
        <f t="shared" si="440"/>
        <v>108000</v>
      </c>
      <c r="CY58" s="57">
        <f t="shared" si="440"/>
        <v>108000</v>
      </c>
      <c r="CZ58" s="57">
        <f t="shared" si="440"/>
        <v>108000</v>
      </c>
      <c r="DA58" s="57">
        <f t="shared" si="440"/>
        <v>108000</v>
      </c>
      <c r="DB58" s="57">
        <f t="shared" si="440"/>
        <v>108000</v>
      </c>
      <c r="DC58" s="57">
        <f t="shared" si="440"/>
        <v>108000</v>
      </c>
      <c r="DD58" s="57">
        <f t="shared" si="440"/>
        <v>108000</v>
      </c>
      <c r="DE58" s="57">
        <f t="shared" si="440"/>
        <v>108000</v>
      </c>
      <c r="DF58" s="57">
        <f t="shared" si="440"/>
        <v>108000</v>
      </c>
      <c r="DG58" s="57">
        <f t="shared" si="440"/>
        <v>108000</v>
      </c>
      <c r="DH58" s="57">
        <f t="shared" si="440"/>
        <v>108000</v>
      </c>
      <c r="DI58" s="57">
        <f t="shared" si="440"/>
        <v>108000</v>
      </c>
      <c r="DJ58" s="57">
        <f t="shared" si="440"/>
        <v>108000</v>
      </c>
      <c r="DK58" s="57">
        <f t="shared" si="440"/>
        <v>108000</v>
      </c>
      <c r="DL58" s="57">
        <f t="shared" si="440"/>
        <v>108000</v>
      </c>
      <c r="DM58" s="57">
        <f t="shared" si="440"/>
        <v>108000</v>
      </c>
      <c r="DN58" s="57">
        <f t="shared" si="440"/>
        <v>108000</v>
      </c>
      <c r="DO58" s="57">
        <f t="shared" si="440"/>
        <v>108000</v>
      </c>
      <c r="DP58" s="57">
        <f t="shared" si="440"/>
        <v>108000</v>
      </c>
      <c r="DQ58" s="57">
        <f t="shared" si="440"/>
        <v>108000</v>
      </c>
      <c r="DR58" s="57">
        <f t="shared" si="440"/>
        <v>108000</v>
      </c>
      <c r="DS58" s="57">
        <f t="shared" si="440"/>
        <v>108000</v>
      </c>
      <c r="DT58" s="57">
        <f t="shared" si="440"/>
        <v>108000</v>
      </c>
      <c r="DU58" s="57">
        <f t="shared" si="440"/>
        <v>108000</v>
      </c>
      <c r="DV58" s="57">
        <f t="shared" si="440"/>
        <v>108000</v>
      </c>
      <c r="DW58" s="57">
        <f t="shared" si="440"/>
        <v>108000</v>
      </c>
      <c r="DX58" s="57">
        <f t="shared" si="440"/>
        <v>108000</v>
      </c>
      <c r="DY58" s="57">
        <f t="shared" si="440"/>
        <v>108000</v>
      </c>
      <c r="DZ58" s="57">
        <f t="shared" si="440"/>
        <v>108000</v>
      </c>
      <c r="EA58" s="57">
        <f t="shared" si="440"/>
        <v>108000</v>
      </c>
      <c r="EB58" s="57">
        <f t="shared" si="440"/>
        <v>108000</v>
      </c>
      <c r="EC58" s="57">
        <f t="shared" si="440"/>
        <v>108000</v>
      </c>
      <c r="ED58" s="57">
        <f t="shared" si="440"/>
        <v>108000</v>
      </c>
      <c r="EE58" s="57">
        <f t="shared" si="440"/>
        <v>108000</v>
      </c>
      <c r="EF58" s="57">
        <f t="shared" si="440"/>
        <v>108000</v>
      </c>
      <c r="EG58" s="57">
        <f t="shared" si="440"/>
        <v>108000</v>
      </c>
      <c r="EH58" s="57">
        <f t="shared" si="440"/>
        <v>108000</v>
      </c>
      <c r="EI58" s="57">
        <f t="shared" si="440"/>
        <v>108000</v>
      </c>
      <c r="EJ58" s="57">
        <f t="shared" si="440"/>
        <v>108000</v>
      </c>
      <c r="EK58" s="57">
        <f t="shared" si="440"/>
        <v>108000</v>
      </c>
      <c r="EL58" s="57">
        <f t="shared" si="440"/>
        <v>108000</v>
      </c>
      <c r="EM58" s="57">
        <f t="shared" si="440"/>
        <v>108000</v>
      </c>
      <c r="EN58" s="57">
        <f t="shared" ref="EN58:EV58" si="441">EN54+EN56</f>
        <v>108000</v>
      </c>
      <c r="EO58" s="57">
        <f t="shared" si="441"/>
        <v>108000</v>
      </c>
      <c r="EP58" s="57">
        <f t="shared" si="441"/>
        <v>108000</v>
      </c>
      <c r="EQ58" s="57">
        <f t="shared" si="441"/>
        <v>108000</v>
      </c>
      <c r="ER58" s="57">
        <f t="shared" si="441"/>
        <v>108000</v>
      </c>
      <c r="ES58" s="57">
        <f t="shared" si="441"/>
        <v>108000</v>
      </c>
      <c r="ET58" s="57">
        <f t="shared" si="441"/>
        <v>108000</v>
      </c>
      <c r="EU58" s="57">
        <f t="shared" si="441"/>
        <v>108000</v>
      </c>
      <c r="EV58" s="57">
        <f t="shared" si="441"/>
        <v>108000</v>
      </c>
    </row>
    <row r="59" spans="1:152" s="102" customFormat="1" x14ac:dyDescent="0.25">
      <c r="A59" s="101"/>
      <c r="B59" s="87" t="s">
        <v>95</v>
      </c>
      <c r="C59" s="45">
        <f>C10+C27-C26-C51+C50+C56</f>
        <v>107000</v>
      </c>
      <c r="D59" s="45">
        <f t="shared" ref="D59:O59" si="442">D10+D27-D26-D51+D50+D56</f>
        <v>107000</v>
      </c>
      <c r="E59" s="45">
        <f t="shared" si="442"/>
        <v>107000</v>
      </c>
      <c r="F59" s="45">
        <f t="shared" si="442"/>
        <v>107000</v>
      </c>
      <c r="G59" s="45">
        <f t="shared" si="442"/>
        <v>107000</v>
      </c>
      <c r="H59" s="45">
        <f t="shared" si="442"/>
        <v>107000</v>
      </c>
      <c r="I59" s="45">
        <f t="shared" si="442"/>
        <v>107000</v>
      </c>
      <c r="J59" s="45">
        <f t="shared" si="442"/>
        <v>107000</v>
      </c>
      <c r="K59" s="45">
        <f t="shared" si="442"/>
        <v>107000</v>
      </c>
      <c r="L59" s="45">
        <f t="shared" si="442"/>
        <v>107000</v>
      </c>
      <c r="M59" s="45">
        <f t="shared" si="442"/>
        <v>107000</v>
      </c>
      <c r="N59" s="45">
        <f t="shared" si="442"/>
        <v>107000</v>
      </c>
      <c r="O59" s="45">
        <f t="shared" si="442"/>
        <v>107000</v>
      </c>
      <c r="P59" s="45">
        <f t="shared" ref="P59:CA59" si="443">P10+P27-P26-P51+P50+P56</f>
        <v>107000</v>
      </c>
      <c r="Q59" s="45">
        <f t="shared" si="443"/>
        <v>107000</v>
      </c>
      <c r="R59" s="45">
        <f t="shared" si="443"/>
        <v>107000</v>
      </c>
      <c r="S59" s="45">
        <f t="shared" si="443"/>
        <v>107000</v>
      </c>
      <c r="T59" s="45">
        <f t="shared" si="443"/>
        <v>107000</v>
      </c>
      <c r="U59" s="45">
        <f t="shared" si="443"/>
        <v>107000</v>
      </c>
      <c r="V59" s="45">
        <f t="shared" si="443"/>
        <v>107000</v>
      </c>
      <c r="W59" s="45">
        <f t="shared" si="443"/>
        <v>107000</v>
      </c>
      <c r="X59" s="45">
        <f t="shared" si="443"/>
        <v>107000</v>
      </c>
      <c r="Y59" s="45">
        <f t="shared" si="443"/>
        <v>107000</v>
      </c>
      <c r="Z59" s="45">
        <f t="shared" si="443"/>
        <v>107000</v>
      </c>
      <c r="AA59" s="45">
        <f t="shared" si="443"/>
        <v>107000</v>
      </c>
      <c r="AB59" s="45">
        <f t="shared" si="443"/>
        <v>107000</v>
      </c>
      <c r="AC59" s="45">
        <f t="shared" si="443"/>
        <v>107000</v>
      </c>
      <c r="AD59" s="45">
        <f t="shared" si="443"/>
        <v>107000</v>
      </c>
      <c r="AE59" s="45">
        <f t="shared" si="443"/>
        <v>107000</v>
      </c>
      <c r="AF59" s="45">
        <f t="shared" si="443"/>
        <v>107000</v>
      </c>
      <c r="AG59" s="45">
        <f t="shared" si="443"/>
        <v>107000</v>
      </c>
      <c r="AH59" s="45">
        <f t="shared" si="443"/>
        <v>107000</v>
      </c>
      <c r="AI59" s="45">
        <f t="shared" si="443"/>
        <v>107000</v>
      </c>
      <c r="AJ59" s="45">
        <f t="shared" si="443"/>
        <v>107000</v>
      </c>
      <c r="AK59" s="45">
        <f t="shared" si="443"/>
        <v>107000</v>
      </c>
      <c r="AL59" s="45">
        <f t="shared" si="443"/>
        <v>107000</v>
      </c>
      <c r="AM59" s="45">
        <f t="shared" si="443"/>
        <v>107000</v>
      </c>
      <c r="AN59" s="45">
        <f t="shared" si="443"/>
        <v>107000</v>
      </c>
      <c r="AO59" s="45">
        <f t="shared" si="443"/>
        <v>107000</v>
      </c>
      <c r="AP59" s="45">
        <f t="shared" si="443"/>
        <v>107000</v>
      </c>
      <c r="AQ59" s="45">
        <f t="shared" si="443"/>
        <v>107000</v>
      </c>
      <c r="AR59" s="45">
        <f t="shared" si="443"/>
        <v>107000</v>
      </c>
      <c r="AS59" s="45">
        <f t="shared" si="443"/>
        <v>107000</v>
      </c>
      <c r="AT59" s="45">
        <f t="shared" si="443"/>
        <v>107000</v>
      </c>
      <c r="AU59" s="45">
        <f t="shared" si="443"/>
        <v>107000</v>
      </c>
      <c r="AV59" s="45">
        <f t="shared" si="443"/>
        <v>107000</v>
      </c>
      <c r="AW59" s="45">
        <f t="shared" si="443"/>
        <v>107000</v>
      </c>
      <c r="AX59" s="45">
        <f t="shared" si="443"/>
        <v>107000</v>
      </c>
      <c r="AY59" s="45">
        <f t="shared" si="443"/>
        <v>107000</v>
      </c>
      <c r="AZ59" s="45">
        <f t="shared" si="443"/>
        <v>107000</v>
      </c>
      <c r="BA59" s="45">
        <f t="shared" si="443"/>
        <v>107000</v>
      </c>
      <c r="BB59" s="45">
        <f t="shared" si="443"/>
        <v>107000</v>
      </c>
      <c r="BC59" s="45">
        <f t="shared" si="443"/>
        <v>107000</v>
      </c>
      <c r="BD59" s="45">
        <f t="shared" si="443"/>
        <v>107000</v>
      </c>
      <c r="BE59" s="45">
        <f t="shared" si="443"/>
        <v>107000</v>
      </c>
      <c r="BF59" s="45">
        <f t="shared" si="443"/>
        <v>107000</v>
      </c>
      <c r="BG59" s="45">
        <f t="shared" si="443"/>
        <v>107000</v>
      </c>
      <c r="BH59" s="45">
        <f t="shared" si="443"/>
        <v>107000</v>
      </c>
      <c r="BI59" s="45">
        <f t="shared" si="443"/>
        <v>107000</v>
      </c>
      <c r="BJ59" s="45">
        <f t="shared" si="443"/>
        <v>107000</v>
      </c>
      <c r="BK59" s="45">
        <f t="shared" si="443"/>
        <v>107000</v>
      </c>
      <c r="BL59" s="45">
        <f t="shared" si="443"/>
        <v>107000</v>
      </c>
      <c r="BM59" s="45">
        <f t="shared" si="443"/>
        <v>107000</v>
      </c>
      <c r="BN59" s="45">
        <f t="shared" si="443"/>
        <v>107000</v>
      </c>
      <c r="BO59" s="45">
        <f t="shared" si="443"/>
        <v>107000</v>
      </c>
      <c r="BP59" s="45">
        <f t="shared" si="443"/>
        <v>107000</v>
      </c>
      <c r="BQ59" s="45">
        <f t="shared" si="443"/>
        <v>107000</v>
      </c>
      <c r="BR59" s="45">
        <f t="shared" si="443"/>
        <v>107000</v>
      </c>
      <c r="BS59" s="45">
        <f t="shared" si="443"/>
        <v>107000</v>
      </c>
      <c r="BT59" s="45">
        <f t="shared" si="443"/>
        <v>107000</v>
      </c>
      <c r="BU59" s="45">
        <f t="shared" si="443"/>
        <v>107000</v>
      </c>
      <c r="BV59" s="45">
        <f t="shared" si="443"/>
        <v>107000</v>
      </c>
      <c r="BW59" s="45">
        <f t="shared" si="443"/>
        <v>107000</v>
      </c>
      <c r="BX59" s="45">
        <f t="shared" si="443"/>
        <v>107000</v>
      </c>
      <c r="BY59" s="45">
        <f t="shared" si="443"/>
        <v>107000</v>
      </c>
      <c r="BZ59" s="45">
        <f t="shared" si="443"/>
        <v>107000</v>
      </c>
      <c r="CA59" s="45">
        <f t="shared" si="443"/>
        <v>107000</v>
      </c>
      <c r="CB59" s="45">
        <f t="shared" ref="CB59:EM59" si="444">CB10+CB27-CB26-CB51+CB50+CB56</f>
        <v>107000</v>
      </c>
      <c r="CC59" s="45">
        <f t="shared" si="444"/>
        <v>107000</v>
      </c>
      <c r="CD59" s="45">
        <f t="shared" si="444"/>
        <v>107000</v>
      </c>
      <c r="CE59" s="45">
        <f t="shared" si="444"/>
        <v>107000</v>
      </c>
      <c r="CF59" s="45">
        <f t="shared" si="444"/>
        <v>107000</v>
      </c>
      <c r="CG59" s="45">
        <f t="shared" si="444"/>
        <v>107000</v>
      </c>
      <c r="CH59" s="45">
        <f t="shared" si="444"/>
        <v>107000</v>
      </c>
      <c r="CI59" s="45">
        <f t="shared" si="444"/>
        <v>107000</v>
      </c>
      <c r="CJ59" s="45">
        <f t="shared" si="444"/>
        <v>107000</v>
      </c>
      <c r="CK59" s="45">
        <f t="shared" si="444"/>
        <v>107000</v>
      </c>
      <c r="CL59" s="45">
        <f t="shared" si="444"/>
        <v>107000</v>
      </c>
      <c r="CM59" s="45">
        <f t="shared" si="444"/>
        <v>107000</v>
      </c>
      <c r="CN59" s="45">
        <f t="shared" si="444"/>
        <v>107000</v>
      </c>
      <c r="CO59" s="45">
        <f t="shared" si="444"/>
        <v>107000</v>
      </c>
      <c r="CP59" s="45">
        <f t="shared" si="444"/>
        <v>107000</v>
      </c>
      <c r="CQ59" s="45">
        <f t="shared" si="444"/>
        <v>107000</v>
      </c>
      <c r="CR59" s="45">
        <f t="shared" si="444"/>
        <v>107000</v>
      </c>
      <c r="CS59" s="45">
        <f t="shared" si="444"/>
        <v>107000</v>
      </c>
      <c r="CT59" s="45">
        <f t="shared" si="444"/>
        <v>107000</v>
      </c>
      <c r="CU59" s="45">
        <f t="shared" si="444"/>
        <v>107000</v>
      </c>
      <c r="CV59" s="45">
        <f t="shared" si="444"/>
        <v>107000</v>
      </c>
      <c r="CW59" s="45">
        <f t="shared" si="444"/>
        <v>107000</v>
      </c>
      <c r="CX59" s="45">
        <f t="shared" si="444"/>
        <v>107000</v>
      </c>
      <c r="CY59" s="45">
        <f t="shared" si="444"/>
        <v>107000</v>
      </c>
      <c r="CZ59" s="45">
        <f t="shared" si="444"/>
        <v>107000</v>
      </c>
      <c r="DA59" s="45">
        <f t="shared" si="444"/>
        <v>107000</v>
      </c>
      <c r="DB59" s="45">
        <f t="shared" si="444"/>
        <v>107000</v>
      </c>
      <c r="DC59" s="45">
        <f t="shared" si="444"/>
        <v>107000</v>
      </c>
      <c r="DD59" s="45">
        <f t="shared" si="444"/>
        <v>107000</v>
      </c>
      <c r="DE59" s="45">
        <f t="shared" si="444"/>
        <v>107000</v>
      </c>
      <c r="DF59" s="45">
        <f t="shared" si="444"/>
        <v>107000</v>
      </c>
      <c r="DG59" s="45">
        <f t="shared" si="444"/>
        <v>107000</v>
      </c>
      <c r="DH59" s="45">
        <f t="shared" si="444"/>
        <v>107000</v>
      </c>
      <c r="DI59" s="45">
        <f t="shared" si="444"/>
        <v>107000</v>
      </c>
      <c r="DJ59" s="45">
        <f t="shared" si="444"/>
        <v>107000</v>
      </c>
      <c r="DK59" s="45">
        <f t="shared" si="444"/>
        <v>107000</v>
      </c>
      <c r="DL59" s="45">
        <f t="shared" si="444"/>
        <v>107000</v>
      </c>
      <c r="DM59" s="45">
        <f t="shared" si="444"/>
        <v>107000</v>
      </c>
      <c r="DN59" s="45">
        <f t="shared" si="444"/>
        <v>107000</v>
      </c>
      <c r="DO59" s="45">
        <f t="shared" si="444"/>
        <v>107000</v>
      </c>
      <c r="DP59" s="45">
        <f t="shared" si="444"/>
        <v>107000</v>
      </c>
      <c r="DQ59" s="45">
        <f t="shared" si="444"/>
        <v>107000</v>
      </c>
      <c r="DR59" s="45">
        <f t="shared" si="444"/>
        <v>107000</v>
      </c>
      <c r="DS59" s="45">
        <f t="shared" si="444"/>
        <v>107000</v>
      </c>
      <c r="DT59" s="45">
        <f t="shared" si="444"/>
        <v>107000</v>
      </c>
      <c r="DU59" s="45">
        <f t="shared" si="444"/>
        <v>107000</v>
      </c>
      <c r="DV59" s="45">
        <f t="shared" si="444"/>
        <v>107000</v>
      </c>
      <c r="DW59" s="45">
        <f t="shared" si="444"/>
        <v>107000</v>
      </c>
      <c r="DX59" s="45">
        <f t="shared" si="444"/>
        <v>107000</v>
      </c>
      <c r="DY59" s="45">
        <f t="shared" si="444"/>
        <v>107000</v>
      </c>
      <c r="DZ59" s="45">
        <f t="shared" si="444"/>
        <v>107000</v>
      </c>
      <c r="EA59" s="45">
        <f t="shared" si="444"/>
        <v>107000</v>
      </c>
      <c r="EB59" s="45">
        <f t="shared" si="444"/>
        <v>107000</v>
      </c>
      <c r="EC59" s="45">
        <f t="shared" si="444"/>
        <v>107000</v>
      </c>
      <c r="ED59" s="45">
        <f t="shared" si="444"/>
        <v>107000</v>
      </c>
      <c r="EE59" s="45">
        <f t="shared" si="444"/>
        <v>107000</v>
      </c>
      <c r="EF59" s="45">
        <f t="shared" si="444"/>
        <v>107000</v>
      </c>
      <c r="EG59" s="45">
        <f t="shared" si="444"/>
        <v>107000</v>
      </c>
      <c r="EH59" s="45">
        <f t="shared" si="444"/>
        <v>107000</v>
      </c>
      <c r="EI59" s="45">
        <f t="shared" si="444"/>
        <v>107000</v>
      </c>
      <c r="EJ59" s="45">
        <f t="shared" si="444"/>
        <v>107000</v>
      </c>
      <c r="EK59" s="45">
        <f t="shared" si="444"/>
        <v>107000</v>
      </c>
      <c r="EL59" s="45">
        <f t="shared" si="444"/>
        <v>107000</v>
      </c>
      <c r="EM59" s="45">
        <f t="shared" si="444"/>
        <v>107000</v>
      </c>
      <c r="EN59" s="45">
        <f t="shared" ref="EN59:EV59" si="445">EN10+EN27-EN26-EN51+EN50+EN56</f>
        <v>107000</v>
      </c>
      <c r="EO59" s="45">
        <f t="shared" si="445"/>
        <v>107000</v>
      </c>
      <c r="EP59" s="45">
        <f t="shared" si="445"/>
        <v>107000</v>
      </c>
      <c r="EQ59" s="45">
        <f t="shared" si="445"/>
        <v>107000</v>
      </c>
      <c r="ER59" s="45">
        <f t="shared" si="445"/>
        <v>107000</v>
      </c>
      <c r="ES59" s="45">
        <f t="shared" si="445"/>
        <v>107000</v>
      </c>
      <c r="ET59" s="45">
        <f t="shared" si="445"/>
        <v>107000</v>
      </c>
      <c r="EU59" s="45">
        <f t="shared" si="445"/>
        <v>107000</v>
      </c>
      <c r="EV59" s="45">
        <f t="shared" si="445"/>
        <v>107000</v>
      </c>
    </row>
  </sheetData>
  <sheetProtection password="E981" sheet="1" objects="1" scenarios="1" selectLockedCells="1"/>
  <pageMargins left="0" right="0" top="0.69" bottom="0.33" header="0.31496062992125984" footer="0.15"/>
  <pageSetup paperSize="9" scale="11" orientation="landscape" horizontalDpi="0" verticalDpi="0" r:id="rId1"/>
  <headerFooter>
    <oddFooter>&amp;L&amp;12Liquiditätsplanung&amp;RCopyright:  Joachim Becker WebSolutions / ControllerSpielwiese.de</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2"/>
  <sheetViews>
    <sheetView workbookViewId="0">
      <pane ySplit="12" topLeftCell="A13" activePane="bottomLeft" state="frozen"/>
      <selection pane="bottomLeft"/>
    </sheetView>
  </sheetViews>
  <sheetFormatPr baseColWidth="10" defaultColWidth="11.42578125" defaultRowHeight="15" x14ac:dyDescent="0.25"/>
  <cols>
    <col min="1" max="1" width="0.7109375" style="69" customWidth="1"/>
    <col min="2" max="2" width="3.28515625" style="69" customWidth="1"/>
    <col min="3" max="3" width="4" style="69" customWidth="1"/>
    <col min="4" max="4" width="60.85546875" style="69" customWidth="1"/>
    <col min="5" max="16384" width="11.42578125" style="69"/>
  </cols>
  <sheetData>
    <row r="1" spans="2:12" ht="3" customHeight="1" x14ac:dyDescent="0.25"/>
    <row r="2" spans="2:12" ht="21" x14ac:dyDescent="0.35">
      <c r="B2" s="105" t="s">
        <v>18</v>
      </c>
      <c r="C2" s="106"/>
      <c r="D2" s="106"/>
      <c r="E2" s="106"/>
      <c r="F2" s="106"/>
      <c r="G2" s="106"/>
      <c r="H2" s="106"/>
      <c r="I2" s="106"/>
      <c r="J2" s="106"/>
    </row>
    <row r="3" spans="2:12" ht="15" customHeight="1" x14ac:dyDescent="0.25">
      <c r="B3" s="185"/>
      <c r="C3" s="186"/>
      <c r="D3" s="108"/>
      <c r="E3" s="108"/>
      <c r="F3" s="108"/>
      <c r="G3" s="109"/>
      <c r="H3" s="109"/>
      <c r="I3" s="109"/>
      <c r="J3" s="109"/>
    </row>
    <row r="4" spans="2:12" ht="15" customHeight="1" x14ac:dyDescent="0.25">
      <c r="B4" s="187"/>
      <c r="C4" s="188"/>
      <c r="D4" s="111"/>
      <c r="E4" s="111"/>
      <c r="F4" s="111"/>
      <c r="G4" s="112"/>
      <c r="H4" s="112"/>
      <c r="I4" s="112"/>
      <c r="J4" s="112"/>
      <c r="L4" s="79"/>
    </row>
    <row r="5" spans="2:12" ht="8.25" customHeight="1" x14ac:dyDescent="0.25"/>
    <row r="6" spans="2:12" ht="15" customHeight="1" x14ac:dyDescent="0.3">
      <c r="B6" s="80" t="s">
        <v>13</v>
      </c>
      <c r="C6" s="81"/>
      <c r="D6" s="81"/>
      <c r="E6" s="81"/>
      <c r="F6" s="81"/>
      <c r="G6" s="81"/>
      <c r="H6" s="81"/>
      <c r="I6" s="81"/>
      <c r="J6" s="81"/>
    </row>
    <row r="7" spans="2:12" ht="6.75" customHeight="1" x14ac:dyDescent="0.3">
      <c r="B7" s="81"/>
      <c r="C7" s="81"/>
      <c r="D7" s="81"/>
      <c r="E7" s="81"/>
      <c r="F7" s="81"/>
      <c r="G7" s="81"/>
      <c r="H7" s="82"/>
      <c r="I7" s="83"/>
      <c r="J7" s="81"/>
    </row>
    <row r="8" spans="2:12" ht="15.75" x14ac:dyDescent="0.25">
      <c r="B8" s="81"/>
      <c r="C8" s="139" t="s">
        <v>5</v>
      </c>
      <c r="D8" s="140" t="s">
        <v>196</v>
      </c>
      <c r="E8" s="81"/>
      <c r="F8" s="81"/>
      <c r="G8" s="81"/>
      <c r="H8" s="8"/>
      <c r="I8" s="81"/>
      <c r="J8" s="81"/>
      <c r="L8" s="79"/>
    </row>
    <row r="9" spans="2:12" ht="15.75" x14ac:dyDescent="0.25">
      <c r="B9" s="81"/>
      <c r="C9" s="139" t="s">
        <v>6</v>
      </c>
      <c r="D9" s="140" t="s">
        <v>193</v>
      </c>
      <c r="E9" s="81"/>
      <c r="F9" s="81"/>
      <c r="G9" s="81"/>
      <c r="H9" s="8"/>
      <c r="I9" s="81"/>
      <c r="J9" s="81"/>
    </row>
    <row r="10" spans="2:12" ht="15.75" x14ac:dyDescent="0.25">
      <c r="B10" s="81"/>
      <c r="C10" s="139" t="s">
        <v>7</v>
      </c>
      <c r="D10" s="140" t="s">
        <v>9</v>
      </c>
      <c r="E10" s="81"/>
      <c r="F10" s="81"/>
      <c r="G10" s="81"/>
      <c r="H10" s="8"/>
      <c r="I10" s="85"/>
      <c r="J10" s="81"/>
      <c r="L10" s="86"/>
    </row>
    <row r="11" spans="2:12" ht="15.75" x14ac:dyDescent="0.25">
      <c r="B11" s="81"/>
      <c r="C11" s="139" t="s">
        <v>194</v>
      </c>
      <c r="D11" s="140" t="s">
        <v>125</v>
      </c>
      <c r="E11" s="81"/>
      <c r="F11" s="81"/>
      <c r="G11" s="81"/>
      <c r="H11" s="8"/>
      <c r="I11" s="85"/>
      <c r="J11" s="81"/>
    </row>
    <row r="12" spans="2:12" ht="6.75" customHeight="1" x14ac:dyDescent="0.3">
      <c r="B12" s="81"/>
      <c r="C12" s="81"/>
      <c r="D12" s="81"/>
      <c r="E12" s="81"/>
      <c r="F12" s="81"/>
      <c r="G12" s="81"/>
      <c r="H12" s="82"/>
      <c r="I12" s="83"/>
      <c r="J12" s="81"/>
    </row>
    <row r="13" spans="2:12" ht="18.75" x14ac:dyDescent="0.3">
      <c r="B13" s="80" t="str">
        <f>CONCATENATE($C$8," ",$D$8)</f>
        <v>1. Technische Informationen zur Anwendung für das Liquiditätsplanungs-Tool</v>
      </c>
      <c r="C13" s="81"/>
      <c r="D13" s="81"/>
      <c r="E13" s="81"/>
      <c r="F13" s="81"/>
      <c r="G13" s="81"/>
      <c r="H13" s="81"/>
      <c r="I13" s="81"/>
      <c r="J13" s="81"/>
    </row>
    <row r="14" spans="2:12" x14ac:dyDescent="0.25">
      <c r="B14" s="81"/>
      <c r="C14" s="81"/>
      <c r="D14" s="81"/>
      <c r="E14" s="81"/>
      <c r="F14" s="81"/>
      <c r="G14" s="81"/>
      <c r="H14" s="81"/>
      <c r="I14" s="81"/>
      <c r="J14" s="81"/>
    </row>
    <row r="15" spans="2:12" ht="15.75" x14ac:dyDescent="0.25">
      <c r="B15" s="87"/>
      <c r="C15" s="88" t="s">
        <v>212</v>
      </c>
      <c r="D15" s="88"/>
      <c r="E15" s="88"/>
      <c r="F15" s="88"/>
      <c r="G15" s="88"/>
      <c r="H15" s="88"/>
      <c r="I15" s="88"/>
      <c r="J15" s="88"/>
    </row>
    <row r="16" spans="2:12" ht="15.75" x14ac:dyDescent="0.25">
      <c r="B16" s="81"/>
      <c r="C16" s="89" t="s">
        <v>204</v>
      </c>
      <c r="D16" s="88"/>
      <c r="E16" s="88"/>
      <c r="F16" s="89" t="s">
        <v>180</v>
      </c>
      <c r="G16" s="88"/>
      <c r="H16" s="88"/>
      <c r="I16" s="88"/>
      <c r="J16" s="88"/>
    </row>
    <row r="17" spans="2:10" ht="15.75" x14ac:dyDescent="0.25">
      <c r="B17" s="81"/>
      <c r="C17" s="88"/>
      <c r="D17" s="90" t="s">
        <v>97</v>
      </c>
      <c r="E17" s="88"/>
      <c r="F17" s="279" t="s">
        <v>81</v>
      </c>
      <c r="G17" s="279"/>
      <c r="H17" s="91"/>
      <c r="I17" s="88"/>
      <c r="J17" s="88"/>
    </row>
    <row r="18" spans="2:10" customFormat="1" ht="15.75" x14ac:dyDescent="0.25">
      <c r="B18" s="189"/>
      <c r="C18" s="190"/>
      <c r="D18" s="236" t="s">
        <v>559</v>
      </c>
      <c r="E18" s="190"/>
      <c r="F18" s="279" t="s">
        <v>557</v>
      </c>
      <c r="G18" s="279"/>
      <c r="H18" s="237"/>
      <c r="I18" s="190"/>
      <c r="J18" s="190"/>
    </row>
    <row r="19" spans="2:10" ht="15" customHeight="1" x14ac:dyDescent="0.25">
      <c r="B19" s="81"/>
      <c r="C19" s="88"/>
      <c r="D19" s="90" t="s">
        <v>98</v>
      </c>
      <c r="E19" s="88"/>
      <c r="F19" s="278" t="s">
        <v>94</v>
      </c>
      <c r="G19" s="278"/>
      <c r="H19" s="91"/>
      <c r="I19" s="88"/>
      <c r="J19" s="88"/>
    </row>
    <row r="20" spans="2:10" customFormat="1" ht="15" customHeight="1" x14ac:dyDescent="0.25">
      <c r="B20" s="189"/>
      <c r="C20" s="190"/>
      <c r="D20" s="236" t="s">
        <v>560</v>
      </c>
      <c r="E20" s="190"/>
      <c r="F20" s="279" t="s">
        <v>558</v>
      </c>
      <c r="G20" s="279"/>
      <c r="H20" s="237"/>
      <c r="I20" s="190"/>
      <c r="J20" s="190"/>
    </row>
    <row r="21" spans="2:10" ht="15" customHeight="1" x14ac:dyDescent="0.25">
      <c r="B21" s="81"/>
      <c r="C21" s="88"/>
      <c r="D21" s="90" t="s">
        <v>205</v>
      </c>
      <c r="E21" s="88"/>
      <c r="F21" s="67" t="s">
        <v>181</v>
      </c>
      <c r="G21" s="67" t="s">
        <v>185</v>
      </c>
      <c r="H21" s="67" t="s">
        <v>186</v>
      </c>
      <c r="I21" s="88"/>
      <c r="J21" s="88"/>
    </row>
    <row r="22" spans="2:10" ht="15" customHeight="1" x14ac:dyDescent="0.25">
      <c r="B22" s="81"/>
      <c r="C22" s="88"/>
      <c r="D22" s="90" t="s">
        <v>226</v>
      </c>
      <c r="E22" s="88"/>
      <c r="F22" s="67" t="s">
        <v>96</v>
      </c>
      <c r="G22" s="91"/>
      <c r="H22" s="91"/>
      <c r="I22" s="88"/>
      <c r="J22" s="88"/>
    </row>
    <row r="23" spans="2:10" ht="15" customHeight="1" x14ac:dyDescent="0.25">
      <c r="B23" s="81"/>
      <c r="C23" s="88"/>
      <c r="D23" s="68" t="s">
        <v>224</v>
      </c>
      <c r="E23" s="88"/>
      <c r="F23" s="67" t="s">
        <v>182</v>
      </c>
      <c r="G23" s="91"/>
      <c r="H23" s="91"/>
      <c r="I23" s="88"/>
      <c r="J23" s="88"/>
    </row>
    <row r="24" spans="2:10" ht="15" customHeight="1" x14ac:dyDescent="0.25">
      <c r="B24" s="81"/>
      <c r="C24" s="88"/>
      <c r="D24" s="90" t="s">
        <v>225</v>
      </c>
      <c r="E24" s="88"/>
      <c r="F24" s="67" t="s">
        <v>183</v>
      </c>
      <c r="G24" s="91"/>
      <c r="H24" s="91"/>
      <c r="I24" s="88"/>
      <c r="J24" s="88"/>
    </row>
    <row r="25" spans="2:10" ht="15" customHeight="1" x14ac:dyDescent="0.25">
      <c r="B25" s="81"/>
      <c r="C25" s="88"/>
      <c r="D25" s="68" t="s">
        <v>206</v>
      </c>
      <c r="E25" s="88"/>
      <c r="F25" s="67" t="s">
        <v>184</v>
      </c>
      <c r="G25" s="91"/>
      <c r="H25" s="91"/>
      <c r="I25" s="88"/>
      <c r="J25" s="88"/>
    </row>
    <row r="26" spans="2:10" ht="15" customHeight="1" x14ac:dyDescent="0.25">
      <c r="B26" s="81"/>
      <c r="C26" s="88"/>
      <c r="D26" s="68" t="s">
        <v>207</v>
      </c>
      <c r="E26" s="88"/>
      <c r="F26" s="67" t="s">
        <v>208</v>
      </c>
      <c r="G26" s="91"/>
      <c r="H26" s="91"/>
      <c r="I26" s="88"/>
      <c r="J26" s="88"/>
    </row>
    <row r="27" spans="2:10" ht="15" customHeight="1" x14ac:dyDescent="0.25">
      <c r="B27" s="81"/>
      <c r="C27" s="88"/>
      <c r="D27" s="92" t="s">
        <v>8</v>
      </c>
      <c r="E27" s="88"/>
      <c r="F27" s="88"/>
      <c r="G27" s="88"/>
      <c r="H27" s="88"/>
      <c r="I27" s="88"/>
      <c r="J27" s="88"/>
    </row>
    <row r="28" spans="2:10" ht="15" customHeight="1" x14ac:dyDescent="0.25">
      <c r="B28" s="81"/>
      <c r="C28" s="88"/>
      <c r="D28" s="92" t="s">
        <v>213</v>
      </c>
      <c r="E28" s="88"/>
      <c r="F28" s="279" t="s">
        <v>257</v>
      </c>
      <c r="G28" s="279"/>
      <c r="H28" s="88"/>
      <c r="I28" s="88"/>
      <c r="J28" s="88"/>
    </row>
    <row r="29" spans="2:10" ht="15" customHeight="1" x14ac:dyDescent="0.25">
      <c r="B29" s="81"/>
      <c r="C29" s="88"/>
      <c r="D29" s="92" t="s">
        <v>218</v>
      </c>
      <c r="E29" s="88"/>
      <c r="F29" s="67" t="s">
        <v>219</v>
      </c>
      <c r="G29" s="88"/>
      <c r="H29" s="88"/>
      <c r="I29" s="88"/>
      <c r="J29" s="88"/>
    </row>
    <row r="30" spans="2:10" ht="15" customHeight="1" x14ac:dyDescent="0.25">
      <c r="B30" s="81"/>
      <c r="C30" s="88"/>
      <c r="D30" s="93"/>
      <c r="E30" s="88"/>
      <c r="F30" s="88"/>
      <c r="G30" s="88"/>
      <c r="H30" s="88"/>
      <c r="I30" s="88"/>
      <c r="J30" s="88"/>
    </row>
    <row r="31" spans="2:10" ht="15" customHeight="1" x14ac:dyDescent="0.25">
      <c r="B31" s="81"/>
      <c r="C31" s="88" t="s">
        <v>99</v>
      </c>
      <c r="D31" s="88"/>
      <c r="E31" s="88"/>
      <c r="F31" s="88"/>
      <c r="G31" s="88"/>
      <c r="H31" s="88"/>
      <c r="I31" s="88"/>
      <c r="J31" s="88"/>
    </row>
    <row r="32" spans="2:10" ht="15" customHeight="1" x14ac:dyDescent="0.25">
      <c r="B32" s="81"/>
      <c r="C32" s="88" t="s">
        <v>104</v>
      </c>
      <c r="D32" s="88"/>
      <c r="E32" s="88"/>
      <c r="F32" s="88"/>
      <c r="G32" s="88"/>
      <c r="H32" s="88"/>
      <c r="I32" s="88"/>
      <c r="J32" s="88"/>
    </row>
    <row r="33" spans="2:10" ht="15" customHeight="1" x14ac:dyDescent="0.25">
      <c r="B33" s="81"/>
      <c r="C33" s="88" t="s">
        <v>105</v>
      </c>
      <c r="D33" s="88"/>
      <c r="E33" s="88"/>
      <c r="F33" s="88"/>
      <c r="G33" s="88"/>
      <c r="H33" s="88"/>
      <c r="I33" s="88"/>
      <c r="J33" s="88"/>
    </row>
    <row r="34" spans="2:10" ht="15" customHeight="1" x14ac:dyDescent="0.25">
      <c r="B34" s="81"/>
      <c r="C34" s="88"/>
      <c r="D34" s="88" t="s">
        <v>561</v>
      </c>
      <c r="E34" s="88"/>
      <c r="F34" s="88"/>
      <c r="G34" s="88"/>
      <c r="H34" s="88"/>
      <c r="I34" s="88"/>
      <c r="J34" s="88"/>
    </row>
    <row r="35" spans="2:10" ht="15" customHeight="1" x14ac:dyDescent="0.25">
      <c r="B35" s="81"/>
      <c r="C35" s="88"/>
      <c r="D35" s="88" t="s">
        <v>562</v>
      </c>
      <c r="E35" s="88"/>
      <c r="F35" s="88"/>
      <c r="G35" s="88"/>
      <c r="H35" s="88"/>
      <c r="I35" s="88"/>
      <c r="J35" s="88"/>
    </row>
    <row r="36" spans="2:10" ht="15" customHeight="1" x14ac:dyDescent="0.25">
      <c r="B36" s="81"/>
      <c r="C36" s="88"/>
      <c r="D36" s="88" t="s">
        <v>157</v>
      </c>
      <c r="E36" s="88"/>
      <c r="F36" s="88"/>
      <c r="G36" s="88"/>
      <c r="H36" s="88"/>
      <c r="I36" s="88"/>
      <c r="J36" s="88"/>
    </row>
    <row r="37" spans="2:10" ht="15" customHeight="1" x14ac:dyDescent="0.25">
      <c r="B37" s="81"/>
      <c r="C37" s="88"/>
      <c r="D37" s="88" t="s">
        <v>563</v>
      </c>
      <c r="E37" s="88"/>
      <c r="F37" s="88"/>
      <c r="G37" s="88"/>
      <c r="H37" s="88"/>
      <c r="I37" s="88"/>
      <c r="J37" s="88"/>
    </row>
    <row r="38" spans="2:10" ht="15" customHeight="1" x14ac:dyDescent="0.25">
      <c r="B38" s="81"/>
      <c r="C38" s="88"/>
      <c r="D38" s="88" t="s">
        <v>132</v>
      </c>
      <c r="E38" s="88"/>
      <c r="F38" s="88"/>
      <c r="G38" s="88"/>
      <c r="H38" s="88"/>
      <c r="I38" s="88"/>
      <c r="J38" s="88"/>
    </row>
    <row r="39" spans="2:10" ht="15" customHeight="1" x14ac:dyDescent="0.25">
      <c r="B39" s="81"/>
      <c r="C39" s="88"/>
      <c r="D39" s="88" t="s">
        <v>156</v>
      </c>
      <c r="E39" s="88"/>
      <c r="F39" s="88"/>
      <c r="G39" s="88"/>
      <c r="H39" s="88"/>
      <c r="I39" s="88"/>
      <c r="J39" s="88"/>
    </row>
    <row r="40" spans="2:10" ht="15" customHeight="1" x14ac:dyDescent="0.25">
      <c r="B40" s="81"/>
      <c r="C40" s="88"/>
      <c r="D40" s="88" t="s">
        <v>103</v>
      </c>
      <c r="E40" s="88"/>
      <c r="F40" s="88"/>
      <c r="G40" s="88"/>
      <c r="H40" s="88"/>
      <c r="I40" s="88"/>
      <c r="J40" s="88"/>
    </row>
    <row r="41" spans="2:10" customFormat="1" ht="15" customHeight="1" x14ac:dyDescent="0.25">
      <c r="B41" s="189"/>
      <c r="C41" s="190"/>
      <c r="D41" s="190" t="s">
        <v>564</v>
      </c>
      <c r="E41" s="190"/>
      <c r="F41" s="190"/>
      <c r="G41" s="190"/>
      <c r="H41" s="190"/>
      <c r="I41" s="190"/>
      <c r="J41" s="190"/>
    </row>
    <row r="42" spans="2:10" ht="15" customHeight="1" x14ac:dyDescent="0.25">
      <c r="B42" s="81"/>
      <c r="C42" s="88"/>
      <c r="D42" s="88" t="s">
        <v>2</v>
      </c>
      <c r="E42" s="88"/>
      <c r="F42" s="88"/>
      <c r="G42" s="88"/>
      <c r="H42" s="88"/>
      <c r="I42" s="88"/>
      <c r="J42" s="88"/>
    </row>
    <row r="43" spans="2:10" ht="15" customHeight="1" x14ac:dyDescent="0.25">
      <c r="B43" s="81"/>
      <c r="C43" s="88"/>
      <c r="D43" s="88" t="s">
        <v>247</v>
      </c>
      <c r="E43" s="88"/>
      <c r="F43" s="88"/>
      <c r="G43" s="88"/>
      <c r="H43" s="88"/>
      <c r="I43" s="88"/>
      <c r="J43" s="88"/>
    </row>
    <row r="44" spans="2:10" customFormat="1" ht="15" customHeight="1" x14ac:dyDescent="0.25">
      <c r="B44" s="189"/>
      <c r="C44" s="190"/>
      <c r="D44" s="190" t="s">
        <v>565</v>
      </c>
      <c r="E44" s="190"/>
      <c r="F44" s="190"/>
      <c r="G44" s="190"/>
      <c r="H44" s="190"/>
      <c r="I44" s="190"/>
      <c r="J44" s="190"/>
    </row>
    <row r="45" spans="2:10" ht="15" customHeight="1" x14ac:dyDescent="0.25">
      <c r="B45" s="81"/>
      <c r="C45" s="88"/>
      <c r="D45" s="88" t="s">
        <v>106</v>
      </c>
      <c r="E45" s="88"/>
      <c r="F45" s="88"/>
      <c r="G45" s="88"/>
      <c r="H45" s="88"/>
      <c r="I45" s="88"/>
      <c r="J45" s="88"/>
    </row>
    <row r="46" spans="2:10" ht="15" customHeight="1" x14ac:dyDescent="0.25">
      <c r="B46" s="81"/>
      <c r="C46" s="88"/>
      <c r="D46" s="88" t="s">
        <v>155</v>
      </c>
      <c r="E46" s="88"/>
      <c r="F46" s="88"/>
      <c r="G46" s="88"/>
      <c r="H46" s="88"/>
      <c r="I46" s="88"/>
      <c r="J46" s="88"/>
    </row>
    <row r="47" spans="2:10" ht="15" customHeight="1" x14ac:dyDescent="0.25">
      <c r="B47" s="81"/>
      <c r="C47" s="88"/>
      <c r="D47" s="88" t="s">
        <v>1</v>
      </c>
      <c r="E47" s="88"/>
      <c r="F47" s="88"/>
      <c r="G47" s="88"/>
      <c r="H47" s="88"/>
      <c r="I47" s="88"/>
      <c r="J47" s="88"/>
    </row>
    <row r="48" spans="2:10" customFormat="1" ht="15" customHeight="1" x14ac:dyDescent="0.25">
      <c r="B48" s="189"/>
      <c r="C48" s="190"/>
      <c r="D48" s="190" t="s">
        <v>566</v>
      </c>
      <c r="E48" s="190"/>
      <c r="F48" s="190"/>
      <c r="G48" s="190"/>
      <c r="H48" s="190"/>
      <c r="I48" s="190"/>
      <c r="J48" s="190"/>
    </row>
    <row r="49" spans="2:10" ht="15" customHeight="1" x14ac:dyDescent="0.25">
      <c r="B49" s="81"/>
      <c r="C49" s="88"/>
      <c r="D49" s="88" t="s">
        <v>269</v>
      </c>
      <c r="E49" s="88"/>
      <c r="F49" s="88"/>
      <c r="G49" s="88"/>
      <c r="H49" s="88"/>
      <c r="I49" s="88"/>
      <c r="J49" s="88"/>
    </row>
    <row r="50" spans="2:10" ht="15.75" x14ac:dyDescent="0.25">
      <c r="B50" s="81"/>
      <c r="C50" s="88"/>
      <c r="D50" s="88"/>
      <c r="E50" s="88"/>
      <c r="F50" s="88"/>
      <c r="G50" s="88"/>
      <c r="H50" s="88"/>
      <c r="I50" s="88"/>
      <c r="J50" s="88"/>
    </row>
    <row r="51" spans="2:10" ht="15.75" x14ac:dyDescent="0.25">
      <c r="B51" s="81"/>
      <c r="C51" s="92" t="s">
        <v>100</v>
      </c>
      <c r="D51" s="88"/>
      <c r="E51" s="88"/>
      <c r="F51" s="88"/>
      <c r="G51" s="88"/>
      <c r="H51" s="88"/>
      <c r="I51" s="88"/>
      <c r="J51" s="88"/>
    </row>
    <row r="52" spans="2:10" ht="15.75" x14ac:dyDescent="0.25">
      <c r="B52" s="81"/>
      <c r="C52" s="88"/>
      <c r="D52" s="88"/>
      <c r="E52" s="88"/>
      <c r="F52" s="88"/>
      <c r="G52" s="88"/>
      <c r="H52" s="88"/>
      <c r="I52" s="88"/>
      <c r="J52" s="88"/>
    </row>
    <row r="53" spans="2:10" ht="15.75" x14ac:dyDescent="0.25">
      <c r="B53" s="81"/>
      <c r="C53" s="94" t="s">
        <v>108</v>
      </c>
      <c r="D53" s="88"/>
      <c r="E53" s="88"/>
      <c r="F53" s="88"/>
      <c r="G53" s="88"/>
      <c r="H53" s="88"/>
      <c r="I53" s="88"/>
      <c r="J53" s="88"/>
    </row>
    <row r="54" spans="2:10" ht="15.75" x14ac:dyDescent="0.25">
      <c r="B54" s="81"/>
      <c r="C54" s="94" t="s">
        <v>107</v>
      </c>
      <c r="D54" s="88"/>
      <c r="E54" s="88"/>
      <c r="F54" s="88"/>
      <c r="G54" s="88"/>
      <c r="H54" s="88"/>
      <c r="I54" s="88"/>
      <c r="J54" s="88"/>
    </row>
    <row r="55" spans="2:10" ht="15.75" x14ac:dyDescent="0.25">
      <c r="B55" s="81"/>
      <c r="C55" s="94" t="s">
        <v>238</v>
      </c>
      <c r="D55" s="88"/>
      <c r="E55" s="88"/>
      <c r="F55" s="88"/>
      <c r="G55" s="88"/>
      <c r="H55" s="88"/>
      <c r="I55" s="88"/>
      <c r="J55" s="88"/>
    </row>
    <row r="56" spans="2:10" ht="15.75" x14ac:dyDescent="0.25">
      <c r="B56" s="81"/>
      <c r="C56" s="94" t="s">
        <v>253</v>
      </c>
      <c r="D56" s="88"/>
      <c r="E56" s="88"/>
      <c r="F56" s="88"/>
      <c r="G56" s="88"/>
      <c r="H56" s="88"/>
      <c r="I56" s="88"/>
      <c r="J56" s="88"/>
    </row>
    <row r="57" spans="2:10" ht="15.75" x14ac:dyDescent="0.25">
      <c r="B57" s="81"/>
      <c r="C57" s="94" t="s">
        <v>259</v>
      </c>
      <c r="D57" s="88"/>
      <c r="E57" s="88"/>
      <c r="F57" s="88"/>
      <c r="G57" s="88"/>
      <c r="H57" s="88"/>
      <c r="I57" s="88"/>
      <c r="J57" s="88"/>
    </row>
    <row r="58" spans="2:10" ht="15.75" x14ac:dyDescent="0.25">
      <c r="B58" s="81"/>
      <c r="C58" s="94" t="s">
        <v>261</v>
      </c>
      <c r="D58" s="88"/>
      <c r="E58" s="88"/>
      <c r="F58" s="88"/>
      <c r="G58" s="88"/>
      <c r="H58" s="88"/>
      <c r="I58" s="88"/>
      <c r="J58" s="88"/>
    </row>
    <row r="59" spans="2:10" ht="15.75" x14ac:dyDescent="0.25">
      <c r="B59" s="81"/>
      <c r="C59" s="94" t="s">
        <v>260</v>
      </c>
      <c r="D59" s="88"/>
      <c r="E59" s="88"/>
      <c r="F59" s="88"/>
      <c r="G59" s="88"/>
      <c r="H59" s="88"/>
      <c r="I59" s="88"/>
      <c r="J59" s="88"/>
    </row>
    <row r="60" spans="2:10" ht="15.75" x14ac:dyDescent="0.25">
      <c r="B60" s="81"/>
      <c r="C60" s="94" t="s">
        <v>10</v>
      </c>
      <c r="D60" s="88"/>
      <c r="E60" s="88"/>
      <c r="F60" s="88"/>
      <c r="G60" s="88"/>
      <c r="H60" s="88"/>
      <c r="I60" s="88"/>
      <c r="J60" s="88"/>
    </row>
    <row r="61" spans="2:10" ht="15.75" x14ac:dyDescent="0.25">
      <c r="B61" s="81"/>
      <c r="C61" s="94" t="s">
        <v>251</v>
      </c>
      <c r="D61" s="88"/>
      <c r="E61" s="88"/>
      <c r="F61" s="88"/>
      <c r="G61" s="88"/>
      <c r="H61" s="88"/>
      <c r="I61" s="88"/>
      <c r="J61" s="88"/>
    </row>
    <row r="62" spans="2:10" ht="15.75" x14ac:dyDescent="0.25">
      <c r="B62" s="81"/>
      <c r="C62" s="94" t="s">
        <v>237</v>
      </c>
      <c r="D62" s="88"/>
      <c r="E62" s="88"/>
      <c r="F62" s="88"/>
      <c r="G62" s="88"/>
      <c r="H62" s="88"/>
      <c r="I62" s="88"/>
      <c r="J62" s="88"/>
    </row>
    <row r="63" spans="2:10" ht="15.75" x14ac:dyDescent="0.25">
      <c r="B63" s="81"/>
      <c r="C63" s="94" t="s">
        <v>252</v>
      </c>
      <c r="D63" s="88"/>
      <c r="E63" s="88"/>
      <c r="F63" s="88"/>
      <c r="G63" s="88"/>
      <c r="H63" s="88"/>
      <c r="I63" s="88"/>
      <c r="J63" s="88"/>
    </row>
    <row r="64" spans="2:10" ht="15.75" x14ac:dyDescent="0.25">
      <c r="B64" s="81"/>
      <c r="C64" s="94" t="s">
        <v>112</v>
      </c>
      <c r="D64" s="88"/>
      <c r="E64" s="88"/>
      <c r="F64" s="88"/>
      <c r="G64" s="88"/>
      <c r="H64" s="88"/>
      <c r="I64" s="88"/>
      <c r="J64" s="88"/>
    </row>
    <row r="65" spans="2:10" ht="15.75" x14ac:dyDescent="0.25">
      <c r="B65" s="81"/>
      <c r="C65" s="94" t="s">
        <v>111</v>
      </c>
      <c r="D65" s="88"/>
      <c r="E65" s="88"/>
      <c r="F65" s="88"/>
      <c r="G65" s="88"/>
      <c r="H65" s="88"/>
      <c r="I65" s="88"/>
      <c r="J65" s="88"/>
    </row>
    <row r="66" spans="2:10" ht="15.75" x14ac:dyDescent="0.25">
      <c r="B66" s="81"/>
      <c r="C66" s="94" t="s">
        <v>109</v>
      </c>
      <c r="D66" s="88"/>
      <c r="E66" s="88"/>
      <c r="F66" s="88"/>
      <c r="G66" s="88"/>
      <c r="H66" s="88"/>
      <c r="I66" s="88"/>
      <c r="J66" s="88"/>
    </row>
    <row r="67" spans="2:10" ht="15.75" x14ac:dyDescent="0.25">
      <c r="B67" s="81"/>
      <c r="C67" s="88"/>
      <c r="D67" s="88"/>
      <c r="E67" s="88"/>
      <c r="F67" s="88"/>
      <c r="G67" s="88"/>
      <c r="H67" s="88"/>
      <c r="I67" s="88"/>
      <c r="J67" s="88"/>
    </row>
    <row r="68" spans="2:10" customFormat="1" ht="15.75" x14ac:dyDescent="0.25">
      <c r="B68" s="189"/>
      <c r="C68" s="238" t="s">
        <v>567</v>
      </c>
      <c r="D68" s="190"/>
      <c r="E68" s="190"/>
      <c r="F68" s="190"/>
      <c r="G68" s="190"/>
      <c r="H68" s="190"/>
      <c r="I68" s="190"/>
      <c r="J68" s="190"/>
    </row>
    <row r="69" spans="2:10" customFormat="1" ht="15.75" x14ac:dyDescent="0.25">
      <c r="B69" s="189"/>
      <c r="C69" s="190"/>
      <c r="D69" s="190"/>
      <c r="E69" s="190"/>
      <c r="F69" s="190"/>
      <c r="G69" s="190"/>
      <c r="H69" s="190"/>
      <c r="I69" s="190"/>
      <c r="J69" s="190"/>
    </row>
    <row r="70" spans="2:10" customFormat="1" ht="15.75" x14ac:dyDescent="0.25">
      <c r="B70" s="189"/>
      <c r="C70" s="239" t="s">
        <v>568</v>
      </c>
      <c r="D70" s="190"/>
      <c r="E70" s="190"/>
      <c r="F70" s="190"/>
      <c r="G70" s="190"/>
      <c r="H70" s="190"/>
      <c r="I70" s="190"/>
      <c r="J70" s="190"/>
    </row>
    <row r="71" spans="2:10" customFormat="1" ht="15.75" x14ac:dyDescent="0.25">
      <c r="B71" s="189"/>
      <c r="C71" s="239" t="s">
        <v>569</v>
      </c>
      <c r="D71" s="190"/>
      <c r="E71" s="190"/>
      <c r="F71" s="190"/>
      <c r="G71" s="190"/>
      <c r="H71" s="190"/>
      <c r="I71" s="190"/>
      <c r="J71" s="190"/>
    </row>
    <row r="72" spans="2:10" customFormat="1" ht="15.75" x14ac:dyDescent="0.25">
      <c r="B72" s="189"/>
      <c r="C72" s="239" t="s">
        <v>570</v>
      </c>
      <c r="D72" s="190"/>
      <c r="E72" s="190"/>
      <c r="F72" s="190"/>
      <c r="G72" s="190"/>
      <c r="H72" s="190"/>
      <c r="I72" s="190"/>
      <c r="J72" s="190"/>
    </row>
    <row r="73" spans="2:10" customFormat="1" ht="15.75" x14ac:dyDescent="0.25">
      <c r="B73" s="189"/>
      <c r="C73" s="239" t="s">
        <v>571</v>
      </c>
      <c r="D73" s="190"/>
      <c r="E73" s="190"/>
      <c r="F73" s="190"/>
      <c r="G73" s="190"/>
      <c r="H73" s="190"/>
      <c r="I73" s="190"/>
      <c r="J73" s="190"/>
    </row>
    <row r="74" spans="2:10" customFormat="1" ht="15.75" x14ac:dyDescent="0.25">
      <c r="B74" s="189"/>
      <c r="C74" s="239" t="s">
        <v>572</v>
      </c>
      <c r="D74" s="190"/>
      <c r="E74" s="190"/>
      <c r="F74" s="190"/>
      <c r="G74" s="190"/>
      <c r="H74" s="190"/>
      <c r="I74" s="190"/>
      <c r="J74" s="190"/>
    </row>
    <row r="75" spans="2:10" customFormat="1" ht="15.75" x14ac:dyDescent="0.25">
      <c r="B75" s="189"/>
      <c r="C75" s="239" t="s">
        <v>573</v>
      </c>
      <c r="D75" s="190"/>
      <c r="E75" s="190"/>
      <c r="F75" s="190"/>
      <c r="G75" s="190"/>
      <c r="H75" s="190"/>
      <c r="I75" s="190"/>
      <c r="J75" s="190"/>
    </row>
    <row r="76" spans="2:10" customFormat="1" ht="15.75" x14ac:dyDescent="0.25">
      <c r="B76" s="189"/>
      <c r="C76" s="239" t="s">
        <v>10</v>
      </c>
      <c r="D76" s="190"/>
      <c r="E76" s="190"/>
      <c r="F76" s="190"/>
      <c r="G76" s="190"/>
      <c r="H76" s="190"/>
      <c r="I76" s="190"/>
      <c r="J76" s="190"/>
    </row>
    <row r="77" spans="2:10" customFormat="1" ht="15.75" x14ac:dyDescent="0.25">
      <c r="B77" s="189"/>
      <c r="C77" s="239" t="s">
        <v>574</v>
      </c>
      <c r="D77" s="190"/>
      <c r="E77" s="190"/>
      <c r="F77" s="190"/>
      <c r="G77" s="190"/>
      <c r="H77" s="190"/>
      <c r="I77" s="190"/>
      <c r="J77" s="190"/>
    </row>
    <row r="78" spans="2:10" customFormat="1" ht="15.75" x14ac:dyDescent="0.25">
      <c r="B78" s="189"/>
      <c r="C78" s="239" t="s">
        <v>575</v>
      </c>
      <c r="D78" s="190"/>
      <c r="E78" s="190"/>
      <c r="F78" s="190"/>
      <c r="G78" s="190"/>
      <c r="H78" s="190"/>
      <c r="I78" s="190"/>
      <c r="J78" s="190"/>
    </row>
    <row r="79" spans="2:10" customFormat="1" ht="15.75" x14ac:dyDescent="0.25">
      <c r="B79" s="189"/>
      <c r="C79" s="239"/>
      <c r="D79" s="190"/>
      <c r="E79" s="190"/>
      <c r="F79" s="190"/>
      <c r="G79" s="190"/>
      <c r="H79" s="190"/>
      <c r="I79" s="190"/>
      <c r="J79" s="190"/>
    </row>
    <row r="80" spans="2:10" ht="15.75" x14ac:dyDescent="0.25">
      <c r="B80" s="81"/>
      <c r="C80" s="92" t="s">
        <v>110</v>
      </c>
      <c r="D80" s="88"/>
      <c r="E80" s="88"/>
      <c r="F80" s="88"/>
      <c r="G80" s="88"/>
      <c r="H80" s="88"/>
      <c r="I80" s="88"/>
      <c r="J80" s="88"/>
    </row>
    <row r="81" spans="2:10" ht="15.75" x14ac:dyDescent="0.25">
      <c r="B81" s="81"/>
      <c r="C81" s="88"/>
      <c r="D81" s="88"/>
      <c r="E81" s="88"/>
      <c r="F81" s="88"/>
      <c r="G81" s="88"/>
      <c r="H81" s="88"/>
      <c r="I81" s="88"/>
      <c r="J81" s="88"/>
    </row>
    <row r="82" spans="2:10" ht="15.75" x14ac:dyDescent="0.25">
      <c r="B82" s="81"/>
      <c r="C82" s="94" t="s">
        <v>113</v>
      </c>
      <c r="D82" s="88"/>
      <c r="E82" s="88"/>
      <c r="F82" s="88"/>
      <c r="G82" s="88"/>
      <c r="H82" s="88"/>
      <c r="I82" s="88"/>
      <c r="J82" s="88"/>
    </row>
    <row r="83" spans="2:10" ht="15.75" x14ac:dyDescent="0.25">
      <c r="B83" s="81"/>
      <c r="C83" s="94" t="s">
        <v>107</v>
      </c>
      <c r="D83" s="88"/>
      <c r="E83" s="88"/>
      <c r="F83" s="88"/>
      <c r="G83" s="88"/>
      <c r="H83" s="88"/>
      <c r="I83" s="88"/>
      <c r="J83" s="88"/>
    </row>
    <row r="84" spans="2:10" ht="15.75" x14ac:dyDescent="0.25">
      <c r="B84" s="81"/>
      <c r="C84" s="94" t="s">
        <v>238</v>
      </c>
      <c r="D84" s="88"/>
      <c r="E84" s="88"/>
      <c r="F84" s="88"/>
      <c r="G84" s="88"/>
      <c r="H84" s="88"/>
      <c r="I84" s="88"/>
      <c r="J84" s="88"/>
    </row>
    <row r="85" spans="2:10" ht="15.75" x14ac:dyDescent="0.25">
      <c r="B85" s="81"/>
      <c r="C85" s="94" t="s">
        <v>253</v>
      </c>
      <c r="D85" s="88"/>
      <c r="E85" s="88"/>
      <c r="F85" s="88"/>
      <c r="G85" s="88"/>
      <c r="H85" s="88"/>
      <c r="I85" s="88"/>
      <c r="J85" s="88"/>
    </row>
    <row r="86" spans="2:10" ht="15.75" x14ac:dyDescent="0.25">
      <c r="B86" s="81"/>
      <c r="C86" s="94" t="s">
        <v>271</v>
      </c>
      <c r="D86" s="88"/>
      <c r="E86" s="88"/>
      <c r="F86" s="88"/>
      <c r="G86" s="88"/>
      <c r="H86" s="88"/>
      <c r="I86" s="88"/>
      <c r="J86" s="88"/>
    </row>
    <row r="87" spans="2:10" ht="15.75" x14ac:dyDescent="0.25">
      <c r="B87" s="81"/>
      <c r="C87" s="94" t="s">
        <v>261</v>
      </c>
      <c r="D87" s="88"/>
      <c r="E87" s="88"/>
      <c r="F87" s="88"/>
      <c r="G87" s="88"/>
      <c r="H87" s="88"/>
      <c r="I87" s="88"/>
      <c r="J87" s="88"/>
    </row>
    <row r="88" spans="2:10" ht="15.75" x14ac:dyDescent="0.25">
      <c r="B88" s="81"/>
      <c r="C88" s="94" t="s">
        <v>260</v>
      </c>
      <c r="D88" s="88"/>
      <c r="E88" s="88"/>
      <c r="F88" s="88"/>
      <c r="G88" s="88"/>
      <c r="H88" s="88"/>
      <c r="I88" s="88"/>
      <c r="J88" s="88"/>
    </row>
    <row r="89" spans="2:10" ht="15.75" x14ac:dyDescent="0.25">
      <c r="B89" s="81"/>
      <c r="C89" s="94" t="s">
        <v>10</v>
      </c>
      <c r="D89" s="88"/>
      <c r="E89" s="88"/>
      <c r="F89" s="88"/>
      <c r="G89" s="88"/>
      <c r="H89" s="88"/>
      <c r="I89" s="88"/>
      <c r="J89" s="88"/>
    </row>
    <row r="90" spans="2:10" ht="15.75" x14ac:dyDescent="0.25">
      <c r="B90" s="81"/>
      <c r="C90" s="94" t="s">
        <v>251</v>
      </c>
      <c r="D90" s="88"/>
      <c r="E90" s="88"/>
      <c r="F90" s="88"/>
      <c r="G90" s="88"/>
      <c r="H90" s="88"/>
      <c r="I90" s="88"/>
      <c r="J90" s="88"/>
    </row>
    <row r="91" spans="2:10" ht="15.75" x14ac:dyDescent="0.25">
      <c r="B91" s="81"/>
      <c r="C91" s="94" t="s">
        <v>237</v>
      </c>
      <c r="D91" s="88"/>
      <c r="E91" s="88"/>
      <c r="F91" s="88"/>
      <c r="G91" s="88"/>
      <c r="H91" s="88"/>
      <c r="I91" s="88"/>
      <c r="J91" s="88"/>
    </row>
    <row r="92" spans="2:10" ht="15.75" x14ac:dyDescent="0.25">
      <c r="B92" s="81"/>
      <c r="C92" s="94" t="s">
        <v>262</v>
      </c>
      <c r="D92" s="88"/>
      <c r="E92" s="88"/>
      <c r="F92" s="88"/>
      <c r="G92" s="88"/>
      <c r="H92" s="88"/>
      <c r="I92" s="88"/>
      <c r="J92" s="88"/>
    </row>
    <row r="93" spans="2:10" ht="15.75" x14ac:dyDescent="0.25">
      <c r="B93" s="81"/>
      <c r="C93" s="94" t="s">
        <v>112</v>
      </c>
      <c r="D93" s="88"/>
      <c r="E93" s="88"/>
      <c r="F93" s="88"/>
      <c r="G93" s="88"/>
      <c r="H93" s="88"/>
      <c r="I93" s="88"/>
      <c r="J93" s="88"/>
    </row>
    <row r="94" spans="2:10" ht="15.75" x14ac:dyDescent="0.25">
      <c r="B94" s="81"/>
      <c r="C94" s="94" t="s">
        <v>114</v>
      </c>
      <c r="D94" s="88"/>
      <c r="E94" s="88"/>
      <c r="F94" s="88"/>
      <c r="G94" s="88"/>
      <c r="H94" s="88"/>
      <c r="I94" s="88"/>
      <c r="J94" s="88"/>
    </row>
    <row r="95" spans="2:10" ht="15.75" x14ac:dyDescent="0.25">
      <c r="B95" s="81"/>
      <c r="C95" s="94" t="s">
        <v>115</v>
      </c>
      <c r="D95" s="88"/>
      <c r="E95" s="88"/>
      <c r="F95" s="88"/>
      <c r="G95" s="88"/>
      <c r="H95" s="88"/>
      <c r="I95" s="88"/>
      <c r="J95" s="88"/>
    </row>
    <row r="96" spans="2:10" ht="15.75" x14ac:dyDescent="0.25">
      <c r="B96" s="81"/>
      <c r="C96" s="88"/>
      <c r="D96" s="88"/>
      <c r="E96" s="88"/>
      <c r="F96" s="88"/>
      <c r="G96" s="88"/>
      <c r="H96" s="88"/>
      <c r="I96" s="88"/>
      <c r="J96" s="88"/>
    </row>
    <row r="97" spans="2:10" customFormat="1" ht="15.75" x14ac:dyDescent="0.25">
      <c r="B97" s="189"/>
      <c r="C97" s="238" t="s">
        <v>576</v>
      </c>
      <c r="D97" s="190"/>
      <c r="E97" s="190"/>
      <c r="F97" s="190"/>
      <c r="G97" s="190"/>
      <c r="H97" s="190"/>
      <c r="I97" s="190"/>
      <c r="J97" s="190"/>
    </row>
    <row r="98" spans="2:10" customFormat="1" ht="15.75" x14ac:dyDescent="0.25">
      <c r="B98" s="189"/>
      <c r="C98" s="190"/>
      <c r="D98" s="190"/>
      <c r="E98" s="190"/>
      <c r="F98" s="190"/>
      <c r="G98" s="190"/>
      <c r="H98" s="190"/>
      <c r="I98" s="190"/>
      <c r="J98" s="190"/>
    </row>
    <row r="99" spans="2:10" customFormat="1" ht="15.75" x14ac:dyDescent="0.25">
      <c r="B99" s="189"/>
      <c r="C99" s="239" t="s">
        <v>577</v>
      </c>
      <c r="D99" s="190"/>
      <c r="E99" s="190"/>
      <c r="F99" s="190"/>
      <c r="G99" s="190"/>
      <c r="H99" s="190"/>
      <c r="I99" s="190"/>
      <c r="J99" s="190"/>
    </row>
    <row r="100" spans="2:10" customFormat="1" ht="15.75" x14ac:dyDescent="0.25">
      <c r="B100" s="189"/>
      <c r="C100" s="239" t="s">
        <v>578</v>
      </c>
      <c r="D100" s="190"/>
      <c r="E100" s="190"/>
      <c r="F100" s="190"/>
      <c r="G100" s="190"/>
      <c r="H100" s="190"/>
      <c r="I100" s="190"/>
      <c r="J100" s="190"/>
    </row>
    <row r="101" spans="2:10" customFormat="1" ht="15.75" x14ac:dyDescent="0.25">
      <c r="B101" s="189"/>
      <c r="C101" s="239" t="s">
        <v>579</v>
      </c>
      <c r="D101" s="190"/>
      <c r="E101" s="190"/>
      <c r="F101" s="190"/>
      <c r="G101" s="190"/>
      <c r="H101" s="190"/>
      <c r="I101" s="190"/>
      <c r="J101" s="190"/>
    </row>
    <row r="102" spans="2:10" customFormat="1" ht="15.75" x14ac:dyDescent="0.25">
      <c r="B102" s="189"/>
      <c r="C102" s="239" t="s">
        <v>580</v>
      </c>
      <c r="D102" s="190"/>
      <c r="E102" s="190"/>
      <c r="F102" s="190"/>
      <c r="G102" s="190"/>
      <c r="H102" s="190"/>
      <c r="I102" s="190"/>
      <c r="J102" s="190"/>
    </row>
    <row r="103" spans="2:10" customFormat="1" ht="15.75" x14ac:dyDescent="0.25">
      <c r="B103" s="189"/>
      <c r="C103" s="239" t="s">
        <v>571</v>
      </c>
      <c r="D103" s="190"/>
      <c r="E103" s="190"/>
      <c r="F103" s="190"/>
      <c r="G103" s="190"/>
      <c r="H103" s="190"/>
      <c r="I103" s="190"/>
      <c r="J103" s="190"/>
    </row>
    <row r="104" spans="2:10" customFormat="1" ht="15.75" x14ac:dyDescent="0.25">
      <c r="B104" s="189"/>
      <c r="C104" s="239" t="s">
        <v>572</v>
      </c>
      <c r="D104" s="190"/>
      <c r="E104" s="190"/>
      <c r="F104" s="190"/>
      <c r="G104" s="190"/>
      <c r="H104" s="190"/>
      <c r="I104" s="190"/>
      <c r="J104" s="190"/>
    </row>
    <row r="105" spans="2:10" customFormat="1" ht="15.75" x14ac:dyDescent="0.25">
      <c r="B105" s="189"/>
      <c r="C105" s="239" t="s">
        <v>581</v>
      </c>
      <c r="D105" s="190"/>
      <c r="E105" s="190"/>
      <c r="F105" s="190"/>
      <c r="G105" s="190"/>
      <c r="H105" s="190"/>
      <c r="I105" s="190"/>
      <c r="J105" s="190"/>
    </row>
    <row r="106" spans="2:10" customFormat="1" ht="15.75" x14ac:dyDescent="0.25">
      <c r="B106" s="189"/>
      <c r="C106" s="239" t="s">
        <v>582</v>
      </c>
      <c r="D106" s="190"/>
      <c r="E106" s="190"/>
      <c r="F106" s="190"/>
      <c r="G106" s="190"/>
      <c r="H106" s="190"/>
      <c r="I106" s="190"/>
      <c r="J106" s="190"/>
    </row>
    <row r="107" spans="2:10" customFormat="1" ht="15.75" x14ac:dyDescent="0.25">
      <c r="B107" s="189"/>
      <c r="C107" s="239" t="s">
        <v>10</v>
      </c>
      <c r="D107" s="190"/>
      <c r="E107" s="190"/>
      <c r="F107" s="190"/>
      <c r="G107" s="190"/>
      <c r="H107" s="190"/>
      <c r="I107" s="190"/>
      <c r="J107" s="190"/>
    </row>
    <row r="108" spans="2:10" customFormat="1" ht="15.75" x14ac:dyDescent="0.25">
      <c r="B108" s="189"/>
      <c r="C108" s="239" t="s">
        <v>574</v>
      </c>
      <c r="D108" s="190"/>
      <c r="E108" s="190"/>
      <c r="F108" s="190"/>
      <c r="G108" s="190"/>
      <c r="H108" s="190"/>
      <c r="I108" s="190"/>
      <c r="J108" s="190"/>
    </row>
    <row r="109" spans="2:10" customFormat="1" ht="15.75" x14ac:dyDescent="0.25">
      <c r="B109" s="189"/>
      <c r="C109" s="239" t="s">
        <v>575</v>
      </c>
      <c r="D109" s="190"/>
      <c r="E109" s="190"/>
      <c r="F109" s="190"/>
      <c r="G109" s="190"/>
      <c r="H109" s="190"/>
      <c r="I109" s="190"/>
      <c r="J109" s="190"/>
    </row>
    <row r="110" spans="2:10" customFormat="1" ht="15.75" x14ac:dyDescent="0.25">
      <c r="B110" s="189"/>
      <c r="C110" s="239"/>
      <c r="D110" s="240"/>
      <c r="E110" s="190"/>
      <c r="F110" s="190"/>
      <c r="G110" s="190"/>
      <c r="H110" s="190"/>
      <c r="I110" s="190"/>
      <c r="J110" s="190"/>
    </row>
    <row r="111" spans="2:10" ht="15.75" x14ac:dyDescent="0.25">
      <c r="B111" s="81"/>
      <c r="C111" s="92" t="s">
        <v>179</v>
      </c>
      <c r="D111" s="88"/>
      <c r="E111" s="88"/>
      <c r="F111" s="88"/>
      <c r="G111" s="88"/>
      <c r="H111" s="88"/>
      <c r="I111" s="88"/>
      <c r="J111" s="88"/>
    </row>
    <row r="112" spans="2:10" ht="15.75" x14ac:dyDescent="0.25">
      <c r="B112" s="81"/>
      <c r="C112" s="90"/>
      <c r="D112" s="88"/>
      <c r="E112" s="88"/>
      <c r="F112" s="88"/>
      <c r="G112" s="88"/>
      <c r="H112" s="88"/>
      <c r="I112" s="88"/>
      <c r="J112" s="88"/>
    </row>
    <row r="113" spans="2:10" ht="15.75" x14ac:dyDescent="0.25">
      <c r="B113" s="81"/>
      <c r="C113" s="94" t="s">
        <v>214</v>
      </c>
      <c r="D113" s="88"/>
      <c r="E113" s="88"/>
      <c r="F113" s="88"/>
      <c r="G113" s="88"/>
      <c r="H113" s="88"/>
      <c r="I113" s="88"/>
      <c r="J113" s="88"/>
    </row>
    <row r="114" spans="2:10" ht="15.75" x14ac:dyDescent="0.25">
      <c r="B114" s="81"/>
      <c r="C114" s="94" t="s">
        <v>116</v>
      </c>
      <c r="D114" s="88"/>
      <c r="E114" s="88"/>
      <c r="F114" s="88"/>
      <c r="G114" s="88"/>
      <c r="H114" s="88"/>
      <c r="I114" s="88"/>
      <c r="J114" s="88"/>
    </row>
    <row r="115" spans="2:10" ht="15.75" x14ac:dyDescent="0.25">
      <c r="B115" s="81"/>
      <c r="C115" s="94" t="s">
        <v>117</v>
      </c>
      <c r="D115" s="88"/>
      <c r="E115" s="88"/>
      <c r="F115" s="88"/>
      <c r="G115" s="88"/>
      <c r="H115" s="88"/>
      <c r="I115" s="88"/>
      <c r="J115" s="88"/>
    </row>
    <row r="116" spans="2:10" ht="15.75" x14ac:dyDescent="0.25">
      <c r="B116" s="81"/>
      <c r="C116" s="95" t="s">
        <v>254</v>
      </c>
      <c r="D116" s="88"/>
      <c r="E116" s="88"/>
      <c r="F116" s="88"/>
      <c r="G116" s="88"/>
      <c r="H116" s="88"/>
      <c r="I116" s="88"/>
      <c r="J116" s="88"/>
    </row>
    <row r="117" spans="2:10" ht="15.75" x14ac:dyDescent="0.25">
      <c r="B117" s="81"/>
      <c r="C117" s="95" t="s">
        <v>255</v>
      </c>
      <c r="D117" s="95"/>
      <c r="E117" s="88"/>
      <c r="F117" s="88"/>
      <c r="G117" s="88"/>
      <c r="H117" s="88"/>
      <c r="I117" s="88"/>
      <c r="J117" s="88"/>
    </row>
    <row r="118" spans="2:10" ht="15.75" x14ac:dyDescent="0.25">
      <c r="B118" s="81"/>
      <c r="C118" s="95" t="s">
        <v>263</v>
      </c>
      <c r="D118" s="88"/>
      <c r="E118" s="88"/>
      <c r="F118" s="88"/>
      <c r="G118" s="88"/>
      <c r="H118" s="88"/>
      <c r="I118" s="88"/>
      <c r="J118" s="88"/>
    </row>
    <row r="119" spans="2:10" ht="15.75" x14ac:dyDescent="0.25">
      <c r="B119" s="81"/>
      <c r="C119" s="95" t="s">
        <v>129</v>
      </c>
      <c r="D119" s="88"/>
      <c r="E119" s="88"/>
      <c r="F119" s="88"/>
      <c r="G119" s="88"/>
      <c r="H119" s="88"/>
      <c r="I119" s="88"/>
      <c r="J119" s="88"/>
    </row>
    <row r="120" spans="2:10" ht="15.75" x14ac:dyDescent="0.25">
      <c r="B120" s="81"/>
      <c r="C120" s="95" t="s">
        <v>256</v>
      </c>
      <c r="D120" s="88"/>
      <c r="E120" s="88"/>
      <c r="F120" s="88"/>
      <c r="G120" s="88"/>
      <c r="H120" s="88"/>
      <c r="I120" s="88"/>
      <c r="J120" s="88"/>
    </row>
    <row r="121" spans="2:10" ht="15.75" x14ac:dyDescent="0.25">
      <c r="B121" s="81"/>
      <c r="C121" s="94" t="s">
        <v>118</v>
      </c>
      <c r="D121" s="88"/>
      <c r="E121" s="88"/>
      <c r="F121" s="88"/>
      <c r="G121" s="88"/>
      <c r="H121" s="88"/>
      <c r="I121" s="88"/>
      <c r="J121" s="88"/>
    </row>
    <row r="122" spans="2:10" ht="15.75" x14ac:dyDescent="0.25">
      <c r="B122" s="81"/>
      <c r="C122" s="94" t="s">
        <v>160</v>
      </c>
      <c r="D122" s="88"/>
      <c r="E122" s="88"/>
      <c r="F122" s="88"/>
      <c r="G122" s="88"/>
      <c r="H122" s="88"/>
      <c r="I122" s="88"/>
      <c r="J122" s="88"/>
    </row>
    <row r="123" spans="2:10" ht="15.75" x14ac:dyDescent="0.25">
      <c r="B123" s="81"/>
      <c r="C123" s="94" t="s">
        <v>120</v>
      </c>
      <c r="D123" s="88"/>
      <c r="E123" s="88"/>
      <c r="F123" s="88"/>
      <c r="G123" s="88"/>
      <c r="H123" s="88"/>
      <c r="I123" s="88"/>
      <c r="J123" s="88"/>
    </row>
    <row r="124" spans="2:10" ht="15.75" x14ac:dyDescent="0.25">
      <c r="B124" s="81"/>
      <c r="C124" s="94" t="s">
        <v>121</v>
      </c>
      <c r="D124" s="88"/>
      <c r="E124" s="88"/>
      <c r="F124" s="88"/>
      <c r="G124" s="88"/>
      <c r="H124" s="88"/>
      <c r="I124" s="88"/>
      <c r="J124" s="88"/>
    </row>
    <row r="125" spans="2:10" ht="15.75" x14ac:dyDescent="0.25">
      <c r="B125" s="81"/>
      <c r="C125" s="94" t="s">
        <v>122</v>
      </c>
      <c r="D125" s="88"/>
      <c r="E125" s="88"/>
      <c r="F125" s="88"/>
      <c r="G125" s="88"/>
      <c r="H125" s="88"/>
      <c r="I125" s="88"/>
      <c r="J125" s="88"/>
    </row>
    <row r="126" spans="2:10" ht="15.75" x14ac:dyDescent="0.25">
      <c r="B126" s="81"/>
      <c r="C126" s="94" t="s">
        <v>119</v>
      </c>
      <c r="D126" s="88"/>
      <c r="E126" s="88"/>
      <c r="F126" s="88"/>
      <c r="G126" s="88"/>
      <c r="H126" s="88"/>
      <c r="I126" s="88"/>
      <c r="J126" s="88"/>
    </row>
    <row r="127" spans="2:10" ht="15.75" x14ac:dyDescent="0.25">
      <c r="B127" s="81"/>
      <c r="C127" s="94" t="s">
        <v>123</v>
      </c>
      <c r="D127" s="88"/>
      <c r="E127" s="88"/>
      <c r="F127" s="88"/>
      <c r="G127" s="88"/>
      <c r="H127" s="88"/>
      <c r="I127" s="88"/>
      <c r="J127" s="88"/>
    </row>
    <row r="128" spans="2:10" ht="15.75" x14ac:dyDescent="0.25">
      <c r="B128" s="81"/>
      <c r="C128" s="94" t="s">
        <v>124</v>
      </c>
      <c r="D128" s="88"/>
      <c r="E128" s="88"/>
      <c r="F128" s="88"/>
      <c r="G128" s="88"/>
      <c r="H128" s="88"/>
      <c r="I128" s="88"/>
      <c r="J128" s="88"/>
    </row>
    <row r="129" spans="2:10" ht="15.75" x14ac:dyDescent="0.25">
      <c r="B129" s="81"/>
      <c r="C129" s="94" t="s">
        <v>220</v>
      </c>
      <c r="D129" s="88"/>
      <c r="E129" s="88"/>
      <c r="F129" s="88"/>
      <c r="G129" s="88"/>
      <c r="H129" s="88"/>
      <c r="I129" s="88"/>
      <c r="J129" s="88"/>
    </row>
    <row r="130" spans="2:10" ht="15.75" x14ac:dyDescent="0.25">
      <c r="B130" s="81"/>
      <c r="C130" s="94" t="s">
        <v>126</v>
      </c>
      <c r="D130" s="88"/>
      <c r="E130" s="88"/>
      <c r="F130" s="88"/>
      <c r="G130" s="88"/>
      <c r="H130" s="88"/>
      <c r="I130" s="88"/>
      <c r="J130" s="88"/>
    </row>
    <row r="131" spans="2:10" ht="15.75" x14ac:dyDescent="0.25">
      <c r="B131" s="81"/>
      <c r="C131" s="88"/>
      <c r="D131" s="88"/>
      <c r="E131" s="88"/>
      <c r="F131" s="88"/>
      <c r="G131" s="88"/>
      <c r="H131" s="88"/>
      <c r="I131" s="88"/>
      <c r="J131" s="88"/>
    </row>
    <row r="132" spans="2:10" ht="15.75" x14ac:dyDescent="0.25">
      <c r="B132" s="81"/>
      <c r="C132" s="92" t="s">
        <v>101</v>
      </c>
      <c r="D132" s="88"/>
      <c r="E132" s="88"/>
      <c r="F132" s="88"/>
      <c r="G132" s="88"/>
      <c r="H132" s="88"/>
      <c r="I132" s="88"/>
      <c r="J132" s="88"/>
    </row>
    <row r="133" spans="2:10" ht="15.75" x14ac:dyDescent="0.25">
      <c r="B133" s="81"/>
      <c r="C133" s="90"/>
      <c r="D133" s="88"/>
      <c r="E133" s="88"/>
      <c r="F133" s="88"/>
      <c r="G133" s="88"/>
      <c r="H133" s="88"/>
      <c r="I133" s="88"/>
      <c r="J133" s="88"/>
    </row>
    <row r="134" spans="2:10" ht="15.75" x14ac:dyDescent="0.25">
      <c r="B134" s="81"/>
      <c r="C134" s="94" t="s">
        <v>167</v>
      </c>
      <c r="D134" s="88"/>
      <c r="E134" s="88"/>
      <c r="F134" s="88"/>
      <c r="G134" s="88"/>
      <c r="H134" s="88"/>
      <c r="I134" s="88"/>
      <c r="J134" s="88"/>
    </row>
    <row r="135" spans="2:10" ht="15.75" x14ac:dyDescent="0.25">
      <c r="B135" s="81"/>
      <c r="C135" s="94" t="s">
        <v>168</v>
      </c>
      <c r="D135" s="88"/>
      <c r="E135" s="88"/>
      <c r="F135" s="88"/>
      <c r="G135" s="88"/>
      <c r="H135" s="88"/>
      <c r="I135" s="88"/>
      <c r="J135" s="88"/>
    </row>
    <row r="136" spans="2:10" ht="15.75" x14ac:dyDescent="0.25">
      <c r="B136" s="81"/>
      <c r="C136" s="88" t="s">
        <v>178</v>
      </c>
      <c r="D136" s="88"/>
      <c r="E136" s="88"/>
      <c r="F136" s="88"/>
      <c r="G136" s="88"/>
      <c r="H136" s="88"/>
      <c r="I136" s="88"/>
      <c r="J136" s="88"/>
    </row>
    <row r="137" spans="2:10" ht="15.75" x14ac:dyDescent="0.25">
      <c r="B137" s="81"/>
      <c r="C137" s="94" t="s">
        <v>221</v>
      </c>
      <c r="D137" s="88"/>
      <c r="E137" s="88"/>
      <c r="F137" s="88"/>
      <c r="G137" s="88"/>
      <c r="H137" s="88"/>
      <c r="I137" s="88"/>
      <c r="J137" s="88"/>
    </row>
    <row r="138" spans="2:10" ht="15.75" x14ac:dyDescent="0.25">
      <c r="B138" s="81"/>
      <c r="C138" s="88"/>
      <c r="D138" s="88"/>
      <c r="E138" s="88"/>
      <c r="F138" s="88"/>
      <c r="G138" s="88"/>
      <c r="H138" s="88"/>
      <c r="I138" s="88"/>
      <c r="J138" s="88"/>
    </row>
    <row r="139" spans="2:10" ht="15.75" x14ac:dyDescent="0.25">
      <c r="B139" s="81"/>
      <c r="C139" s="92" t="s">
        <v>162</v>
      </c>
      <c r="D139" s="88"/>
      <c r="E139" s="88"/>
      <c r="F139" s="88"/>
      <c r="G139" s="88"/>
      <c r="H139" s="88"/>
      <c r="I139" s="88"/>
      <c r="J139" s="88"/>
    </row>
    <row r="140" spans="2:10" ht="15.75" x14ac:dyDescent="0.25">
      <c r="B140" s="81"/>
      <c r="C140" s="90"/>
      <c r="D140" s="88"/>
      <c r="E140" s="88"/>
      <c r="F140" s="88"/>
      <c r="G140" s="88"/>
      <c r="H140" s="88"/>
      <c r="I140" s="88"/>
      <c r="J140" s="88"/>
    </row>
    <row r="141" spans="2:10" ht="15.75" x14ac:dyDescent="0.25">
      <c r="B141" s="81"/>
      <c r="C141" s="94" t="s">
        <v>163</v>
      </c>
      <c r="D141" s="88"/>
      <c r="E141" s="88"/>
      <c r="F141" s="88"/>
      <c r="G141" s="88"/>
      <c r="H141" s="88"/>
      <c r="I141" s="88"/>
      <c r="J141" s="88"/>
    </row>
    <row r="142" spans="2:10" ht="15.75" x14ac:dyDescent="0.25">
      <c r="B142" s="81"/>
      <c r="C142" s="94" t="s">
        <v>583</v>
      </c>
      <c r="D142" s="88"/>
      <c r="E142" s="88"/>
      <c r="F142" s="88"/>
      <c r="G142" s="88"/>
      <c r="H142" s="88"/>
      <c r="I142" s="88"/>
      <c r="J142" s="88"/>
    </row>
    <row r="143" spans="2:10" ht="15.75" x14ac:dyDescent="0.25">
      <c r="B143" s="81"/>
      <c r="C143" s="94" t="s">
        <v>587</v>
      </c>
      <c r="D143" s="88"/>
      <c r="E143" s="88"/>
      <c r="F143" s="88"/>
      <c r="G143" s="88"/>
      <c r="H143" s="88"/>
      <c r="I143" s="88"/>
      <c r="J143" s="88"/>
    </row>
    <row r="144" spans="2:10" ht="15.75" x14ac:dyDescent="0.25">
      <c r="B144" s="81"/>
      <c r="C144" s="94" t="s">
        <v>584</v>
      </c>
      <c r="D144" s="88"/>
      <c r="E144" s="88"/>
      <c r="F144" s="88"/>
      <c r="G144" s="88"/>
      <c r="H144" s="88"/>
      <c r="I144" s="88"/>
      <c r="J144" s="88"/>
    </row>
    <row r="145" spans="2:10" ht="15.75" x14ac:dyDescent="0.25">
      <c r="B145" s="81"/>
      <c r="C145" s="94" t="s">
        <v>585</v>
      </c>
      <c r="D145" s="88"/>
      <c r="E145" s="88"/>
      <c r="F145" s="88"/>
      <c r="G145" s="88"/>
      <c r="H145" s="88"/>
      <c r="I145" s="88"/>
      <c r="J145" s="88"/>
    </row>
    <row r="146" spans="2:10" ht="15.75" x14ac:dyDescent="0.25">
      <c r="B146" s="81"/>
      <c r="C146" s="94" t="s">
        <v>586</v>
      </c>
      <c r="D146" s="88"/>
      <c r="E146" s="88"/>
      <c r="F146" s="88"/>
      <c r="G146" s="88"/>
      <c r="H146" s="88"/>
      <c r="I146" s="88"/>
      <c r="J146" s="88"/>
    </row>
    <row r="147" spans="2:10" ht="15.75" x14ac:dyDescent="0.25">
      <c r="B147" s="81"/>
      <c r="C147" s="88"/>
      <c r="D147" s="88"/>
      <c r="E147" s="88"/>
      <c r="F147" s="88"/>
      <c r="G147" s="88"/>
      <c r="H147" s="88"/>
      <c r="I147" s="88"/>
      <c r="J147" s="88"/>
    </row>
    <row r="148" spans="2:10" ht="15.75" x14ac:dyDescent="0.25">
      <c r="B148" s="81"/>
      <c r="C148" s="92" t="s">
        <v>175</v>
      </c>
      <c r="D148" s="88"/>
      <c r="E148" s="88"/>
      <c r="F148" s="88"/>
      <c r="G148" s="88"/>
      <c r="H148" s="88"/>
      <c r="I148" s="88"/>
      <c r="J148" s="88"/>
    </row>
    <row r="149" spans="2:10" ht="15.75" x14ac:dyDescent="0.25">
      <c r="B149" s="81"/>
      <c r="C149" s="90"/>
      <c r="D149" s="88"/>
      <c r="E149" s="88"/>
      <c r="F149" s="88"/>
      <c r="G149" s="88"/>
      <c r="H149" s="88"/>
      <c r="I149" s="88"/>
      <c r="J149" s="88"/>
    </row>
    <row r="150" spans="2:10" ht="15.75" x14ac:dyDescent="0.25">
      <c r="B150" s="81"/>
      <c r="C150" s="94" t="s">
        <v>176</v>
      </c>
      <c r="D150" s="88"/>
      <c r="E150" s="88"/>
      <c r="F150" s="88"/>
      <c r="G150" s="88"/>
      <c r="H150" s="88"/>
      <c r="I150" s="88"/>
      <c r="J150" s="88"/>
    </row>
    <row r="151" spans="2:10" ht="15.75" x14ac:dyDescent="0.25">
      <c r="B151" s="81"/>
      <c r="C151" s="94" t="s">
        <v>168</v>
      </c>
      <c r="D151" s="88"/>
      <c r="E151" s="88"/>
      <c r="F151" s="88"/>
      <c r="G151" s="88"/>
      <c r="H151" s="88"/>
      <c r="I151" s="88"/>
      <c r="J151" s="88"/>
    </row>
    <row r="152" spans="2:10" ht="15.75" x14ac:dyDescent="0.25">
      <c r="B152" s="81"/>
      <c r="C152" s="88" t="s">
        <v>177</v>
      </c>
      <c r="D152" s="88"/>
      <c r="E152" s="88"/>
      <c r="F152" s="88"/>
      <c r="G152" s="88"/>
      <c r="H152" s="88"/>
      <c r="I152" s="88"/>
      <c r="J152" s="88"/>
    </row>
    <row r="153" spans="2:10" ht="15.75" x14ac:dyDescent="0.25">
      <c r="B153" s="81"/>
      <c r="C153" s="88"/>
      <c r="D153" s="88"/>
      <c r="E153" s="88"/>
      <c r="F153" s="88"/>
      <c r="G153" s="88"/>
      <c r="H153" s="88"/>
      <c r="I153" s="88"/>
      <c r="J153" s="88"/>
    </row>
    <row r="154" spans="2:10" ht="15.75" x14ac:dyDescent="0.25">
      <c r="B154" s="81"/>
      <c r="C154" s="92" t="s">
        <v>164</v>
      </c>
      <c r="D154" s="88"/>
      <c r="E154" s="88"/>
      <c r="F154" s="88"/>
      <c r="G154" s="88"/>
      <c r="H154" s="88"/>
      <c r="I154" s="88"/>
      <c r="J154" s="88"/>
    </row>
    <row r="155" spans="2:10" ht="15.75" x14ac:dyDescent="0.25">
      <c r="B155" s="81"/>
      <c r="C155" s="90"/>
      <c r="D155" s="88"/>
      <c r="E155" s="88"/>
      <c r="F155" s="88"/>
      <c r="G155" s="88"/>
      <c r="H155" s="88"/>
      <c r="I155" s="88"/>
      <c r="J155" s="88"/>
    </row>
    <row r="156" spans="2:10" ht="15.75" x14ac:dyDescent="0.25">
      <c r="B156" s="81"/>
      <c r="C156" s="94" t="s">
        <v>165</v>
      </c>
      <c r="D156" s="88"/>
      <c r="E156" s="88"/>
      <c r="F156" s="88"/>
      <c r="G156" s="88"/>
      <c r="H156" s="88"/>
      <c r="I156" s="88"/>
      <c r="J156" s="88"/>
    </row>
    <row r="157" spans="2:10" ht="15.75" x14ac:dyDescent="0.25">
      <c r="B157" s="81"/>
      <c r="C157" s="94" t="s">
        <v>161</v>
      </c>
      <c r="D157" s="88"/>
      <c r="E157" s="88"/>
      <c r="F157" s="88"/>
      <c r="G157" s="88"/>
      <c r="H157" s="88"/>
      <c r="I157" s="88"/>
      <c r="J157" s="88"/>
    </row>
    <row r="158" spans="2:10" ht="15.75" x14ac:dyDescent="0.25">
      <c r="B158" s="81"/>
      <c r="C158" s="94" t="s">
        <v>258</v>
      </c>
      <c r="D158" s="88"/>
      <c r="E158" s="88"/>
      <c r="F158" s="88"/>
      <c r="G158" s="88"/>
      <c r="H158" s="88"/>
      <c r="I158" s="88"/>
      <c r="J158" s="88"/>
    </row>
    <row r="159" spans="2:10" ht="15.75" x14ac:dyDescent="0.25">
      <c r="B159" s="81"/>
      <c r="C159" s="94" t="s">
        <v>166</v>
      </c>
      <c r="D159" s="88"/>
      <c r="E159" s="88"/>
      <c r="F159" s="88"/>
      <c r="G159" s="88"/>
      <c r="H159" s="88"/>
      <c r="I159" s="88"/>
      <c r="J159" s="88"/>
    </row>
    <row r="160" spans="2:10" ht="15.75" x14ac:dyDescent="0.25">
      <c r="B160" s="81"/>
      <c r="C160" s="94"/>
      <c r="D160" s="88"/>
      <c r="E160" s="88"/>
      <c r="F160" s="88"/>
      <c r="G160" s="88"/>
      <c r="H160" s="88"/>
      <c r="I160" s="88"/>
      <c r="J160" s="88"/>
    </row>
    <row r="161" spans="2:10" ht="15.75" x14ac:dyDescent="0.25">
      <c r="B161" s="81"/>
      <c r="C161" s="92" t="s">
        <v>209</v>
      </c>
      <c r="D161" s="88"/>
      <c r="E161" s="88"/>
      <c r="F161" s="88"/>
      <c r="G161" s="88"/>
      <c r="H161" s="88"/>
      <c r="I161" s="88"/>
      <c r="J161" s="88"/>
    </row>
    <row r="162" spans="2:10" ht="15.75" x14ac:dyDescent="0.25">
      <c r="B162" s="81"/>
      <c r="C162" s="90"/>
      <c r="D162" s="88"/>
      <c r="E162" s="88"/>
      <c r="F162" s="88"/>
      <c r="G162" s="88"/>
      <c r="H162" s="88"/>
      <c r="I162" s="88"/>
      <c r="J162" s="88"/>
    </row>
    <row r="163" spans="2:10" ht="15.75" x14ac:dyDescent="0.25">
      <c r="B163" s="81"/>
      <c r="C163" s="94" t="s">
        <v>210</v>
      </c>
      <c r="D163" s="88"/>
      <c r="E163" s="88"/>
      <c r="F163" s="88"/>
      <c r="G163" s="88"/>
      <c r="H163" s="88"/>
      <c r="I163" s="88"/>
      <c r="J163" s="88"/>
    </row>
    <row r="164" spans="2:10" ht="15.75" x14ac:dyDescent="0.25">
      <c r="B164" s="81"/>
      <c r="C164" s="94" t="s">
        <v>168</v>
      </c>
      <c r="D164" s="88"/>
      <c r="E164" s="88"/>
      <c r="F164" s="88"/>
      <c r="G164" s="88"/>
      <c r="H164" s="88"/>
      <c r="I164" s="88"/>
      <c r="J164" s="88"/>
    </row>
    <row r="165" spans="2:10" ht="15.75" x14ac:dyDescent="0.25">
      <c r="B165" s="81"/>
      <c r="C165" s="88" t="s">
        <v>177</v>
      </c>
      <c r="D165" s="88"/>
      <c r="E165" s="88"/>
      <c r="F165" s="88"/>
      <c r="G165" s="88"/>
      <c r="H165" s="88"/>
      <c r="I165" s="88"/>
      <c r="J165" s="88"/>
    </row>
    <row r="166" spans="2:10" ht="15.75" x14ac:dyDescent="0.25">
      <c r="B166" s="81"/>
      <c r="C166" s="88"/>
      <c r="D166" s="88"/>
      <c r="E166" s="88"/>
      <c r="F166" s="88"/>
      <c r="G166" s="88"/>
      <c r="H166" s="88"/>
      <c r="I166" s="88"/>
      <c r="J166" s="88"/>
    </row>
    <row r="167" spans="2:10" x14ac:dyDescent="0.25">
      <c r="B167" s="81"/>
      <c r="C167" s="81"/>
      <c r="D167" s="81"/>
      <c r="E167" s="81"/>
      <c r="F167" s="81"/>
      <c r="G167" s="81"/>
      <c r="H167" s="81"/>
      <c r="I167" s="81"/>
      <c r="J167" s="81"/>
    </row>
    <row r="168" spans="2:10" ht="18.75" x14ac:dyDescent="0.3">
      <c r="B168" s="80" t="str">
        <f>CONCATENATE($C$9," ",$D$9)</f>
        <v>2. Praktische Hinweise zum Erstellen/Ausfüllen der Liquiditätsplanung</v>
      </c>
      <c r="C168" s="81"/>
      <c r="D168" s="81"/>
      <c r="E168" s="81"/>
      <c r="F168" s="81"/>
      <c r="G168" s="81"/>
      <c r="H168" s="81"/>
      <c r="I168" s="81"/>
      <c r="J168" s="81"/>
    </row>
    <row r="169" spans="2:10" ht="9" customHeight="1" x14ac:dyDescent="0.25">
      <c r="B169" s="81"/>
      <c r="C169" s="81"/>
      <c r="D169" s="81"/>
      <c r="E169" s="81"/>
      <c r="F169" s="81"/>
      <c r="G169" s="81"/>
      <c r="H169" s="81"/>
      <c r="I169" s="81"/>
      <c r="J169" s="81"/>
    </row>
    <row r="170" spans="2:10" x14ac:dyDescent="0.25">
      <c r="B170" s="81"/>
      <c r="C170" s="81"/>
      <c r="D170" s="81"/>
      <c r="E170" s="81"/>
      <c r="F170" s="81"/>
      <c r="G170" s="81"/>
      <c r="H170" s="81"/>
      <c r="I170" s="81"/>
      <c r="J170" s="81"/>
    </row>
    <row r="171" spans="2:10" x14ac:dyDescent="0.25">
      <c r="B171" s="81"/>
      <c r="C171" s="81"/>
      <c r="D171" s="81"/>
      <c r="E171" s="81"/>
      <c r="F171" s="81"/>
      <c r="G171" s="81"/>
      <c r="H171" s="81"/>
      <c r="I171" s="81"/>
      <c r="J171" s="81"/>
    </row>
    <row r="172" spans="2:10" x14ac:dyDescent="0.25">
      <c r="B172" s="81"/>
      <c r="C172" s="81"/>
      <c r="D172" s="81"/>
      <c r="E172" s="81"/>
      <c r="F172" s="81"/>
      <c r="G172" s="81"/>
      <c r="H172" s="81"/>
      <c r="I172" s="81"/>
      <c r="J172" s="81"/>
    </row>
    <row r="173" spans="2:10" x14ac:dyDescent="0.25">
      <c r="B173" s="81"/>
      <c r="C173" s="81"/>
      <c r="D173" s="81"/>
      <c r="E173" s="81"/>
      <c r="F173" s="81"/>
      <c r="G173" s="81"/>
      <c r="H173" s="81"/>
      <c r="I173" s="81"/>
      <c r="J173" s="81"/>
    </row>
    <row r="174" spans="2:10" x14ac:dyDescent="0.25">
      <c r="B174" s="81"/>
      <c r="C174" s="81"/>
      <c r="D174" s="81"/>
      <c r="E174" s="81"/>
      <c r="F174" s="81"/>
      <c r="G174" s="81"/>
      <c r="H174" s="81"/>
      <c r="I174" s="81"/>
      <c r="J174" s="81"/>
    </row>
    <row r="175" spans="2:10" x14ac:dyDescent="0.25">
      <c r="B175" s="81"/>
      <c r="C175" s="81"/>
      <c r="D175" s="81"/>
      <c r="E175" s="81"/>
      <c r="F175" s="81"/>
      <c r="G175" s="81"/>
      <c r="H175" s="81"/>
      <c r="I175" s="81"/>
      <c r="J175" s="81"/>
    </row>
    <row r="176" spans="2:10" x14ac:dyDescent="0.25">
      <c r="B176" s="81"/>
      <c r="C176" s="81"/>
      <c r="D176" s="81"/>
      <c r="E176" s="81"/>
      <c r="F176" s="81"/>
      <c r="G176" s="81"/>
      <c r="H176" s="81"/>
      <c r="I176" s="81"/>
      <c r="J176" s="81"/>
    </row>
    <row r="177" spans="2:10" x14ac:dyDescent="0.25">
      <c r="B177" s="81"/>
      <c r="C177" s="81"/>
      <c r="D177" s="81"/>
      <c r="E177" s="81"/>
      <c r="F177" s="81"/>
      <c r="G177" s="81"/>
      <c r="H177" s="81"/>
      <c r="I177" s="81"/>
      <c r="J177" s="81"/>
    </row>
    <row r="178" spans="2:10" x14ac:dyDescent="0.25">
      <c r="B178" s="81"/>
      <c r="C178" s="81"/>
      <c r="D178" s="81"/>
      <c r="E178" s="81"/>
      <c r="F178" s="81"/>
      <c r="G178" s="81"/>
      <c r="H178" s="81"/>
      <c r="I178" s="81"/>
      <c r="J178" s="81"/>
    </row>
    <row r="179" spans="2:10" x14ac:dyDescent="0.25">
      <c r="B179" s="81"/>
      <c r="C179" s="81"/>
      <c r="D179" s="81"/>
      <c r="E179" s="81"/>
      <c r="F179" s="81"/>
      <c r="G179" s="81"/>
      <c r="H179" s="81"/>
      <c r="I179" s="81"/>
      <c r="J179" s="81"/>
    </row>
    <row r="180" spans="2:10" x14ac:dyDescent="0.25">
      <c r="B180" s="81"/>
      <c r="C180" s="81"/>
      <c r="D180" s="81"/>
      <c r="E180" s="81"/>
      <c r="F180" s="81"/>
      <c r="G180" s="81"/>
      <c r="H180" s="81"/>
      <c r="I180" s="81"/>
      <c r="J180" s="81"/>
    </row>
    <row r="181" spans="2:10" x14ac:dyDescent="0.25">
      <c r="B181" s="81"/>
      <c r="C181" s="81"/>
      <c r="D181" s="81"/>
      <c r="E181" s="81"/>
      <c r="F181" s="81"/>
      <c r="G181" s="81"/>
      <c r="H181" s="81"/>
      <c r="I181" s="81"/>
      <c r="J181" s="81"/>
    </row>
    <row r="182" spans="2:10" x14ac:dyDescent="0.25">
      <c r="B182" s="81"/>
      <c r="C182" s="81"/>
      <c r="D182" s="81"/>
      <c r="E182" s="81"/>
      <c r="F182" s="81"/>
      <c r="G182" s="81"/>
      <c r="H182" s="81"/>
      <c r="I182" s="81"/>
      <c r="J182" s="81"/>
    </row>
    <row r="183" spans="2:10" x14ac:dyDescent="0.25">
      <c r="B183" s="81"/>
      <c r="C183" s="81"/>
      <c r="D183" s="81"/>
      <c r="E183" s="81"/>
      <c r="F183" s="81"/>
      <c r="G183" s="81"/>
      <c r="H183" s="81"/>
      <c r="I183" s="81"/>
      <c r="J183" s="81"/>
    </row>
    <row r="184" spans="2:10" x14ac:dyDescent="0.25">
      <c r="B184" s="81"/>
      <c r="C184" s="81"/>
      <c r="D184" s="81"/>
      <c r="E184" s="81"/>
      <c r="F184" s="81"/>
      <c r="G184" s="81"/>
      <c r="H184" s="81"/>
      <c r="I184" s="81"/>
      <c r="J184" s="81"/>
    </row>
    <row r="185" spans="2:10" x14ac:dyDescent="0.25">
      <c r="B185" s="81"/>
      <c r="C185" s="81"/>
      <c r="D185" s="81"/>
      <c r="E185" s="81"/>
      <c r="F185" s="81"/>
      <c r="G185" s="81"/>
      <c r="H185" s="81"/>
      <c r="I185" s="81"/>
      <c r="J185" s="81"/>
    </row>
    <row r="186" spans="2:10" x14ac:dyDescent="0.25">
      <c r="B186" s="81"/>
      <c r="C186" s="81"/>
      <c r="D186" s="81"/>
      <c r="E186" s="81"/>
      <c r="F186" s="81"/>
      <c r="G186" s="81"/>
      <c r="H186" s="81"/>
      <c r="I186" s="81"/>
      <c r="J186" s="81"/>
    </row>
    <row r="187" spans="2:10" x14ac:dyDescent="0.25">
      <c r="B187" s="81"/>
      <c r="C187" s="81"/>
      <c r="D187" s="81"/>
      <c r="E187" s="81"/>
      <c r="F187" s="81"/>
      <c r="G187" s="81"/>
      <c r="H187" s="81"/>
      <c r="I187" s="81"/>
      <c r="J187" s="81"/>
    </row>
    <row r="188" spans="2:10" x14ac:dyDescent="0.25">
      <c r="B188" s="81"/>
      <c r="C188" s="81"/>
      <c r="D188" s="81"/>
      <c r="E188" s="81"/>
      <c r="F188" s="81"/>
      <c r="G188" s="81"/>
      <c r="H188" s="81"/>
      <c r="I188" s="81"/>
      <c r="J188" s="81"/>
    </row>
    <row r="189" spans="2:10" x14ac:dyDescent="0.25">
      <c r="B189" s="81"/>
      <c r="C189" s="81"/>
      <c r="D189" s="81"/>
      <c r="E189" s="81"/>
      <c r="F189" s="81"/>
      <c r="G189" s="81"/>
      <c r="H189" s="81"/>
      <c r="I189" s="81"/>
      <c r="J189" s="81"/>
    </row>
    <row r="190" spans="2:10" x14ac:dyDescent="0.25">
      <c r="B190" s="81"/>
      <c r="C190" s="81"/>
      <c r="D190" s="81"/>
      <c r="E190" s="81"/>
      <c r="F190" s="81"/>
      <c r="G190" s="81"/>
      <c r="H190" s="81"/>
      <c r="I190" s="81"/>
      <c r="J190" s="81"/>
    </row>
    <row r="191" spans="2:10" x14ac:dyDescent="0.25">
      <c r="B191" s="81"/>
      <c r="C191" s="81"/>
      <c r="D191" s="81"/>
      <c r="E191" s="81"/>
      <c r="F191" s="81"/>
      <c r="G191" s="81"/>
      <c r="H191" s="81"/>
      <c r="I191" s="81"/>
      <c r="J191" s="81"/>
    </row>
    <row r="192" spans="2:10" x14ac:dyDescent="0.25">
      <c r="B192" s="81"/>
      <c r="C192" s="81"/>
      <c r="D192" s="81"/>
      <c r="E192" s="81"/>
      <c r="F192" s="81"/>
      <c r="G192" s="81"/>
      <c r="H192" s="81"/>
      <c r="I192" s="81"/>
      <c r="J192" s="81"/>
    </row>
    <row r="193" spans="2:10" x14ac:dyDescent="0.25">
      <c r="B193" s="81"/>
      <c r="C193" s="81"/>
      <c r="D193" s="81"/>
      <c r="E193" s="81"/>
      <c r="F193" s="81"/>
      <c r="G193" s="81"/>
      <c r="H193" s="81"/>
      <c r="I193" s="81"/>
      <c r="J193" s="81"/>
    </row>
    <row r="194" spans="2:10" x14ac:dyDescent="0.25">
      <c r="B194" s="81"/>
      <c r="C194" s="81"/>
      <c r="D194" s="81"/>
      <c r="E194" s="81"/>
      <c r="F194" s="81"/>
      <c r="G194" s="81"/>
      <c r="H194" s="81"/>
      <c r="I194" s="81"/>
      <c r="J194" s="81"/>
    </row>
    <row r="195" spans="2:10" x14ac:dyDescent="0.25">
      <c r="B195" s="81"/>
      <c r="C195" s="81"/>
      <c r="D195" s="81"/>
      <c r="E195" s="81"/>
      <c r="F195" s="81"/>
      <c r="G195" s="81"/>
      <c r="H195" s="81"/>
      <c r="I195" s="81"/>
      <c r="J195" s="81"/>
    </row>
    <row r="196" spans="2:10" x14ac:dyDescent="0.25">
      <c r="B196" s="81"/>
      <c r="C196" s="81"/>
      <c r="D196" s="81"/>
      <c r="E196" s="81"/>
      <c r="F196" s="81"/>
      <c r="G196" s="81"/>
      <c r="H196" s="81"/>
      <c r="I196" s="81"/>
      <c r="J196" s="81"/>
    </row>
    <row r="197" spans="2:10" x14ac:dyDescent="0.25">
      <c r="B197" s="81"/>
      <c r="C197" s="81"/>
      <c r="D197" s="81"/>
      <c r="E197" s="81"/>
      <c r="F197" s="81"/>
      <c r="G197" s="81"/>
      <c r="H197" s="81"/>
      <c r="I197" s="81"/>
      <c r="J197" s="81"/>
    </row>
    <row r="198" spans="2:10" x14ac:dyDescent="0.25">
      <c r="B198" s="81"/>
      <c r="C198" s="81"/>
      <c r="D198" s="81"/>
      <c r="E198" s="81"/>
      <c r="F198" s="81"/>
      <c r="G198" s="81"/>
      <c r="H198" s="81"/>
      <c r="I198" s="81"/>
      <c r="J198" s="81"/>
    </row>
    <row r="199" spans="2:10" x14ac:dyDescent="0.25">
      <c r="B199" s="81"/>
      <c r="C199" s="81"/>
      <c r="D199" s="81"/>
      <c r="E199" s="81"/>
      <c r="F199" s="81"/>
      <c r="G199" s="81"/>
      <c r="H199" s="81"/>
      <c r="I199" s="81"/>
      <c r="J199" s="81"/>
    </row>
    <row r="200" spans="2:10" x14ac:dyDescent="0.25">
      <c r="B200" s="81"/>
      <c r="C200" s="81"/>
      <c r="D200" s="81"/>
      <c r="E200" s="81"/>
      <c r="F200" s="81"/>
      <c r="G200" s="81"/>
      <c r="H200" s="81"/>
      <c r="I200" s="81"/>
      <c r="J200" s="81"/>
    </row>
    <row r="201" spans="2:10" x14ac:dyDescent="0.25">
      <c r="B201" s="81"/>
      <c r="C201" s="81"/>
      <c r="D201" s="81"/>
      <c r="E201" s="81"/>
      <c r="F201" s="81"/>
      <c r="G201" s="81"/>
      <c r="H201" s="81"/>
      <c r="I201" s="81"/>
      <c r="J201" s="81"/>
    </row>
    <row r="202" spans="2:10" x14ac:dyDescent="0.25">
      <c r="B202" s="81"/>
      <c r="C202" s="81"/>
      <c r="D202" s="81"/>
      <c r="E202" s="81"/>
      <c r="F202" s="81"/>
      <c r="G202" s="81"/>
      <c r="H202" s="81"/>
      <c r="I202" s="81"/>
      <c r="J202" s="81"/>
    </row>
    <row r="203" spans="2:10" x14ac:dyDescent="0.25">
      <c r="B203" s="81"/>
      <c r="C203" s="81"/>
      <c r="D203" s="81"/>
      <c r="E203" s="81"/>
      <c r="F203" s="81"/>
      <c r="G203" s="81"/>
      <c r="H203" s="81"/>
      <c r="I203" s="81"/>
      <c r="J203" s="81"/>
    </row>
    <row r="204" spans="2:10" x14ac:dyDescent="0.25">
      <c r="B204" s="81"/>
      <c r="C204" s="81"/>
      <c r="D204" s="81"/>
      <c r="E204" s="81"/>
      <c r="F204" s="81"/>
      <c r="G204" s="81"/>
      <c r="H204" s="81"/>
      <c r="I204" s="81"/>
      <c r="J204" s="81"/>
    </row>
    <row r="205" spans="2:10" x14ac:dyDescent="0.25">
      <c r="B205" s="81"/>
      <c r="C205" s="81"/>
      <c r="D205" s="81"/>
      <c r="E205" s="81"/>
      <c r="F205" s="81"/>
      <c r="G205" s="81"/>
      <c r="H205" s="81"/>
      <c r="I205" s="81"/>
      <c r="J205" s="81"/>
    </row>
    <row r="206" spans="2:10" x14ac:dyDescent="0.25">
      <c r="B206" s="81"/>
      <c r="C206" s="81"/>
      <c r="D206" s="81"/>
      <c r="E206" s="81"/>
      <c r="F206" s="81"/>
      <c r="G206" s="81"/>
      <c r="H206" s="81"/>
      <c r="I206" s="81"/>
      <c r="J206" s="81"/>
    </row>
    <row r="207" spans="2:10" x14ac:dyDescent="0.25">
      <c r="B207" s="81"/>
      <c r="C207" s="81"/>
      <c r="D207" s="81"/>
      <c r="E207" s="81"/>
      <c r="F207" s="81"/>
      <c r="G207" s="81"/>
      <c r="H207" s="81"/>
      <c r="I207" s="81"/>
      <c r="J207" s="81"/>
    </row>
    <row r="208" spans="2:10" x14ac:dyDescent="0.25">
      <c r="B208" s="81"/>
      <c r="C208" s="81"/>
      <c r="D208" s="81"/>
      <c r="E208" s="81"/>
      <c r="F208" s="81"/>
      <c r="G208" s="81"/>
      <c r="H208" s="81"/>
      <c r="I208" s="81"/>
      <c r="J208" s="81"/>
    </row>
    <row r="209" spans="2:10" x14ac:dyDescent="0.25">
      <c r="B209" s="81"/>
      <c r="C209" s="81"/>
      <c r="D209" s="81"/>
      <c r="E209" s="81"/>
      <c r="F209" s="81"/>
      <c r="G209" s="81"/>
      <c r="H209" s="81"/>
      <c r="I209" s="81"/>
      <c r="J209" s="81"/>
    </row>
    <row r="210" spans="2:10" x14ac:dyDescent="0.25">
      <c r="B210" s="81"/>
      <c r="C210" s="81"/>
      <c r="D210" s="81"/>
      <c r="E210" s="81"/>
      <c r="F210" s="81"/>
      <c r="G210" s="81"/>
      <c r="H210" s="81"/>
      <c r="I210" s="81"/>
      <c r="J210" s="81"/>
    </row>
    <row r="211" spans="2:10" x14ac:dyDescent="0.25">
      <c r="B211" s="81"/>
      <c r="C211" s="81"/>
      <c r="D211" s="81"/>
      <c r="E211" s="81"/>
      <c r="F211" s="81"/>
      <c r="G211" s="81"/>
      <c r="H211" s="81"/>
      <c r="I211" s="81"/>
      <c r="J211" s="81"/>
    </row>
    <row r="212" spans="2:10" x14ac:dyDescent="0.25">
      <c r="B212" s="81"/>
      <c r="C212" s="81"/>
      <c r="D212" s="81"/>
      <c r="E212" s="81"/>
      <c r="F212" s="81"/>
      <c r="G212" s="81"/>
      <c r="H212" s="81"/>
      <c r="I212" s="81"/>
      <c r="J212" s="81"/>
    </row>
    <row r="213" spans="2:10" x14ac:dyDescent="0.25">
      <c r="B213" s="81"/>
      <c r="C213" s="81"/>
      <c r="D213" s="81"/>
      <c r="E213" s="81"/>
      <c r="F213" s="81"/>
      <c r="G213" s="81"/>
      <c r="H213" s="81"/>
      <c r="I213" s="81"/>
      <c r="J213" s="81"/>
    </row>
    <row r="214" spans="2:10" x14ac:dyDescent="0.25">
      <c r="B214" s="81"/>
      <c r="C214" s="81"/>
      <c r="D214" s="81"/>
      <c r="E214" s="81"/>
      <c r="F214" s="81"/>
      <c r="G214" s="81"/>
      <c r="H214" s="81"/>
      <c r="I214" s="81"/>
      <c r="J214" s="81"/>
    </row>
    <row r="215" spans="2:10" x14ac:dyDescent="0.25">
      <c r="B215" s="81"/>
      <c r="C215" s="81"/>
      <c r="D215" s="81"/>
      <c r="E215" s="81"/>
      <c r="F215" s="81"/>
      <c r="G215" s="81"/>
      <c r="H215" s="81"/>
      <c r="I215" s="81"/>
      <c r="J215" s="81"/>
    </row>
    <row r="216" spans="2:10" x14ac:dyDescent="0.25">
      <c r="B216" s="81"/>
      <c r="C216" s="81"/>
      <c r="D216" s="81"/>
      <c r="E216" s="81"/>
      <c r="F216" s="81"/>
      <c r="G216" s="81"/>
      <c r="H216" s="81"/>
      <c r="I216" s="81"/>
      <c r="J216" s="81"/>
    </row>
    <row r="217" spans="2:10" x14ac:dyDescent="0.25">
      <c r="B217" s="81"/>
      <c r="C217" s="81"/>
      <c r="D217" s="81"/>
      <c r="E217" s="81"/>
      <c r="F217" s="81"/>
      <c r="G217" s="81"/>
      <c r="H217" s="81"/>
      <c r="I217" s="81"/>
      <c r="J217" s="81"/>
    </row>
    <row r="218" spans="2:10" x14ac:dyDescent="0.25">
      <c r="B218" s="81"/>
      <c r="C218" s="81"/>
      <c r="D218" s="81"/>
      <c r="E218" s="81"/>
      <c r="F218" s="81"/>
      <c r="G218" s="81"/>
      <c r="H218" s="81"/>
      <c r="I218" s="81"/>
      <c r="J218" s="81"/>
    </row>
    <row r="219" spans="2:10" x14ac:dyDescent="0.25">
      <c r="B219" s="81"/>
      <c r="C219" s="81"/>
      <c r="D219" s="81"/>
      <c r="E219" s="81"/>
      <c r="F219" s="81"/>
      <c r="G219" s="81"/>
      <c r="H219" s="81"/>
      <c r="I219" s="81"/>
      <c r="J219" s="81"/>
    </row>
    <row r="220" spans="2:10" x14ac:dyDescent="0.25">
      <c r="B220" s="81"/>
      <c r="C220" s="81"/>
      <c r="D220" s="81"/>
      <c r="E220" s="81"/>
      <c r="F220" s="81"/>
      <c r="G220" s="81"/>
      <c r="H220" s="81"/>
      <c r="I220" s="81"/>
      <c r="J220" s="81"/>
    </row>
    <row r="221" spans="2:10" x14ac:dyDescent="0.25">
      <c r="B221" s="81"/>
      <c r="C221" s="81"/>
      <c r="D221" s="81"/>
      <c r="E221" s="81"/>
      <c r="F221" s="81"/>
      <c r="G221" s="81"/>
      <c r="H221" s="81"/>
      <c r="I221" s="81"/>
      <c r="J221" s="81"/>
    </row>
    <row r="222" spans="2:10" x14ac:dyDescent="0.25">
      <c r="B222" s="81"/>
      <c r="C222" s="81"/>
      <c r="D222" s="81"/>
      <c r="E222" s="81"/>
      <c r="F222" s="81"/>
      <c r="G222" s="81"/>
      <c r="H222" s="81"/>
      <c r="I222" s="81"/>
      <c r="J222" s="81"/>
    </row>
    <row r="223" spans="2:10" x14ac:dyDescent="0.25">
      <c r="B223" s="81"/>
      <c r="C223" s="81"/>
      <c r="D223" s="81"/>
      <c r="E223" s="81"/>
      <c r="F223" s="81"/>
      <c r="G223" s="81"/>
      <c r="H223" s="81"/>
      <c r="I223" s="81"/>
      <c r="J223" s="81"/>
    </row>
    <row r="224" spans="2:10" x14ac:dyDescent="0.25">
      <c r="B224" s="81"/>
      <c r="C224" s="81"/>
      <c r="D224" s="81"/>
      <c r="E224" s="81"/>
      <c r="F224" s="81"/>
      <c r="G224" s="81"/>
      <c r="H224" s="81"/>
      <c r="I224" s="81"/>
      <c r="J224" s="81"/>
    </row>
    <row r="225" spans="2:10" x14ac:dyDescent="0.25">
      <c r="B225" s="81"/>
      <c r="C225" s="81"/>
      <c r="D225" s="81"/>
      <c r="E225" s="81"/>
      <c r="F225" s="81"/>
      <c r="G225" s="81"/>
      <c r="H225" s="81"/>
      <c r="I225" s="81"/>
      <c r="J225" s="81"/>
    </row>
    <row r="226" spans="2:10" x14ac:dyDescent="0.25">
      <c r="B226" s="81"/>
      <c r="C226" s="81"/>
      <c r="D226" s="81"/>
      <c r="E226" s="81"/>
      <c r="F226" s="81"/>
      <c r="G226" s="81"/>
      <c r="H226" s="81"/>
      <c r="I226" s="81"/>
      <c r="J226" s="81"/>
    </row>
    <row r="227" spans="2:10" x14ac:dyDescent="0.25">
      <c r="B227" s="81"/>
      <c r="C227" s="81"/>
      <c r="D227" s="81"/>
      <c r="E227" s="81"/>
      <c r="F227" s="81"/>
      <c r="G227" s="81"/>
      <c r="H227" s="81"/>
      <c r="I227" s="81"/>
      <c r="J227" s="81"/>
    </row>
    <row r="228" spans="2:10" x14ac:dyDescent="0.25">
      <c r="B228" s="81"/>
      <c r="C228" s="81"/>
      <c r="D228" s="81"/>
      <c r="E228" s="81"/>
      <c r="F228" s="81"/>
      <c r="G228" s="81"/>
      <c r="H228" s="81"/>
      <c r="I228" s="81"/>
      <c r="J228" s="81"/>
    </row>
    <row r="229" spans="2:10" x14ac:dyDescent="0.25">
      <c r="B229" s="81"/>
      <c r="C229" s="81"/>
      <c r="D229" s="81"/>
      <c r="E229" s="81"/>
      <c r="F229" s="81"/>
      <c r="G229" s="81"/>
      <c r="H229" s="81"/>
      <c r="I229" s="81"/>
      <c r="J229" s="81"/>
    </row>
    <row r="230" spans="2:10" x14ac:dyDescent="0.25">
      <c r="B230" s="81"/>
      <c r="C230" s="81"/>
      <c r="D230" s="81"/>
      <c r="E230" s="81"/>
      <c r="F230" s="81"/>
      <c r="G230" s="81"/>
      <c r="H230" s="81"/>
      <c r="I230" s="81"/>
      <c r="J230" s="81"/>
    </row>
    <row r="231" spans="2:10" x14ac:dyDescent="0.25">
      <c r="B231" s="81"/>
      <c r="C231" s="81"/>
      <c r="D231" s="81"/>
      <c r="E231" s="81"/>
      <c r="F231" s="81"/>
      <c r="G231" s="81"/>
      <c r="H231" s="81"/>
      <c r="I231" s="81"/>
      <c r="J231" s="81"/>
    </row>
    <row r="232" spans="2:10" x14ac:dyDescent="0.25">
      <c r="B232" s="81"/>
      <c r="C232" s="81"/>
      <c r="D232" s="81"/>
      <c r="E232" s="81"/>
      <c r="F232" s="81"/>
      <c r="G232" s="81"/>
      <c r="H232" s="81"/>
      <c r="I232" s="81"/>
      <c r="J232" s="81"/>
    </row>
    <row r="233" spans="2:10" x14ac:dyDescent="0.25">
      <c r="B233" s="81"/>
      <c r="C233" s="81"/>
      <c r="D233" s="81"/>
      <c r="E233" s="81"/>
      <c r="F233" s="81"/>
      <c r="G233" s="81"/>
      <c r="H233" s="81"/>
      <c r="I233" s="81"/>
      <c r="J233" s="81"/>
    </row>
    <row r="234" spans="2:10" x14ac:dyDescent="0.25">
      <c r="B234" s="81"/>
      <c r="C234" s="81"/>
      <c r="D234" s="81"/>
      <c r="E234" s="81"/>
      <c r="F234" s="81"/>
      <c r="G234" s="81"/>
      <c r="H234" s="81"/>
      <c r="I234" s="81"/>
      <c r="J234" s="81"/>
    </row>
    <row r="235" spans="2:10" x14ac:dyDescent="0.25">
      <c r="B235" s="81"/>
      <c r="C235" s="81"/>
      <c r="D235" s="81"/>
      <c r="E235" s="81"/>
      <c r="F235" s="81"/>
      <c r="G235" s="81"/>
      <c r="H235" s="81"/>
      <c r="I235" s="81"/>
      <c r="J235" s="81"/>
    </row>
    <row r="236" spans="2:10" x14ac:dyDescent="0.25">
      <c r="B236" s="81"/>
      <c r="C236" s="81"/>
      <c r="D236" s="81"/>
      <c r="E236" s="81"/>
      <c r="F236" s="81"/>
      <c r="G236" s="81"/>
      <c r="H236" s="81"/>
      <c r="I236" s="81"/>
      <c r="J236" s="81"/>
    </row>
    <row r="237" spans="2:10" x14ac:dyDescent="0.25">
      <c r="B237" s="81"/>
      <c r="C237" s="81"/>
      <c r="D237" s="81"/>
      <c r="E237" s="81"/>
      <c r="F237" s="81"/>
      <c r="G237" s="81"/>
      <c r="H237" s="81"/>
      <c r="I237" s="81"/>
      <c r="J237" s="81"/>
    </row>
    <row r="238" spans="2:10" x14ac:dyDescent="0.25">
      <c r="B238" s="81"/>
      <c r="C238" s="81"/>
      <c r="D238" s="81"/>
      <c r="E238" s="81"/>
      <c r="F238" s="81"/>
      <c r="G238" s="81"/>
      <c r="H238" s="81"/>
      <c r="I238" s="81"/>
      <c r="J238" s="81"/>
    </row>
    <row r="239" spans="2:10" x14ac:dyDescent="0.25">
      <c r="B239" s="81"/>
      <c r="C239" s="81"/>
      <c r="D239" s="81"/>
      <c r="E239" s="81"/>
      <c r="F239" s="81"/>
      <c r="G239" s="81"/>
      <c r="H239" s="81"/>
      <c r="I239" s="81"/>
      <c r="J239" s="81"/>
    </row>
    <row r="240" spans="2:10" x14ac:dyDescent="0.25">
      <c r="B240" s="81"/>
      <c r="C240" s="81"/>
      <c r="D240" s="81"/>
      <c r="E240" s="81"/>
      <c r="F240" s="81"/>
      <c r="G240" s="81"/>
      <c r="H240" s="81"/>
      <c r="I240" s="81"/>
      <c r="J240" s="81"/>
    </row>
    <row r="241" spans="2:10" x14ac:dyDescent="0.25">
      <c r="B241" s="81"/>
      <c r="C241" s="81"/>
      <c r="D241" s="81"/>
      <c r="E241" s="81"/>
      <c r="F241" s="81"/>
      <c r="G241" s="81"/>
      <c r="H241" s="81"/>
      <c r="I241" s="81"/>
      <c r="J241" s="81"/>
    </row>
    <row r="242" spans="2:10" x14ac:dyDescent="0.25">
      <c r="B242" s="81"/>
      <c r="C242" s="81"/>
      <c r="D242" s="81"/>
      <c r="E242" s="81"/>
      <c r="F242" s="81"/>
      <c r="G242" s="81"/>
      <c r="H242" s="81"/>
      <c r="I242" s="81"/>
      <c r="J242" s="81"/>
    </row>
    <row r="243" spans="2:10" x14ac:dyDescent="0.25">
      <c r="B243" s="81"/>
      <c r="C243" s="81"/>
      <c r="D243" s="81"/>
      <c r="E243" s="81"/>
      <c r="F243" s="81"/>
      <c r="G243" s="81"/>
      <c r="H243" s="81"/>
      <c r="I243" s="81"/>
      <c r="J243" s="81"/>
    </row>
    <row r="244" spans="2:10" x14ac:dyDescent="0.25">
      <c r="B244" s="81"/>
      <c r="C244" s="81"/>
      <c r="D244" s="81"/>
      <c r="E244" s="81"/>
      <c r="F244" s="81"/>
      <c r="G244" s="81"/>
      <c r="H244" s="81"/>
      <c r="I244" s="81"/>
      <c r="J244" s="81"/>
    </row>
    <row r="245" spans="2:10" x14ac:dyDescent="0.25">
      <c r="B245" s="81"/>
      <c r="C245" s="81"/>
      <c r="D245" s="81"/>
      <c r="E245" s="81"/>
      <c r="F245" s="81"/>
      <c r="G245" s="81"/>
      <c r="H245" s="81"/>
      <c r="I245" s="81"/>
      <c r="J245" s="81"/>
    </row>
    <row r="246" spans="2:10" ht="18.75" x14ac:dyDescent="0.3">
      <c r="B246" s="80" t="str">
        <f>CONCATENATE($C$10," ",$D$10)</f>
        <v>3. Kostenlose Version vers. Premiumversion</v>
      </c>
      <c r="C246" s="81"/>
      <c r="D246" s="81"/>
      <c r="E246" s="81"/>
      <c r="F246" s="81"/>
      <c r="G246" s="81"/>
      <c r="H246" s="81"/>
      <c r="I246" s="81"/>
      <c r="J246" s="81"/>
    </row>
    <row r="247" spans="2:10" x14ac:dyDescent="0.25">
      <c r="B247" s="81"/>
      <c r="C247" s="81"/>
      <c r="D247" s="81"/>
      <c r="E247" s="81"/>
      <c r="F247" s="81"/>
      <c r="G247" s="81"/>
      <c r="H247" s="81"/>
      <c r="I247" s="81"/>
      <c r="J247" s="81"/>
    </row>
    <row r="248" spans="2:10" ht="15.75" x14ac:dyDescent="0.25">
      <c r="B248" s="81"/>
      <c r="C248" s="90" t="s">
        <v>102</v>
      </c>
      <c r="D248" s="88"/>
      <c r="E248" s="88"/>
      <c r="F248" s="88"/>
      <c r="G248" s="88"/>
      <c r="H248" s="88"/>
      <c r="I248" s="88"/>
      <c r="J248" s="88"/>
    </row>
    <row r="249" spans="2:10" ht="9" customHeight="1" x14ac:dyDescent="0.25">
      <c r="B249" s="81"/>
      <c r="C249" s="88"/>
      <c r="D249" s="88"/>
      <c r="E249" s="88"/>
      <c r="F249" s="88"/>
      <c r="G249" s="88"/>
      <c r="H249" s="88"/>
      <c r="I249" s="88"/>
      <c r="J249" s="88"/>
    </row>
    <row r="250" spans="2:10" ht="15.75" x14ac:dyDescent="0.25">
      <c r="B250" s="81"/>
      <c r="C250" s="94" t="s">
        <v>198</v>
      </c>
      <c r="D250" s="88"/>
      <c r="E250" s="88"/>
      <c r="F250" s="88"/>
      <c r="G250" s="88"/>
      <c r="H250" s="88"/>
      <c r="I250" s="88"/>
      <c r="J250" s="88"/>
    </row>
    <row r="251" spans="2:10" ht="15.75" x14ac:dyDescent="0.25">
      <c r="B251" s="81"/>
      <c r="C251" s="94" t="s">
        <v>187</v>
      </c>
      <c r="D251" s="88"/>
      <c r="E251" s="88"/>
      <c r="F251" s="88"/>
      <c r="G251" s="88"/>
      <c r="H251" s="88"/>
      <c r="I251" s="88"/>
      <c r="J251" s="88"/>
    </row>
    <row r="252" spans="2:10" ht="15.75" x14ac:dyDescent="0.25">
      <c r="B252" s="81"/>
      <c r="C252" s="94" t="s">
        <v>3</v>
      </c>
      <c r="D252" s="88"/>
      <c r="E252" s="88"/>
      <c r="F252" s="88"/>
      <c r="G252" s="88"/>
      <c r="H252" s="88"/>
      <c r="I252" s="88"/>
      <c r="J252" s="88"/>
    </row>
    <row r="253" spans="2:10" ht="15.75" x14ac:dyDescent="0.25">
      <c r="B253" s="81"/>
      <c r="C253" s="94" t="s">
        <v>273</v>
      </c>
      <c r="D253" s="88"/>
      <c r="E253" s="88"/>
      <c r="F253" s="88"/>
      <c r="G253" s="88"/>
      <c r="H253" s="88"/>
      <c r="I253" s="88"/>
      <c r="J253" s="88"/>
    </row>
    <row r="254" spans="2:10" customFormat="1" ht="15.75" x14ac:dyDescent="0.25">
      <c r="B254" s="189"/>
      <c r="C254" s="190"/>
      <c r="D254" s="192" t="s">
        <v>272</v>
      </c>
      <c r="E254" s="189"/>
      <c r="F254" s="189"/>
      <c r="G254" s="189"/>
      <c r="H254" s="189"/>
      <c r="I254" s="189"/>
      <c r="J254" s="189"/>
    </row>
    <row r="255" spans="2:10" ht="15.75" x14ac:dyDescent="0.25">
      <c r="B255" s="81"/>
      <c r="C255" s="94" t="s">
        <v>275</v>
      </c>
      <c r="D255" s="88"/>
      <c r="E255" s="88"/>
      <c r="F255" s="88"/>
      <c r="G255" s="88"/>
      <c r="H255" s="88"/>
      <c r="I255" s="88"/>
      <c r="J255" s="88"/>
    </row>
    <row r="256" spans="2:10" ht="15.75" x14ac:dyDescent="0.25">
      <c r="B256" s="81"/>
      <c r="C256" s="94" t="s">
        <v>133</v>
      </c>
      <c r="D256" s="88"/>
      <c r="E256" s="88"/>
      <c r="F256" s="88"/>
      <c r="G256" s="88"/>
      <c r="H256" s="88"/>
      <c r="I256" s="88"/>
      <c r="J256" s="88"/>
    </row>
    <row r="257" spans="2:10" ht="15.75" x14ac:dyDescent="0.25">
      <c r="B257" s="81"/>
      <c r="C257" s="96"/>
      <c r="D257" s="191" t="s">
        <v>14</v>
      </c>
      <c r="E257" s="88"/>
      <c r="F257" s="88"/>
      <c r="G257" s="88"/>
      <c r="H257" s="88"/>
      <c r="I257" s="88"/>
      <c r="J257" s="88"/>
    </row>
    <row r="258" spans="2:10" ht="15.75" x14ac:dyDescent="0.25">
      <c r="B258" s="81"/>
      <c r="C258" s="94" t="s">
        <v>4</v>
      </c>
      <c r="D258" s="88"/>
      <c r="E258" s="88"/>
      <c r="F258" s="88"/>
      <c r="G258" s="88"/>
      <c r="H258" s="88"/>
      <c r="I258" s="88"/>
      <c r="J258" s="88"/>
    </row>
    <row r="259" spans="2:10" ht="15.75" x14ac:dyDescent="0.25">
      <c r="B259" s="81"/>
      <c r="C259" s="88"/>
      <c r="D259" s="88"/>
      <c r="E259" s="88"/>
      <c r="F259" s="88"/>
      <c r="G259" s="88"/>
      <c r="H259" s="88"/>
      <c r="I259" s="88"/>
      <c r="J259" s="88"/>
    </row>
    <row r="260" spans="2:10" ht="15.75" x14ac:dyDescent="0.25">
      <c r="B260" s="81"/>
      <c r="C260" s="90" t="s">
        <v>127</v>
      </c>
      <c r="D260" s="88"/>
      <c r="E260" s="88"/>
      <c r="F260" s="88"/>
      <c r="G260" s="88"/>
      <c r="H260" s="88"/>
      <c r="I260" s="88"/>
      <c r="J260" s="88"/>
    </row>
    <row r="261" spans="2:10" ht="8.25" customHeight="1" x14ac:dyDescent="0.25">
      <c r="B261" s="81"/>
      <c r="C261" s="88"/>
      <c r="D261" s="88"/>
      <c r="E261" s="88"/>
      <c r="F261" s="88"/>
      <c r="G261" s="88"/>
      <c r="H261" s="88"/>
      <c r="I261" s="88"/>
      <c r="J261" s="88"/>
    </row>
    <row r="262" spans="2:10" ht="15.75" x14ac:dyDescent="0.25">
      <c r="B262" s="81"/>
      <c r="C262" s="94" t="s">
        <v>588</v>
      </c>
      <c r="D262" s="88"/>
      <c r="E262" s="88"/>
      <c r="F262" s="88"/>
      <c r="G262" s="88"/>
      <c r="H262" s="88"/>
      <c r="I262" s="88"/>
      <c r="J262" s="88"/>
    </row>
    <row r="263" spans="2:10" ht="15.75" x14ac:dyDescent="0.25">
      <c r="B263" s="81"/>
      <c r="C263" s="94" t="s">
        <v>15</v>
      </c>
      <c r="D263" s="88"/>
      <c r="E263" s="88"/>
      <c r="F263" s="88"/>
      <c r="G263" s="88"/>
      <c r="H263" s="88"/>
      <c r="I263" s="88"/>
      <c r="J263" s="88"/>
    </row>
    <row r="264" spans="2:10" ht="15.75" x14ac:dyDescent="0.25">
      <c r="B264" s="81"/>
      <c r="C264" s="94" t="s">
        <v>592</v>
      </c>
      <c r="D264" s="88"/>
      <c r="E264" s="88"/>
      <c r="F264" s="88"/>
      <c r="G264" s="88"/>
      <c r="H264" s="88"/>
      <c r="I264" s="88"/>
      <c r="J264" s="88"/>
    </row>
    <row r="265" spans="2:10" ht="15.75" x14ac:dyDescent="0.25">
      <c r="B265" s="81"/>
      <c r="C265" s="94" t="s">
        <v>128</v>
      </c>
      <c r="D265" s="88"/>
      <c r="E265" s="88"/>
      <c r="F265" s="88"/>
      <c r="G265" s="88"/>
      <c r="H265" s="88"/>
      <c r="I265" s="88"/>
      <c r="J265" s="88"/>
    </row>
    <row r="266" spans="2:10" ht="15.75" x14ac:dyDescent="0.25">
      <c r="B266" s="81"/>
      <c r="C266" s="94" t="s">
        <v>589</v>
      </c>
      <c r="D266" s="88"/>
      <c r="E266" s="88"/>
      <c r="F266" s="88"/>
      <c r="G266" s="88"/>
      <c r="H266" s="88"/>
      <c r="I266" s="88"/>
      <c r="J266" s="88"/>
    </row>
    <row r="267" spans="2:10" ht="15.75" x14ac:dyDescent="0.25">
      <c r="B267" s="81"/>
      <c r="C267" s="94" t="s">
        <v>593</v>
      </c>
      <c r="D267" s="88"/>
      <c r="E267" s="88"/>
      <c r="F267" s="88"/>
      <c r="G267" s="88"/>
      <c r="H267" s="88"/>
      <c r="I267" s="88"/>
      <c r="J267" s="88"/>
    </row>
    <row r="268" spans="2:10" ht="15.75" x14ac:dyDescent="0.25">
      <c r="B268" s="81"/>
      <c r="C268" s="94" t="s">
        <v>590</v>
      </c>
      <c r="D268" s="88"/>
      <c r="E268" s="88"/>
      <c r="F268" s="88"/>
      <c r="G268" s="88"/>
      <c r="H268" s="88"/>
      <c r="I268" s="88"/>
      <c r="J268" s="88"/>
    </row>
    <row r="269" spans="2:10" ht="15.75" x14ac:dyDescent="0.25">
      <c r="B269" s="81"/>
      <c r="C269" s="94" t="s">
        <v>190</v>
      </c>
      <c r="D269" s="88"/>
      <c r="E269" s="88"/>
      <c r="F269" s="88"/>
      <c r="G269" s="88"/>
      <c r="H269" s="88"/>
      <c r="I269" s="88"/>
      <c r="J269" s="88"/>
    </row>
    <row r="270" spans="2:10" ht="15.75" x14ac:dyDescent="0.25">
      <c r="B270" s="81"/>
      <c r="C270" s="94" t="s">
        <v>277</v>
      </c>
      <c r="D270" s="88"/>
      <c r="E270" s="88"/>
      <c r="F270" s="88"/>
      <c r="G270" s="88"/>
      <c r="H270" s="88"/>
      <c r="I270" s="88"/>
      <c r="J270" s="88"/>
    </row>
    <row r="271" spans="2:10" ht="15.75" x14ac:dyDescent="0.25">
      <c r="B271" s="81"/>
      <c r="C271" s="94" t="s">
        <v>591</v>
      </c>
      <c r="D271" s="88"/>
      <c r="E271" s="88"/>
      <c r="F271" s="88"/>
      <c r="G271" s="88"/>
      <c r="H271" s="88"/>
      <c r="I271" s="88"/>
      <c r="J271" s="88"/>
    </row>
    <row r="272" spans="2:10" ht="15.75" x14ac:dyDescent="0.25">
      <c r="B272" s="81"/>
      <c r="C272" s="94" t="s">
        <v>188</v>
      </c>
      <c r="D272" s="88"/>
      <c r="E272" s="88"/>
      <c r="F272" s="88"/>
      <c r="G272" s="88"/>
      <c r="H272" s="88"/>
      <c r="I272" s="88"/>
      <c r="J272" s="88"/>
    </row>
    <row r="273" spans="2:10" ht="15.75" x14ac:dyDescent="0.25">
      <c r="B273" s="81"/>
      <c r="C273" s="94" t="s">
        <v>211</v>
      </c>
      <c r="D273" s="88"/>
      <c r="E273" s="88"/>
      <c r="F273" s="88"/>
      <c r="G273" s="88"/>
      <c r="H273" s="88"/>
      <c r="I273" s="88"/>
      <c r="J273" s="88"/>
    </row>
    <row r="274" spans="2:10" ht="15.75" x14ac:dyDescent="0.25">
      <c r="B274" s="81"/>
      <c r="C274" s="94" t="s">
        <v>222</v>
      </c>
      <c r="D274" s="88"/>
      <c r="E274" s="88"/>
      <c r="F274" s="88"/>
      <c r="G274" s="88"/>
      <c r="H274" s="88"/>
      <c r="I274" s="88"/>
      <c r="J274" s="88"/>
    </row>
    <row r="275" spans="2:10" ht="15.75" x14ac:dyDescent="0.25">
      <c r="B275" s="81"/>
      <c r="C275" s="94" t="s">
        <v>199</v>
      </c>
      <c r="D275" s="88"/>
      <c r="E275" s="88"/>
      <c r="F275" s="88"/>
      <c r="G275" s="88"/>
      <c r="H275" s="88"/>
      <c r="I275" s="88"/>
      <c r="J275" s="88"/>
    </row>
    <row r="276" spans="2:10" ht="15.75" x14ac:dyDescent="0.25">
      <c r="B276" s="81"/>
      <c r="C276" s="94" t="s">
        <v>200</v>
      </c>
      <c r="D276" s="88"/>
      <c r="E276" s="88"/>
      <c r="F276" s="88"/>
      <c r="G276" s="88"/>
      <c r="H276" s="88"/>
      <c r="I276" s="88"/>
      <c r="J276" s="88"/>
    </row>
    <row r="277" spans="2:10" ht="15.75" x14ac:dyDescent="0.25">
      <c r="B277" s="81"/>
      <c r="C277" s="94" t="s">
        <v>201</v>
      </c>
      <c r="D277" s="88"/>
      <c r="E277" s="88"/>
      <c r="F277" s="88"/>
      <c r="G277" s="88"/>
      <c r="H277" s="88"/>
      <c r="I277" s="88"/>
      <c r="J277" s="88"/>
    </row>
    <row r="278" spans="2:10" ht="15.75" x14ac:dyDescent="0.25">
      <c r="B278" s="81"/>
      <c r="C278" s="94" t="s">
        <v>202</v>
      </c>
      <c r="D278" s="88"/>
      <c r="E278" s="88"/>
      <c r="F278" s="88"/>
      <c r="G278" s="88"/>
      <c r="H278" s="88"/>
      <c r="I278" s="88"/>
      <c r="J278" s="88"/>
    </row>
    <row r="279" spans="2:10" ht="15.75" x14ac:dyDescent="0.25">
      <c r="B279" s="81"/>
      <c r="C279" s="96"/>
      <c r="D279" s="88"/>
      <c r="E279" s="88"/>
      <c r="F279" s="88"/>
      <c r="G279" s="88"/>
      <c r="H279" s="88"/>
      <c r="I279" s="88"/>
      <c r="J279" s="88"/>
    </row>
    <row r="280" spans="2:10" ht="15.75" x14ac:dyDescent="0.25">
      <c r="B280" s="81"/>
      <c r="C280" s="94" t="s">
        <v>232</v>
      </c>
      <c r="D280" s="88"/>
      <c r="E280" s="88"/>
      <c r="F280" s="88"/>
      <c r="G280" s="88"/>
      <c r="H280" s="88"/>
      <c r="I280" s="88"/>
      <c r="J280" s="88"/>
    </row>
    <row r="281" spans="2:10" ht="15.75" x14ac:dyDescent="0.25">
      <c r="B281" s="81"/>
      <c r="C281" s="97" t="s">
        <v>5</v>
      </c>
      <c r="D281" s="181" t="s">
        <v>270</v>
      </c>
      <c r="E281" s="88"/>
      <c r="F281" s="88"/>
      <c r="G281" s="88"/>
      <c r="H281" s="88"/>
      <c r="I281" s="88"/>
      <c r="J281" s="88"/>
    </row>
    <row r="282" spans="2:10" s="86" customFormat="1" ht="15.75" x14ac:dyDescent="0.25">
      <c r="B282" s="98"/>
      <c r="C282" s="97" t="s">
        <v>6</v>
      </c>
      <c r="D282" s="94" t="s">
        <v>191</v>
      </c>
      <c r="E282" s="94"/>
      <c r="F282" s="94"/>
      <c r="G282" s="94"/>
      <c r="H282" s="94"/>
      <c r="I282" s="94"/>
      <c r="J282" s="94"/>
    </row>
    <row r="283" spans="2:10" s="86" customFormat="1" ht="15.75" x14ac:dyDescent="0.25">
      <c r="B283" s="98"/>
      <c r="C283" s="97" t="s">
        <v>7</v>
      </c>
      <c r="D283" s="94" t="s">
        <v>192</v>
      </c>
      <c r="E283" s="94"/>
      <c r="F283" s="94"/>
      <c r="G283" s="94"/>
      <c r="H283" s="94"/>
      <c r="I283" s="94"/>
      <c r="J283" s="94"/>
    </row>
    <row r="284" spans="2:10" ht="15.75" x14ac:dyDescent="0.25">
      <c r="B284" s="81"/>
      <c r="C284" s="99"/>
      <c r="D284" s="88"/>
      <c r="E284" s="88"/>
      <c r="F284" s="88"/>
      <c r="G284" s="88"/>
      <c r="H284" s="88"/>
      <c r="I284" s="88"/>
      <c r="J284" s="88"/>
    </row>
    <row r="285" spans="2:10" ht="15.75" x14ac:dyDescent="0.25">
      <c r="B285" s="81"/>
      <c r="C285" s="100" t="s">
        <v>11</v>
      </c>
      <c r="D285" s="88"/>
      <c r="E285" s="88"/>
      <c r="F285" s="88"/>
      <c r="G285" s="88"/>
      <c r="H285" s="88"/>
      <c r="I285" s="88"/>
      <c r="J285" s="88"/>
    </row>
    <row r="286" spans="2:10" ht="15.75" x14ac:dyDescent="0.25">
      <c r="B286" s="81"/>
      <c r="C286" s="100" t="s">
        <v>16</v>
      </c>
      <c r="D286" s="88"/>
      <c r="E286" s="88"/>
      <c r="F286" s="88"/>
      <c r="G286" s="88"/>
      <c r="H286" s="88"/>
      <c r="I286" s="88"/>
      <c r="J286" s="88"/>
    </row>
    <row r="287" spans="2:10" ht="15.75" x14ac:dyDescent="0.25">
      <c r="B287" s="81"/>
      <c r="C287" s="100" t="s">
        <v>12</v>
      </c>
      <c r="D287" s="88"/>
      <c r="E287" s="88"/>
      <c r="F287" s="88"/>
      <c r="G287" s="88"/>
      <c r="H287" s="88"/>
      <c r="I287" s="88"/>
      <c r="J287" s="88"/>
    </row>
    <row r="288" spans="2:10" x14ac:dyDescent="0.25">
      <c r="B288" s="81"/>
      <c r="C288" s="81"/>
      <c r="D288" s="81"/>
      <c r="E288" s="81"/>
      <c r="F288" s="81"/>
      <c r="G288" s="81"/>
      <c r="H288" s="81"/>
      <c r="I288" s="81"/>
      <c r="J288" s="81"/>
    </row>
    <row r="289" spans="2:10" x14ac:dyDescent="0.25">
      <c r="B289" s="81"/>
      <c r="C289" s="81"/>
      <c r="D289" s="81"/>
      <c r="E289" s="81"/>
      <c r="F289" s="81"/>
      <c r="G289" s="81"/>
      <c r="H289" s="81"/>
      <c r="I289" s="81"/>
      <c r="J289" s="81"/>
    </row>
    <row r="290" spans="2:10" ht="18.75" x14ac:dyDescent="0.3">
      <c r="B290" s="80" t="str">
        <f>CONCATENATE($C$11," ",$D$11)</f>
        <v>4. Betriebswirtschaftliche Betrachtungen zur Liquiditätsplanung</v>
      </c>
      <c r="C290" s="81"/>
      <c r="D290" s="81"/>
      <c r="E290" s="81"/>
      <c r="F290" s="81"/>
      <c r="G290" s="81"/>
      <c r="H290" s="81"/>
      <c r="I290" s="81"/>
      <c r="J290" s="81"/>
    </row>
    <row r="291" spans="2:10" ht="9" customHeight="1" x14ac:dyDescent="0.25">
      <c r="B291" s="81"/>
      <c r="C291" s="81"/>
      <c r="D291" s="81"/>
      <c r="E291" s="81"/>
      <c r="F291" s="81"/>
      <c r="G291" s="81"/>
      <c r="H291" s="81"/>
      <c r="I291" s="81"/>
      <c r="J291" s="81"/>
    </row>
    <row r="292" spans="2:10" x14ac:dyDescent="0.25">
      <c r="B292" s="81"/>
      <c r="C292" s="81"/>
      <c r="D292" s="81"/>
      <c r="E292" s="81"/>
      <c r="F292" s="81"/>
      <c r="G292" s="81"/>
      <c r="H292" s="81"/>
      <c r="I292" s="81"/>
      <c r="J292" s="81"/>
    </row>
    <row r="293" spans="2:10" x14ac:dyDescent="0.25">
      <c r="B293" s="81"/>
      <c r="C293" s="81"/>
      <c r="D293" s="81"/>
      <c r="E293" s="81"/>
      <c r="F293" s="81"/>
      <c r="G293" s="81"/>
      <c r="H293" s="81"/>
      <c r="I293" s="81"/>
      <c r="J293" s="81"/>
    </row>
    <row r="294" spans="2:10" x14ac:dyDescent="0.25">
      <c r="B294" s="81"/>
      <c r="C294" s="81"/>
      <c r="D294" s="81"/>
      <c r="E294" s="81"/>
      <c r="F294" s="81"/>
      <c r="G294" s="81"/>
      <c r="H294" s="81"/>
      <c r="I294" s="81"/>
      <c r="J294" s="81"/>
    </row>
    <row r="295" spans="2:10" x14ac:dyDescent="0.25">
      <c r="B295" s="81"/>
      <c r="C295" s="81"/>
      <c r="D295" s="81"/>
      <c r="E295" s="81"/>
      <c r="F295" s="81"/>
      <c r="G295" s="81"/>
      <c r="H295" s="81"/>
      <c r="I295" s="81"/>
      <c r="J295" s="81"/>
    </row>
    <row r="296" spans="2:10" x14ac:dyDescent="0.25">
      <c r="B296" s="81"/>
      <c r="C296" s="81"/>
      <c r="D296" s="81"/>
      <c r="E296" s="81"/>
      <c r="F296" s="81"/>
      <c r="G296" s="81"/>
      <c r="H296" s="81"/>
      <c r="I296" s="81"/>
      <c r="J296" s="81"/>
    </row>
    <row r="297" spans="2:10" x14ac:dyDescent="0.25">
      <c r="B297" s="81"/>
      <c r="C297" s="81"/>
      <c r="D297" s="81"/>
      <c r="E297" s="81"/>
      <c r="F297" s="81"/>
      <c r="G297" s="81"/>
      <c r="H297" s="81"/>
      <c r="I297" s="81"/>
      <c r="J297" s="81"/>
    </row>
    <row r="298" spans="2:10" x14ac:dyDescent="0.25">
      <c r="B298" s="81"/>
      <c r="C298" s="81"/>
      <c r="D298" s="81"/>
      <c r="E298" s="81"/>
      <c r="F298" s="81"/>
      <c r="G298" s="81"/>
      <c r="H298" s="81"/>
      <c r="I298" s="81"/>
      <c r="J298" s="81"/>
    </row>
    <row r="299" spans="2:10" x14ac:dyDescent="0.25">
      <c r="B299" s="81"/>
      <c r="C299" s="81"/>
      <c r="D299" s="81"/>
      <c r="E299" s="81"/>
      <c r="F299" s="81"/>
      <c r="G299" s="81"/>
      <c r="H299" s="81"/>
      <c r="I299" s="81"/>
      <c r="J299" s="81"/>
    </row>
    <row r="300" spans="2:10" x14ac:dyDescent="0.25">
      <c r="B300" s="81"/>
      <c r="C300" s="81"/>
      <c r="D300" s="81"/>
      <c r="E300" s="81"/>
      <c r="F300" s="81"/>
      <c r="G300" s="81"/>
      <c r="H300" s="81"/>
      <c r="I300" s="81"/>
      <c r="J300" s="81"/>
    </row>
    <row r="301" spans="2:10" x14ac:dyDescent="0.25">
      <c r="B301" s="81"/>
      <c r="C301" s="81"/>
      <c r="D301" s="81"/>
      <c r="E301" s="81"/>
      <c r="F301" s="81"/>
      <c r="G301" s="81"/>
      <c r="H301" s="81"/>
      <c r="I301" s="81"/>
      <c r="J301" s="81"/>
    </row>
    <row r="302" spans="2:10" x14ac:dyDescent="0.25">
      <c r="B302" s="81"/>
      <c r="C302" s="81"/>
      <c r="D302" s="81"/>
      <c r="E302" s="81"/>
      <c r="F302" s="81"/>
      <c r="G302" s="81"/>
      <c r="H302" s="81"/>
      <c r="I302" s="81"/>
      <c r="J302" s="81"/>
    </row>
    <row r="303" spans="2:10" x14ac:dyDescent="0.25">
      <c r="B303" s="81"/>
      <c r="C303" s="81"/>
      <c r="D303" s="81"/>
      <c r="E303" s="81"/>
      <c r="F303" s="81"/>
      <c r="G303" s="81"/>
      <c r="H303" s="81"/>
      <c r="I303" s="81"/>
      <c r="J303" s="81"/>
    </row>
    <row r="304" spans="2:10" x14ac:dyDescent="0.25">
      <c r="B304" s="81"/>
      <c r="C304" s="81"/>
      <c r="D304" s="81"/>
      <c r="E304" s="81"/>
      <c r="F304" s="81"/>
      <c r="G304" s="81"/>
      <c r="H304" s="81"/>
      <c r="I304" s="81"/>
      <c r="J304" s="81"/>
    </row>
    <row r="305" spans="2:10" x14ac:dyDescent="0.25">
      <c r="B305" s="81"/>
      <c r="C305" s="81"/>
      <c r="D305" s="81"/>
      <c r="E305" s="81"/>
      <c r="F305" s="81"/>
      <c r="G305" s="81"/>
      <c r="H305" s="81"/>
      <c r="I305" s="81"/>
      <c r="J305" s="81"/>
    </row>
    <row r="306" spans="2:10" x14ac:dyDescent="0.25">
      <c r="B306" s="81"/>
      <c r="C306" s="81"/>
      <c r="D306" s="81"/>
      <c r="E306" s="81"/>
      <c r="F306" s="81"/>
      <c r="G306" s="81"/>
      <c r="H306" s="81"/>
      <c r="I306" s="81"/>
      <c r="J306" s="81"/>
    </row>
    <row r="307" spans="2:10" x14ac:dyDescent="0.25">
      <c r="B307" s="81"/>
      <c r="C307" s="81"/>
      <c r="D307" s="81"/>
      <c r="E307" s="81"/>
      <c r="F307" s="81"/>
      <c r="G307" s="81"/>
      <c r="H307" s="81"/>
      <c r="I307" s="81"/>
      <c r="J307" s="81"/>
    </row>
    <row r="308" spans="2:10" x14ac:dyDescent="0.25">
      <c r="B308" s="81"/>
      <c r="C308" s="81"/>
      <c r="D308" s="81"/>
      <c r="E308" s="81"/>
      <c r="F308" s="81"/>
      <c r="G308" s="81"/>
      <c r="H308" s="81"/>
      <c r="I308" s="81"/>
      <c r="J308" s="81"/>
    </row>
    <row r="309" spans="2:10" x14ac:dyDescent="0.25">
      <c r="B309" s="81"/>
      <c r="C309" s="81"/>
      <c r="D309" s="81"/>
      <c r="E309" s="81"/>
      <c r="F309" s="81"/>
      <c r="G309" s="81"/>
      <c r="H309" s="81"/>
      <c r="I309" s="81"/>
      <c r="J309" s="81"/>
    </row>
    <row r="310" spans="2:10" x14ac:dyDescent="0.25">
      <c r="B310" s="81"/>
      <c r="C310" s="81"/>
      <c r="D310" s="81"/>
      <c r="E310" s="81"/>
      <c r="F310" s="81"/>
      <c r="G310" s="81"/>
      <c r="H310" s="81"/>
      <c r="I310" s="81"/>
      <c r="J310" s="81"/>
    </row>
    <row r="311" spans="2:10" x14ac:dyDescent="0.25">
      <c r="B311" s="81"/>
      <c r="C311" s="81"/>
      <c r="D311" s="81"/>
      <c r="E311" s="81"/>
      <c r="F311" s="81"/>
      <c r="G311" s="81"/>
      <c r="H311" s="81"/>
      <c r="I311" s="81"/>
      <c r="J311" s="81"/>
    </row>
    <row r="312" spans="2:10" x14ac:dyDescent="0.25">
      <c r="B312" s="81"/>
      <c r="C312" s="81"/>
      <c r="D312" s="81"/>
      <c r="E312" s="81"/>
      <c r="F312" s="81"/>
      <c r="G312" s="81"/>
      <c r="H312" s="81"/>
      <c r="I312" s="81"/>
      <c r="J312" s="81"/>
    </row>
    <row r="313" spans="2:10" x14ac:dyDescent="0.25">
      <c r="B313" s="81"/>
      <c r="C313" s="81"/>
      <c r="D313" s="81"/>
      <c r="E313" s="81"/>
      <c r="F313" s="81"/>
      <c r="G313" s="81"/>
      <c r="H313" s="81"/>
      <c r="I313" s="81"/>
      <c r="J313" s="81"/>
    </row>
    <row r="314" spans="2:10" x14ac:dyDescent="0.25">
      <c r="B314" s="81"/>
      <c r="C314" s="81"/>
      <c r="D314" s="81"/>
      <c r="E314" s="81"/>
      <c r="F314" s="81"/>
      <c r="G314" s="81"/>
      <c r="H314" s="81"/>
      <c r="I314" s="81"/>
      <c r="J314" s="81"/>
    </row>
    <row r="315" spans="2:10" x14ac:dyDescent="0.25">
      <c r="B315" s="81"/>
      <c r="C315" s="81"/>
      <c r="D315" s="81"/>
      <c r="E315" s="81"/>
      <c r="F315" s="81"/>
      <c r="G315" s="81"/>
      <c r="H315" s="81"/>
      <c r="I315" s="81"/>
      <c r="J315" s="81"/>
    </row>
    <row r="316" spans="2:10" x14ac:dyDescent="0.25">
      <c r="B316" s="81"/>
      <c r="C316" s="81"/>
      <c r="D316" s="81"/>
      <c r="E316" s="81"/>
      <c r="F316" s="81"/>
      <c r="G316" s="81"/>
      <c r="H316" s="81"/>
      <c r="I316" s="81"/>
      <c r="J316" s="81"/>
    </row>
    <row r="317" spans="2:10" x14ac:dyDescent="0.25">
      <c r="B317" s="81"/>
      <c r="C317" s="81"/>
      <c r="D317" s="81"/>
      <c r="E317" s="81"/>
      <c r="F317" s="81"/>
      <c r="G317" s="81"/>
      <c r="H317" s="81"/>
      <c r="I317" s="81"/>
      <c r="J317" s="81"/>
    </row>
    <row r="318" spans="2:10" x14ac:dyDescent="0.25">
      <c r="B318" s="81"/>
      <c r="C318" s="81"/>
      <c r="D318" s="81"/>
      <c r="E318" s="81"/>
      <c r="F318" s="81"/>
      <c r="G318" s="81"/>
      <c r="H318" s="81"/>
      <c r="I318" s="81"/>
      <c r="J318" s="81"/>
    </row>
    <row r="319" spans="2:10" x14ac:dyDescent="0.25">
      <c r="B319" s="81"/>
      <c r="C319" s="81"/>
      <c r="D319" s="81"/>
      <c r="E319" s="81"/>
      <c r="F319" s="81"/>
      <c r="G319" s="81"/>
      <c r="H319" s="81"/>
      <c r="I319" s="81"/>
      <c r="J319" s="81"/>
    </row>
    <row r="320" spans="2:10" x14ac:dyDescent="0.25">
      <c r="B320" s="81"/>
      <c r="C320" s="81"/>
      <c r="D320" s="81"/>
      <c r="E320" s="81"/>
      <c r="F320" s="81"/>
      <c r="G320" s="81"/>
      <c r="H320" s="81"/>
      <c r="I320" s="81"/>
      <c r="J320" s="81"/>
    </row>
    <row r="321" spans="2:10" x14ac:dyDescent="0.25">
      <c r="B321" s="81"/>
      <c r="C321" s="81"/>
      <c r="D321" s="81"/>
      <c r="E321" s="81"/>
      <c r="F321" s="81"/>
      <c r="G321" s="81"/>
      <c r="H321" s="81"/>
      <c r="I321" s="81"/>
      <c r="J321" s="81"/>
    </row>
    <row r="322" spans="2:10" x14ac:dyDescent="0.25">
      <c r="B322" s="81"/>
      <c r="C322" s="81"/>
      <c r="D322" s="81"/>
      <c r="E322" s="81"/>
      <c r="F322" s="81"/>
      <c r="G322" s="81"/>
      <c r="H322" s="81"/>
      <c r="I322" s="81"/>
      <c r="J322" s="81"/>
    </row>
    <row r="323" spans="2:10" x14ac:dyDescent="0.25">
      <c r="B323" s="81"/>
      <c r="C323" s="81"/>
      <c r="D323" s="81"/>
      <c r="E323" s="81"/>
      <c r="F323" s="81"/>
      <c r="G323" s="81"/>
      <c r="H323" s="81"/>
      <c r="I323" s="81"/>
      <c r="J323" s="81"/>
    </row>
    <row r="324" spans="2:10" x14ac:dyDescent="0.25">
      <c r="B324" s="81"/>
      <c r="C324" s="81"/>
      <c r="D324" s="81"/>
      <c r="E324" s="81"/>
      <c r="F324" s="81"/>
      <c r="G324" s="81"/>
      <c r="H324" s="81"/>
      <c r="I324" s="81"/>
      <c r="J324" s="81"/>
    </row>
    <row r="325" spans="2:10" x14ac:dyDescent="0.25">
      <c r="B325" s="81"/>
      <c r="C325" s="81"/>
      <c r="D325" s="81"/>
      <c r="E325" s="81"/>
      <c r="F325" s="81"/>
      <c r="G325" s="81"/>
      <c r="H325" s="81"/>
      <c r="I325" s="81"/>
      <c r="J325" s="81"/>
    </row>
    <row r="326" spans="2:10" x14ac:dyDescent="0.25">
      <c r="B326" s="81"/>
      <c r="C326" s="81"/>
      <c r="D326" s="81"/>
      <c r="E326" s="81"/>
      <c r="F326" s="81"/>
      <c r="G326" s="81"/>
      <c r="H326" s="81"/>
      <c r="I326" s="81"/>
      <c r="J326" s="81"/>
    </row>
    <row r="327" spans="2:10" x14ac:dyDescent="0.25">
      <c r="B327" s="81"/>
      <c r="C327" s="81"/>
      <c r="D327" s="81"/>
      <c r="E327" s="81"/>
      <c r="F327" s="81"/>
      <c r="G327" s="81"/>
      <c r="H327" s="81"/>
      <c r="I327" s="81"/>
      <c r="J327" s="81"/>
    </row>
    <row r="328" spans="2:10" x14ac:dyDescent="0.25">
      <c r="B328" s="81"/>
      <c r="C328" s="81"/>
      <c r="D328" s="81"/>
      <c r="E328" s="81"/>
      <c r="F328" s="81"/>
      <c r="G328" s="81"/>
      <c r="H328" s="81"/>
      <c r="I328" s="81"/>
      <c r="J328" s="81"/>
    </row>
    <row r="329" spans="2:10" x14ac:dyDescent="0.25">
      <c r="B329" s="81"/>
      <c r="C329" s="81"/>
      <c r="D329" s="81"/>
      <c r="E329" s="81"/>
      <c r="F329" s="81"/>
      <c r="G329" s="81"/>
      <c r="H329" s="81"/>
      <c r="I329" s="81"/>
      <c r="J329" s="81"/>
    </row>
    <row r="330" spans="2:10" x14ac:dyDescent="0.25">
      <c r="B330" s="81"/>
      <c r="C330" s="81"/>
      <c r="D330" s="81"/>
      <c r="E330" s="81"/>
      <c r="F330" s="81"/>
      <c r="G330" s="81"/>
      <c r="H330" s="81"/>
      <c r="I330" s="81"/>
      <c r="J330" s="81"/>
    </row>
    <row r="331" spans="2:10" x14ac:dyDescent="0.25">
      <c r="B331" s="81"/>
      <c r="C331" s="81"/>
      <c r="D331" s="81"/>
      <c r="E331" s="81"/>
      <c r="F331" s="81"/>
      <c r="G331" s="81"/>
      <c r="H331" s="81"/>
      <c r="I331" s="81"/>
      <c r="J331" s="81"/>
    </row>
    <row r="332" spans="2:10" x14ac:dyDescent="0.25">
      <c r="B332" s="81"/>
      <c r="C332" s="81"/>
      <c r="D332" s="81"/>
      <c r="E332" s="81"/>
      <c r="F332" s="81"/>
      <c r="G332" s="81"/>
      <c r="H332" s="81"/>
      <c r="I332" s="81"/>
      <c r="J332" s="81"/>
    </row>
    <row r="333" spans="2:10" x14ac:dyDescent="0.25">
      <c r="B333" s="81"/>
      <c r="C333" s="81"/>
      <c r="D333" s="81"/>
      <c r="E333" s="81"/>
      <c r="F333" s="81"/>
      <c r="G333" s="81"/>
      <c r="H333" s="81"/>
      <c r="I333" s="81"/>
      <c r="J333" s="81"/>
    </row>
    <row r="334" spans="2:10" x14ac:dyDescent="0.25">
      <c r="B334" s="81"/>
      <c r="C334" s="81"/>
      <c r="D334" s="81"/>
      <c r="E334" s="81"/>
      <c r="F334" s="81"/>
      <c r="G334" s="81"/>
      <c r="H334" s="81"/>
      <c r="I334" s="81"/>
      <c r="J334" s="81"/>
    </row>
    <row r="335" spans="2:10" x14ac:dyDescent="0.25">
      <c r="B335" s="81"/>
      <c r="C335" s="81"/>
      <c r="D335" s="81"/>
      <c r="E335" s="81"/>
      <c r="F335" s="81"/>
      <c r="G335" s="81"/>
      <c r="H335" s="81"/>
      <c r="I335" s="81"/>
      <c r="J335" s="81"/>
    </row>
    <row r="336" spans="2:10" x14ac:dyDescent="0.25">
      <c r="B336" s="81"/>
      <c r="C336" s="81"/>
      <c r="D336" s="81"/>
      <c r="E336" s="81"/>
      <c r="F336" s="81"/>
      <c r="G336" s="81"/>
      <c r="H336" s="81"/>
      <c r="I336" s="81"/>
      <c r="J336" s="81"/>
    </row>
    <row r="337" spans="2:10" x14ac:dyDescent="0.25">
      <c r="B337" s="81"/>
      <c r="C337" s="81"/>
      <c r="D337" s="81"/>
      <c r="E337" s="81"/>
      <c r="F337" s="81"/>
      <c r="G337" s="81"/>
      <c r="H337" s="81"/>
      <c r="I337" s="81"/>
      <c r="J337" s="81"/>
    </row>
    <row r="338" spans="2:10" x14ac:dyDescent="0.25">
      <c r="B338" s="81"/>
      <c r="C338" s="81"/>
      <c r="D338" s="81"/>
      <c r="E338" s="81"/>
      <c r="F338" s="81"/>
      <c r="G338" s="81"/>
      <c r="H338" s="81"/>
      <c r="I338" s="81"/>
      <c r="J338" s="81"/>
    </row>
    <row r="339" spans="2:10" x14ac:dyDescent="0.25">
      <c r="B339" s="81"/>
      <c r="C339" s="81"/>
      <c r="D339" s="81"/>
      <c r="E339" s="81"/>
      <c r="F339" s="81"/>
      <c r="G339" s="81"/>
      <c r="H339" s="81"/>
      <c r="I339" s="81"/>
      <c r="J339" s="81"/>
    </row>
    <row r="340" spans="2:10" x14ac:dyDescent="0.25">
      <c r="B340" s="81"/>
      <c r="C340" s="81"/>
      <c r="D340" s="81"/>
      <c r="E340" s="81"/>
      <c r="F340" s="81"/>
      <c r="G340" s="81"/>
      <c r="H340" s="81"/>
      <c r="I340" s="81"/>
      <c r="J340" s="81"/>
    </row>
    <row r="341" spans="2:10" x14ac:dyDescent="0.25">
      <c r="B341" s="81"/>
      <c r="C341" s="81"/>
      <c r="D341" s="81"/>
      <c r="E341" s="81"/>
      <c r="F341" s="81"/>
      <c r="G341" s="81"/>
      <c r="H341" s="81"/>
      <c r="I341" s="81"/>
      <c r="J341" s="81"/>
    </row>
    <row r="342" spans="2:10" x14ac:dyDescent="0.25">
      <c r="B342" s="81"/>
      <c r="C342" s="81"/>
      <c r="D342" s="81"/>
      <c r="E342" s="81"/>
      <c r="F342" s="81"/>
      <c r="G342" s="81"/>
      <c r="H342" s="81"/>
      <c r="I342" s="81"/>
      <c r="J342" s="81"/>
    </row>
    <row r="343" spans="2:10" x14ac:dyDescent="0.25">
      <c r="B343" s="81"/>
      <c r="C343" s="81"/>
      <c r="D343" s="81"/>
      <c r="E343" s="81"/>
      <c r="F343" s="81"/>
      <c r="G343" s="81"/>
      <c r="H343" s="81"/>
      <c r="I343" s="81"/>
      <c r="J343" s="81"/>
    </row>
    <row r="344" spans="2:10" x14ac:dyDescent="0.25">
      <c r="B344" s="81"/>
      <c r="C344" s="81"/>
      <c r="D344" s="81"/>
      <c r="E344" s="81"/>
      <c r="F344" s="81"/>
      <c r="G344" s="81"/>
      <c r="H344" s="81"/>
      <c r="I344" s="81"/>
      <c r="J344" s="81"/>
    </row>
    <row r="345" spans="2:10" x14ac:dyDescent="0.25">
      <c r="B345" s="81"/>
      <c r="C345" s="81"/>
      <c r="D345" s="81"/>
      <c r="E345" s="81"/>
      <c r="F345" s="81"/>
      <c r="G345" s="81"/>
      <c r="H345" s="81"/>
      <c r="I345" s="81"/>
      <c r="J345" s="81"/>
    </row>
    <row r="346" spans="2:10" x14ac:dyDescent="0.25">
      <c r="B346" s="81"/>
      <c r="C346" s="81"/>
      <c r="D346" s="81"/>
      <c r="E346" s="81"/>
      <c r="F346" s="81"/>
      <c r="G346" s="81"/>
      <c r="H346" s="81"/>
      <c r="I346" s="81"/>
      <c r="J346" s="81"/>
    </row>
    <row r="347" spans="2:10" x14ac:dyDescent="0.25">
      <c r="B347" s="81"/>
      <c r="C347" s="81"/>
      <c r="D347" s="81"/>
      <c r="E347" s="81"/>
      <c r="F347" s="81"/>
      <c r="G347" s="81"/>
      <c r="H347" s="81"/>
      <c r="I347" s="81"/>
      <c r="J347" s="81"/>
    </row>
    <row r="348" spans="2:10" x14ac:dyDescent="0.25">
      <c r="B348" s="81"/>
      <c r="C348" s="81"/>
      <c r="D348" s="81"/>
      <c r="E348" s="81"/>
      <c r="F348" s="81"/>
      <c r="G348" s="81"/>
      <c r="H348" s="81"/>
      <c r="I348" s="81"/>
      <c r="J348" s="81"/>
    </row>
    <row r="349" spans="2:10" x14ac:dyDescent="0.25">
      <c r="B349" s="81"/>
      <c r="C349" s="81"/>
      <c r="D349" s="81"/>
      <c r="E349" s="81"/>
      <c r="F349" s="81"/>
      <c r="G349" s="81"/>
      <c r="H349" s="81"/>
      <c r="I349" s="81"/>
      <c r="J349" s="81"/>
    </row>
    <row r="350" spans="2:10" ht="15.75" x14ac:dyDescent="0.25">
      <c r="B350" s="81"/>
      <c r="C350" s="182" t="s">
        <v>276</v>
      </c>
      <c r="D350" s="81"/>
      <c r="E350" s="81"/>
      <c r="F350" s="81"/>
      <c r="G350" s="184" t="s">
        <v>268</v>
      </c>
      <c r="H350" s="183"/>
      <c r="I350" s="81"/>
      <c r="J350" s="193" t="s">
        <v>274</v>
      </c>
    </row>
    <row r="351" spans="2:10" x14ac:dyDescent="0.25">
      <c r="B351" s="81"/>
      <c r="C351" s="81"/>
      <c r="D351" s="81"/>
      <c r="E351" s="81"/>
      <c r="F351" s="81"/>
      <c r="G351" s="81"/>
      <c r="H351" s="81"/>
      <c r="I351" s="81"/>
      <c r="J351" s="81"/>
    </row>
    <row r="352" spans="2:10" x14ac:dyDescent="0.25">
      <c r="G352" s="177"/>
    </row>
  </sheetData>
  <sheetProtection password="E981" sheet="1" objects="1" scenarios="1"/>
  <mergeCells count="5">
    <mergeCell ref="F19:G19"/>
    <mergeCell ref="F17:G17"/>
    <mergeCell ref="F28:G28"/>
    <mergeCell ref="F18:G18"/>
    <mergeCell ref="F20:G20"/>
  </mergeCells>
  <hyperlinks>
    <hyperlink ref="D257" r:id="rId1"/>
    <hyperlink ref="D8" location="Erstens" display="Technische Informationen zur Anwendung für das Liquiditätsplanungs-Tool"/>
    <hyperlink ref="D11" location="Viertens" display="Betriebswirtschaftliche Betrachtungen zur Liquiditätsplanung"/>
    <hyperlink ref="F17" location="Forderungsbestand!A1" display="» Forderungsbestand"/>
    <hyperlink ref="F19" location="Verbindlichkeitsbestand!A1" display="» Verbindlichkeitsbestand"/>
    <hyperlink ref="F21" location="LiquiditätsplanungMonat1!A1" display="LMonat1"/>
    <hyperlink ref="F22" location="Grafik!A1" display="Grafik"/>
    <hyperlink ref="F24" location="GrafikKW!A1" display="GrafikKW"/>
    <hyperlink ref="G21" location="LMonat2!A1" display="LMonat2"/>
    <hyperlink ref="H21" location="LMonat3!A1" display="LMonat3"/>
    <hyperlink ref="F23" location="LPlanungKW!A1" display="LPlanungKW"/>
    <hyperlink ref="F25" location="LPlanungFrei!A1" display="LPlanungFrei"/>
    <hyperlink ref="D281" r:id="rId2"/>
    <hyperlink ref="D9" location="Zweitens" display="Praktische Hinweise zum Erstellen/Ausfüllen der Liquiditätsplanung"/>
    <hyperlink ref="F28" location="Tipps!A1" display="Maßnahmen und Tipps"/>
    <hyperlink ref="F26" location="Grafikfrei!A1" display="LPlanungFrei"/>
    <hyperlink ref="F29" location="neueMonate!A1" display="neueMonate"/>
    <hyperlink ref="D10" location="Drittens" display="Kostenlose Version vers. Premiumversion"/>
    <hyperlink ref="G350" r:id="rId3"/>
    <hyperlink ref="D254" r:id="rId4"/>
    <hyperlink ref="J350" location="Erstens" display="Technische Informationen zur Anwendung für das Liquiditätsplanungs-Tool"/>
    <hyperlink ref="F18" location="Forderungsbestand!A1" display="» Forderungsbestand"/>
    <hyperlink ref="F18:G18" location="WiederkehrendeFord!A1" display="WiederkehrendeFord"/>
    <hyperlink ref="F20" location="Verbindlichkeitsbestand!A1" display="» Verbindlichkeitsbestand"/>
    <hyperlink ref="F20:G20" location="WiederkehrendeVerb!A1" display="WiederkehrendeVerb"/>
  </hyperlinks>
  <pageMargins left="0.31496062992125984" right="0" top="0.39370078740157483" bottom="0.23622047244094491" header="0" footer="0"/>
  <pageSetup paperSize="9" scale="95" orientation="landscape" horizontalDpi="0" verticalDpi="0" r:id="rId5"/>
  <headerFooter>
    <oddFooter>&amp;L&amp;8C by ControllerSpielwiese.de&amp;C&amp;8Seite &amp;P&amp;R&amp;8Verfasser: Joachim Becker</oddFooter>
  </headerFooter>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workbookViewId="0">
      <pane ySplit="11" topLeftCell="A12" activePane="bottomLeft" state="frozen"/>
      <selection pane="bottomLeft"/>
    </sheetView>
  </sheetViews>
  <sheetFormatPr baseColWidth="10" defaultColWidth="11.42578125" defaultRowHeight="15" x14ac:dyDescent="0.25"/>
  <cols>
    <col min="1" max="1" width="1.42578125" style="69" customWidth="1"/>
    <col min="2" max="2" width="3.28515625" style="17" customWidth="1"/>
    <col min="3" max="3" width="4" style="69" customWidth="1"/>
    <col min="4" max="4" width="60.85546875" style="69" customWidth="1"/>
    <col min="5" max="10" width="11.42578125" style="69"/>
    <col min="11" max="11" width="5.85546875" style="69" customWidth="1"/>
    <col min="12" max="16384" width="11.42578125" style="69"/>
  </cols>
  <sheetData>
    <row r="1" spans="1:12" ht="6.75" customHeight="1" x14ac:dyDescent="0.25">
      <c r="A1" s="17"/>
    </row>
    <row r="2" spans="1:12" ht="21" x14ac:dyDescent="0.35">
      <c r="B2" s="12" t="s">
        <v>197</v>
      </c>
      <c r="C2" s="106"/>
      <c r="D2" s="106"/>
      <c r="E2" s="106"/>
      <c r="F2" s="106"/>
      <c r="G2" s="106"/>
      <c r="H2" s="106"/>
      <c r="I2" s="106"/>
      <c r="J2" s="106"/>
    </row>
    <row r="3" spans="1:12" ht="15" customHeight="1" x14ac:dyDescent="0.25">
      <c r="B3" s="65"/>
      <c r="C3" s="186"/>
      <c r="D3" s="108"/>
      <c r="E3" s="108"/>
      <c r="F3" s="108"/>
      <c r="G3" s="109"/>
      <c r="H3" s="109"/>
      <c r="I3" s="109"/>
      <c r="J3" s="109"/>
    </row>
    <row r="4" spans="1:12" ht="15" customHeight="1" x14ac:dyDescent="0.25">
      <c r="B4" s="232"/>
      <c r="C4" s="188"/>
      <c r="D4" s="111"/>
      <c r="E4" s="111"/>
      <c r="F4" s="111"/>
      <c r="G4" s="112"/>
      <c r="H4" s="112"/>
      <c r="I4" s="112"/>
      <c r="J4" s="112"/>
      <c r="L4" s="79"/>
    </row>
    <row r="5" spans="1:12" ht="8.25" customHeight="1" x14ac:dyDescent="0.25"/>
    <row r="6" spans="1:12" ht="15" customHeight="1" x14ac:dyDescent="0.3">
      <c r="B6" s="230" t="s">
        <v>13</v>
      </c>
      <c r="C6" s="81"/>
      <c r="D6" s="81"/>
      <c r="E6" s="81"/>
      <c r="F6" s="81"/>
      <c r="G6" s="81"/>
      <c r="H6" s="81"/>
      <c r="I6" s="81"/>
      <c r="J6" s="81"/>
    </row>
    <row r="7" spans="1:12" ht="6.75" customHeight="1" x14ac:dyDescent="0.3">
      <c r="B7" s="231"/>
      <c r="C7" s="81"/>
      <c r="D7" s="81"/>
      <c r="E7" s="81"/>
      <c r="F7" s="81"/>
      <c r="G7" s="81"/>
      <c r="H7" s="82"/>
      <c r="I7" s="83"/>
      <c r="J7" s="81"/>
    </row>
    <row r="8" spans="1:12" x14ac:dyDescent="0.25">
      <c r="B8" s="231"/>
      <c r="C8" s="233" t="s">
        <v>5</v>
      </c>
      <c r="D8" s="234" t="s">
        <v>236</v>
      </c>
      <c r="E8" s="81"/>
      <c r="F8" s="81"/>
      <c r="G8" s="81"/>
      <c r="H8" s="8"/>
      <c r="I8" s="81"/>
      <c r="J8" s="81"/>
      <c r="L8" s="79"/>
    </row>
    <row r="9" spans="1:12" x14ac:dyDescent="0.25">
      <c r="B9" s="231"/>
      <c r="C9" s="233" t="s">
        <v>6</v>
      </c>
      <c r="D9" s="234" t="s">
        <v>195</v>
      </c>
      <c r="E9" s="81"/>
      <c r="F9" s="81"/>
      <c r="G9" s="81"/>
      <c r="H9" s="8"/>
      <c r="I9" s="85"/>
      <c r="J9" s="81"/>
      <c r="L9" s="86"/>
    </row>
    <row r="10" spans="1:12" x14ac:dyDescent="0.25">
      <c r="B10" s="231"/>
      <c r="C10" s="233" t="s">
        <v>7</v>
      </c>
      <c r="D10" s="234" t="s">
        <v>189</v>
      </c>
      <c r="E10" s="81"/>
      <c r="F10" s="81"/>
      <c r="G10" s="81"/>
      <c r="H10" s="8"/>
      <c r="I10" s="85"/>
      <c r="J10" s="81"/>
    </row>
    <row r="11" spans="1:12" ht="11.25" customHeight="1" x14ac:dyDescent="0.25">
      <c r="B11" s="231"/>
      <c r="C11" s="84"/>
      <c r="D11" s="7"/>
      <c r="E11" s="81"/>
      <c r="F11" s="81"/>
      <c r="G11" s="81"/>
      <c r="H11" s="8"/>
      <c r="I11" s="81"/>
      <c r="J11" s="81"/>
    </row>
    <row r="12" spans="1:12" ht="18.75" x14ac:dyDescent="0.3">
      <c r="B12" s="230" t="str">
        <f>CONCATENATE($C$8," ",$D$8)</f>
        <v>1. Wie ist bei der Planung der Liquidität generell vorzugehen?</v>
      </c>
      <c r="C12" s="81"/>
      <c r="D12" s="81"/>
      <c r="E12" s="81"/>
      <c r="F12" s="81"/>
      <c r="G12" s="81"/>
      <c r="H12" s="81"/>
      <c r="I12" s="81"/>
      <c r="J12" s="81"/>
    </row>
    <row r="13" spans="1:12" ht="9" customHeight="1" x14ac:dyDescent="0.25">
      <c r="B13" s="231"/>
      <c r="C13" s="81"/>
      <c r="D13" s="81"/>
      <c r="E13" s="81"/>
      <c r="F13" s="81"/>
      <c r="G13" s="81"/>
      <c r="H13" s="81"/>
      <c r="I13" s="81"/>
      <c r="J13" s="81"/>
    </row>
    <row r="14" spans="1:12" x14ac:dyDescent="0.25">
      <c r="B14" s="231"/>
      <c r="C14" s="81"/>
      <c r="D14" s="81"/>
      <c r="E14" s="81"/>
      <c r="F14" s="81"/>
      <c r="G14" s="81"/>
      <c r="H14" s="81"/>
      <c r="I14" s="81"/>
      <c r="J14" s="81"/>
    </row>
    <row r="15" spans="1:12" x14ac:dyDescent="0.25">
      <c r="B15" s="231"/>
      <c r="C15" s="81"/>
      <c r="D15" s="81"/>
      <c r="E15" s="81"/>
      <c r="F15" s="81"/>
      <c r="G15" s="81"/>
      <c r="H15" s="81"/>
      <c r="I15" s="81"/>
      <c r="J15" s="81"/>
    </row>
    <row r="16" spans="1:12" x14ac:dyDescent="0.25">
      <c r="B16" s="231"/>
      <c r="C16" s="81"/>
      <c r="D16" s="81"/>
      <c r="E16" s="81"/>
      <c r="F16" s="81"/>
      <c r="G16" s="81"/>
      <c r="H16" s="81"/>
      <c r="I16" s="81"/>
      <c r="J16" s="81"/>
    </row>
    <row r="17" spans="2:10" x14ac:dyDescent="0.25">
      <c r="B17" s="231"/>
      <c r="C17" s="81"/>
      <c r="D17" s="81"/>
      <c r="E17" s="81"/>
      <c r="F17" s="81"/>
      <c r="G17" s="81"/>
      <c r="H17" s="81"/>
      <c r="I17" s="81"/>
      <c r="J17" s="81"/>
    </row>
    <row r="18" spans="2:10" x14ac:dyDescent="0.25">
      <c r="B18" s="231"/>
      <c r="C18" s="81"/>
      <c r="D18" s="81"/>
      <c r="E18" s="81"/>
      <c r="F18" s="81"/>
      <c r="G18" s="81"/>
      <c r="H18" s="81"/>
      <c r="I18" s="81"/>
      <c r="J18" s="81"/>
    </row>
    <row r="19" spans="2:10" x14ac:dyDescent="0.25">
      <c r="B19" s="231"/>
      <c r="C19" s="81"/>
      <c r="D19" s="81"/>
      <c r="E19" s="81"/>
      <c r="F19" s="81"/>
      <c r="G19" s="81"/>
      <c r="H19" s="81"/>
      <c r="I19" s="81"/>
      <c r="J19" s="81"/>
    </row>
    <row r="20" spans="2:10" x14ac:dyDescent="0.25">
      <c r="B20" s="231"/>
      <c r="C20" s="81"/>
      <c r="D20" s="81"/>
      <c r="E20" s="81"/>
      <c r="F20" s="81"/>
      <c r="G20" s="81"/>
      <c r="H20" s="81"/>
      <c r="I20" s="81"/>
      <c r="J20" s="81"/>
    </row>
    <row r="21" spans="2:10" x14ac:dyDescent="0.25">
      <c r="B21" s="231"/>
      <c r="C21" s="81"/>
      <c r="D21" s="81"/>
      <c r="E21" s="81"/>
      <c r="F21" s="81"/>
      <c r="G21" s="81"/>
      <c r="H21" s="81"/>
      <c r="I21" s="81"/>
      <c r="J21" s="81"/>
    </row>
    <row r="22" spans="2:10" x14ac:dyDescent="0.25">
      <c r="B22" s="231"/>
      <c r="C22" s="81"/>
      <c r="D22" s="81"/>
      <c r="E22" s="81"/>
      <c r="F22" s="81"/>
      <c r="G22" s="81"/>
      <c r="H22" s="81"/>
      <c r="I22" s="81"/>
      <c r="J22" s="81"/>
    </row>
    <row r="23" spans="2:10" x14ac:dyDescent="0.25">
      <c r="B23" s="231"/>
      <c r="C23" s="81"/>
      <c r="D23" s="81"/>
      <c r="E23" s="81"/>
      <c r="F23" s="81"/>
      <c r="G23" s="81"/>
      <c r="H23" s="81"/>
      <c r="I23" s="81"/>
      <c r="J23" s="81"/>
    </row>
    <row r="24" spans="2:10" x14ac:dyDescent="0.25">
      <c r="B24" s="231"/>
      <c r="C24" s="81"/>
      <c r="D24" s="81"/>
      <c r="E24" s="81"/>
      <c r="F24" s="81"/>
      <c r="G24" s="81"/>
      <c r="H24" s="81"/>
      <c r="I24" s="81"/>
      <c r="J24" s="81"/>
    </row>
    <row r="25" spans="2:10" x14ac:dyDescent="0.25">
      <c r="B25" s="231"/>
      <c r="C25" s="81"/>
      <c r="D25" s="81"/>
      <c r="E25" s="81"/>
      <c r="F25" s="81"/>
      <c r="G25" s="81"/>
      <c r="H25" s="81"/>
      <c r="I25" s="81"/>
      <c r="J25" s="81"/>
    </row>
    <row r="26" spans="2:10" x14ac:dyDescent="0.25">
      <c r="B26" s="231"/>
      <c r="C26" s="81"/>
      <c r="D26" s="81"/>
      <c r="E26" s="81"/>
      <c r="F26" s="81"/>
      <c r="G26" s="81"/>
      <c r="H26" s="81"/>
      <c r="I26" s="81"/>
      <c r="J26" s="81"/>
    </row>
    <row r="27" spans="2:10" x14ac:dyDescent="0.25">
      <c r="B27" s="231"/>
      <c r="C27" s="81"/>
      <c r="D27" s="81"/>
      <c r="E27" s="81"/>
      <c r="F27" s="81"/>
      <c r="G27" s="81"/>
      <c r="H27" s="81"/>
      <c r="I27" s="81"/>
      <c r="J27" s="81"/>
    </row>
    <row r="28" spans="2:10" x14ac:dyDescent="0.25">
      <c r="B28" s="231"/>
      <c r="C28" s="81"/>
      <c r="D28" s="81"/>
      <c r="E28" s="81"/>
      <c r="F28" s="81"/>
      <c r="G28" s="81"/>
      <c r="H28" s="81"/>
      <c r="I28" s="81"/>
      <c r="J28" s="81"/>
    </row>
    <row r="29" spans="2:10" x14ac:dyDescent="0.25">
      <c r="B29" s="231"/>
      <c r="C29" s="81"/>
      <c r="D29" s="81"/>
      <c r="E29" s="81"/>
      <c r="F29" s="81"/>
      <c r="G29" s="81"/>
      <c r="H29" s="81"/>
      <c r="I29" s="81"/>
      <c r="J29" s="81"/>
    </row>
    <row r="30" spans="2:10" x14ac:dyDescent="0.25">
      <c r="B30" s="231"/>
      <c r="C30" s="81"/>
      <c r="D30" s="81"/>
      <c r="E30" s="81"/>
      <c r="F30" s="81"/>
      <c r="G30" s="81"/>
      <c r="H30" s="81"/>
      <c r="I30" s="81"/>
      <c r="J30" s="81"/>
    </row>
    <row r="31" spans="2:10" x14ac:dyDescent="0.25">
      <c r="B31" s="231"/>
      <c r="C31" s="81"/>
      <c r="D31" s="81"/>
      <c r="E31" s="81"/>
      <c r="F31" s="81"/>
      <c r="G31" s="81"/>
      <c r="H31" s="81"/>
      <c r="I31" s="81"/>
      <c r="J31" s="81"/>
    </row>
    <row r="32" spans="2:10" x14ac:dyDescent="0.25">
      <c r="B32" s="231"/>
      <c r="C32" s="81"/>
      <c r="D32" s="81"/>
      <c r="E32" s="81"/>
      <c r="F32" s="81"/>
      <c r="G32" s="81"/>
      <c r="H32" s="81"/>
      <c r="I32" s="81"/>
      <c r="J32" s="81"/>
    </row>
    <row r="33" spans="2:10" x14ac:dyDescent="0.25">
      <c r="B33" s="231"/>
      <c r="C33" s="81"/>
      <c r="D33" s="81"/>
      <c r="E33" s="81"/>
      <c r="F33" s="81"/>
      <c r="G33" s="81"/>
      <c r="H33" s="81"/>
      <c r="I33" s="81"/>
      <c r="J33" s="81"/>
    </row>
    <row r="34" spans="2:10" x14ac:dyDescent="0.25">
      <c r="B34" s="231"/>
      <c r="C34" s="81"/>
      <c r="D34" s="81"/>
      <c r="E34" s="81"/>
      <c r="F34" s="81"/>
      <c r="G34" s="81"/>
      <c r="H34" s="81"/>
      <c r="I34" s="81"/>
      <c r="J34" s="81"/>
    </row>
    <row r="35" spans="2:10" x14ac:dyDescent="0.25">
      <c r="B35" s="231"/>
      <c r="C35" s="81"/>
      <c r="D35" s="81"/>
      <c r="E35" s="81"/>
      <c r="F35" s="81"/>
      <c r="G35" s="81"/>
      <c r="H35" s="81"/>
      <c r="I35" s="81"/>
      <c r="J35" s="81"/>
    </row>
    <row r="36" spans="2:10" x14ac:dyDescent="0.25">
      <c r="B36" s="231"/>
      <c r="C36" s="81"/>
      <c r="D36" s="81"/>
      <c r="E36" s="81"/>
      <c r="F36" s="81"/>
      <c r="G36" s="81"/>
      <c r="H36" s="81"/>
      <c r="I36" s="81"/>
      <c r="J36" s="81"/>
    </row>
    <row r="37" spans="2:10" x14ac:dyDescent="0.25">
      <c r="B37" s="231"/>
      <c r="C37" s="81"/>
      <c r="D37" s="81"/>
      <c r="E37" s="81"/>
      <c r="F37" s="81"/>
      <c r="G37" s="81"/>
      <c r="H37" s="81"/>
      <c r="I37" s="81"/>
      <c r="J37" s="81"/>
    </row>
    <row r="38" spans="2:10" x14ac:dyDescent="0.25">
      <c r="B38" s="231"/>
      <c r="C38" s="81"/>
      <c r="D38" s="81"/>
      <c r="E38" s="81"/>
      <c r="F38" s="81"/>
      <c r="G38" s="81"/>
      <c r="H38" s="81"/>
      <c r="I38" s="81"/>
      <c r="J38" s="81"/>
    </row>
    <row r="39" spans="2:10" x14ac:dyDescent="0.25">
      <c r="B39" s="231"/>
      <c r="C39" s="81"/>
      <c r="D39" s="81"/>
      <c r="E39" s="81"/>
      <c r="F39" s="81"/>
      <c r="G39" s="81"/>
      <c r="H39" s="81"/>
      <c r="I39" s="81"/>
      <c r="J39" s="81"/>
    </row>
    <row r="40" spans="2:10" x14ac:dyDescent="0.25">
      <c r="B40" s="231"/>
      <c r="C40" s="81"/>
      <c r="D40" s="81"/>
      <c r="E40" s="81"/>
      <c r="F40" s="81"/>
      <c r="G40" s="81"/>
      <c r="H40" s="81"/>
      <c r="I40" s="81"/>
      <c r="J40" s="81"/>
    </row>
    <row r="41" spans="2:10" x14ac:dyDescent="0.25">
      <c r="B41" s="231"/>
      <c r="C41" s="81"/>
      <c r="D41" s="81"/>
      <c r="E41" s="81"/>
      <c r="F41" s="81"/>
      <c r="G41" s="81"/>
      <c r="H41" s="81"/>
      <c r="I41" s="81"/>
      <c r="J41" s="81"/>
    </row>
    <row r="42" spans="2:10" x14ac:dyDescent="0.25">
      <c r="B42" s="231"/>
      <c r="C42" s="81"/>
      <c r="D42" s="81"/>
      <c r="E42" s="81"/>
      <c r="F42" s="81"/>
      <c r="G42" s="81"/>
      <c r="H42" s="81"/>
      <c r="I42" s="81"/>
      <c r="J42" s="81"/>
    </row>
    <row r="43" spans="2:10" x14ac:dyDescent="0.25">
      <c r="B43" s="231"/>
      <c r="C43" s="81"/>
      <c r="D43" s="81"/>
      <c r="E43" s="81"/>
      <c r="F43" s="81"/>
      <c r="G43" s="81"/>
      <c r="H43" s="81"/>
      <c r="I43" s="81"/>
      <c r="J43" s="81"/>
    </row>
    <row r="44" spans="2:10" x14ac:dyDescent="0.25">
      <c r="B44" s="231"/>
      <c r="C44" s="81"/>
      <c r="D44" s="81"/>
      <c r="E44" s="81"/>
      <c r="F44" s="81"/>
      <c r="G44" s="81"/>
      <c r="H44" s="81"/>
      <c r="I44" s="81"/>
      <c r="J44" s="81"/>
    </row>
    <row r="45" spans="2:10" x14ac:dyDescent="0.25">
      <c r="B45" s="231"/>
      <c r="C45" s="81"/>
      <c r="D45" s="81"/>
      <c r="E45" s="81"/>
      <c r="F45" s="81"/>
      <c r="G45" s="81"/>
      <c r="H45" s="81"/>
      <c r="I45" s="81"/>
      <c r="J45" s="81"/>
    </row>
    <row r="46" spans="2:10" x14ac:dyDescent="0.25">
      <c r="B46" s="231"/>
      <c r="C46" s="81"/>
      <c r="D46" s="81"/>
      <c r="E46" s="81"/>
      <c r="F46" s="81"/>
      <c r="G46" s="81"/>
      <c r="H46" s="81"/>
      <c r="I46" s="81"/>
      <c r="J46" s="81"/>
    </row>
    <row r="47" spans="2:10" x14ac:dyDescent="0.25">
      <c r="B47" s="231"/>
      <c r="C47" s="81"/>
      <c r="D47" s="81"/>
      <c r="E47" s="81"/>
      <c r="F47" s="81"/>
      <c r="G47" s="81"/>
      <c r="H47" s="81"/>
      <c r="I47" s="81"/>
      <c r="J47" s="81"/>
    </row>
    <row r="48" spans="2:10" x14ac:dyDescent="0.25">
      <c r="B48" s="231"/>
      <c r="C48" s="81"/>
      <c r="D48" s="81"/>
      <c r="E48" s="81"/>
      <c r="F48" s="81"/>
      <c r="G48" s="81"/>
      <c r="H48" s="81"/>
      <c r="I48" s="81"/>
      <c r="J48" s="81"/>
    </row>
    <row r="49" spans="2:10" x14ac:dyDescent="0.25">
      <c r="B49" s="231"/>
      <c r="C49" s="81"/>
      <c r="D49" s="81"/>
      <c r="E49" s="81"/>
      <c r="F49" s="81"/>
      <c r="G49" s="81"/>
      <c r="H49" s="81"/>
      <c r="I49" s="81"/>
      <c r="J49" s="81"/>
    </row>
    <row r="50" spans="2:10" x14ac:dyDescent="0.25">
      <c r="B50" s="231"/>
      <c r="C50" s="81"/>
      <c r="D50" s="81"/>
      <c r="E50" s="81"/>
      <c r="F50" s="81"/>
      <c r="G50" s="81"/>
      <c r="H50" s="81"/>
      <c r="I50" s="81"/>
      <c r="J50" s="81"/>
    </row>
    <row r="51" spans="2:10" x14ac:dyDescent="0.25">
      <c r="B51" s="231"/>
      <c r="C51" s="81"/>
      <c r="D51" s="81"/>
      <c r="E51" s="81"/>
      <c r="F51" s="81"/>
      <c r="G51" s="81"/>
      <c r="H51" s="81"/>
      <c r="I51" s="81"/>
      <c r="J51" s="81"/>
    </row>
    <row r="52" spans="2:10" x14ac:dyDescent="0.25">
      <c r="B52" s="231"/>
      <c r="C52" s="81"/>
      <c r="D52" s="81"/>
      <c r="E52" s="81"/>
      <c r="F52" s="81"/>
      <c r="G52" s="81"/>
      <c r="H52" s="81"/>
      <c r="I52" s="81"/>
      <c r="J52" s="81"/>
    </row>
    <row r="53" spans="2:10" x14ac:dyDescent="0.25">
      <c r="B53" s="231"/>
      <c r="C53" s="81"/>
      <c r="D53" s="81"/>
      <c r="E53" s="81"/>
      <c r="F53" s="81"/>
      <c r="G53" s="81"/>
      <c r="H53" s="81"/>
      <c r="I53" s="81"/>
      <c r="J53" s="81"/>
    </row>
    <row r="54" spans="2:10" x14ac:dyDescent="0.25">
      <c r="B54" s="231"/>
      <c r="C54" s="81"/>
      <c r="D54" s="81"/>
      <c r="E54" s="81"/>
      <c r="F54" s="81"/>
      <c r="G54" s="81"/>
      <c r="H54" s="81"/>
      <c r="I54" s="81"/>
      <c r="J54" s="81"/>
    </row>
    <row r="55" spans="2:10" x14ac:dyDescent="0.25">
      <c r="B55" s="231"/>
      <c r="C55" s="81"/>
      <c r="D55" s="81"/>
      <c r="E55" s="81"/>
      <c r="F55" s="81"/>
      <c r="G55" s="81"/>
      <c r="H55" s="81"/>
      <c r="I55" s="81"/>
      <c r="J55" s="81"/>
    </row>
    <row r="56" spans="2:10" x14ac:dyDescent="0.25">
      <c r="B56" s="231"/>
      <c r="C56" s="81"/>
      <c r="D56" s="81"/>
      <c r="E56" s="81"/>
      <c r="F56" s="81"/>
      <c r="G56" s="81"/>
      <c r="H56" s="81"/>
      <c r="I56" s="81"/>
      <c r="J56" s="81"/>
    </row>
    <row r="57" spans="2:10" x14ac:dyDescent="0.25">
      <c r="B57" s="231"/>
      <c r="C57" s="81"/>
      <c r="D57" s="81"/>
      <c r="E57" s="81"/>
      <c r="F57" s="81"/>
      <c r="G57" s="81"/>
      <c r="H57" s="81"/>
      <c r="I57" s="81"/>
      <c r="J57" s="81"/>
    </row>
    <row r="58" spans="2:10" x14ac:dyDescent="0.25">
      <c r="B58" s="231"/>
      <c r="C58" s="81"/>
      <c r="D58" s="81"/>
      <c r="E58" s="81"/>
      <c r="F58" s="81"/>
      <c r="G58" s="81"/>
      <c r="H58" s="81"/>
      <c r="I58" s="81"/>
      <c r="J58" s="81"/>
    </row>
    <row r="59" spans="2:10" x14ac:dyDescent="0.25">
      <c r="B59" s="231"/>
      <c r="C59" s="81"/>
      <c r="D59" s="81"/>
      <c r="E59" s="81"/>
      <c r="F59" s="81"/>
      <c r="G59" s="81"/>
      <c r="H59" s="81"/>
      <c r="I59" s="81"/>
      <c r="J59" s="81"/>
    </row>
    <row r="60" spans="2:10" x14ac:dyDescent="0.25">
      <c r="B60" s="231"/>
      <c r="C60" s="81"/>
      <c r="D60" s="81"/>
      <c r="E60" s="81"/>
      <c r="F60" s="81"/>
      <c r="G60" s="81"/>
      <c r="H60" s="81"/>
      <c r="I60" s="81"/>
      <c r="J60" s="81"/>
    </row>
    <row r="61" spans="2:10" x14ac:dyDescent="0.25">
      <c r="B61" s="231"/>
      <c r="C61" s="81"/>
      <c r="D61" s="81"/>
      <c r="E61" s="81"/>
      <c r="F61" s="81"/>
      <c r="G61" s="81"/>
      <c r="H61" s="81"/>
      <c r="I61" s="81"/>
      <c r="J61" s="81"/>
    </row>
    <row r="62" spans="2:10" x14ac:dyDescent="0.25">
      <c r="B62" s="231"/>
      <c r="C62" s="81"/>
      <c r="D62" s="81"/>
      <c r="E62" s="81"/>
      <c r="F62" s="81"/>
      <c r="G62" s="81"/>
      <c r="H62" s="81"/>
      <c r="I62" s="81"/>
      <c r="J62" s="81"/>
    </row>
    <row r="63" spans="2:10" x14ac:dyDescent="0.25">
      <c r="B63" s="231"/>
      <c r="C63" s="81"/>
      <c r="D63" s="81"/>
      <c r="E63" s="81"/>
      <c r="F63" s="81"/>
      <c r="G63" s="81"/>
      <c r="H63" s="81"/>
      <c r="I63" s="81"/>
      <c r="J63" s="81"/>
    </row>
    <row r="64" spans="2:10" x14ac:dyDescent="0.25">
      <c r="B64" s="231"/>
      <c r="C64" s="81"/>
      <c r="D64" s="81"/>
      <c r="E64" s="81"/>
      <c r="F64" s="81"/>
      <c r="G64" s="81"/>
      <c r="H64" s="81"/>
      <c r="I64" s="81"/>
      <c r="J64" s="81"/>
    </row>
    <row r="65" spans="2:10" ht="18.75" x14ac:dyDescent="0.3">
      <c r="B65" s="230" t="str">
        <f>CONCATENATE($C$9," ",$D$9)</f>
        <v>2. Tipps zur Verbesserung der Liquidität eines Unternehmens</v>
      </c>
      <c r="C65" s="81"/>
      <c r="D65" s="81"/>
      <c r="E65" s="81"/>
      <c r="F65" s="81"/>
      <c r="G65" s="81"/>
      <c r="H65" s="81"/>
      <c r="I65" s="81"/>
      <c r="J65" s="81"/>
    </row>
    <row r="66" spans="2:10" ht="9" customHeight="1" x14ac:dyDescent="0.25">
      <c r="B66" s="231"/>
      <c r="C66" s="81"/>
      <c r="D66" s="81"/>
      <c r="E66" s="81"/>
      <c r="F66" s="81"/>
      <c r="G66" s="81"/>
      <c r="H66" s="81"/>
      <c r="I66" s="81"/>
      <c r="J66" s="81"/>
    </row>
    <row r="67" spans="2:10" x14ac:dyDescent="0.25">
      <c r="B67" s="231"/>
      <c r="C67" s="81"/>
      <c r="D67" s="81"/>
      <c r="E67" s="81"/>
      <c r="F67" s="81"/>
      <c r="G67" s="81"/>
      <c r="H67" s="81"/>
      <c r="I67" s="81"/>
      <c r="J67" s="81"/>
    </row>
    <row r="68" spans="2:10" x14ac:dyDescent="0.25">
      <c r="B68" s="231"/>
      <c r="C68" s="81"/>
      <c r="D68" s="81"/>
      <c r="E68" s="81"/>
      <c r="F68" s="81"/>
      <c r="G68" s="81"/>
      <c r="H68" s="81"/>
      <c r="I68" s="81"/>
      <c r="J68" s="81"/>
    </row>
    <row r="69" spans="2:10" x14ac:dyDescent="0.25">
      <c r="B69" s="231"/>
      <c r="C69" s="81"/>
      <c r="D69" s="81"/>
      <c r="E69" s="81"/>
      <c r="F69" s="81"/>
      <c r="G69" s="81"/>
      <c r="H69" s="81"/>
      <c r="I69" s="81"/>
      <c r="J69" s="81"/>
    </row>
    <row r="70" spans="2:10" x14ac:dyDescent="0.25">
      <c r="B70" s="231"/>
      <c r="C70" s="81"/>
      <c r="D70" s="81"/>
      <c r="E70" s="81"/>
      <c r="F70" s="81"/>
      <c r="G70" s="81"/>
      <c r="H70" s="81"/>
      <c r="I70" s="81"/>
      <c r="J70" s="81"/>
    </row>
    <row r="71" spans="2:10" x14ac:dyDescent="0.25">
      <c r="B71" s="231"/>
      <c r="C71" s="81"/>
      <c r="D71" s="81"/>
      <c r="E71" s="81"/>
      <c r="F71" s="81"/>
      <c r="G71" s="81"/>
      <c r="H71" s="81"/>
      <c r="I71" s="81"/>
      <c r="J71" s="81"/>
    </row>
    <row r="72" spans="2:10" x14ac:dyDescent="0.25">
      <c r="B72" s="231"/>
      <c r="C72" s="81"/>
      <c r="D72" s="81"/>
      <c r="E72" s="81"/>
      <c r="F72" s="81"/>
      <c r="G72" s="81"/>
      <c r="H72" s="81"/>
      <c r="I72" s="81"/>
      <c r="J72" s="81"/>
    </row>
    <row r="73" spans="2:10" x14ac:dyDescent="0.25">
      <c r="B73" s="231"/>
      <c r="C73" s="81"/>
      <c r="D73" s="81"/>
      <c r="E73" s="81"/>
      <c r="F73" s="81"/>
      <c r="G73" s="81"/>
      <c r="H73" s="81"/>
      <c r="I73" s="81"/>
      <c r="J73" s="81"/>
    </row>
    <row r="74" spans="2:10" x14ac:dyDescent="0.25">
      <c r="B74" s="231"/>
      <c r="C74" s="81"/>
      <c r="D74" s="81"/>
      <c r="E74" s="81"/>
      <c r="F74" s="81"/>
      <c r="G74" s="81"/>
      <c r="H74" s="81"/>
      <c r="I74" s="81"/>
      <c r="J74" s="81"/>
    </row>
    <row r="75" spans="2:10" x14ac:dyDescent="0.25">
      <c r="B75" s="231"/>
      <c r="C75" s="81"/>
      <c r="D75" s="81"/>
      <c r="E75" s="81"/>
      <c r="F75" s="81"/>
      <c r="G75" s="81"/>
      <c r="H75" s="81"/>
      <c r="I75" s="81"/>
      <c r="J75" s="81"/>
    </row>
    <row r="76" spans="2:10" x14ac:dyDescent="0.25">
      <c r="B76" s="231"/>
      <c r="C76" s="81"/>
      <c r="D76" s="81"/>
      <c r="E76" s="81"/>
      <c r="F76" s="81"/>
      <c r="G76" s="81"/>
      <c r="H76" s="81"/>
      <c r="I76" s="81"/>
      <c r="J76" s="81"/>
    </row>
    <row r="77" spans="2:10" x14ac:dyDescent="0.25">
      <c r="B77" s="231"/>
      <c r="C77" s="81"/>
      <c r="D77" s="81"/>
      <c r="E77" s="81"/>
      <c r="F77" s="81"/>
      <c r="G77" s="81"/>
      <c r="H77" s="81"/>
      <c r="I77" s="81"/>
      <c r="J77" s="81"/>
    </row>
    <row r="78" spans="2:10" x14ac:dyDescent="0.25">
      <c r="B78" s="231"/>
      <c r="C78" s="81"/>
      <c r="D78" s="81"/>
      <c r="E78" s="81"/>
      <c r="F78" s="81"/>
      <c r="G78" s="81"/>
      <c r="H78" s="81"/>
      <c r="I78" s="81"/>
      <c r="J78" s="81"/>
    </row>
    <row r="79" spans="2:10" x14ac:dyDescent="0.25">
      <c r="B79" s="231"/>
      <c r="C79" s="81"/>
      <c r="D79" s="81"/>
      <c r="E79" s="81"/>
      <c r="F79" s="81"/>
      <c r="G79" s="81"/>
      <c r="H79" s="81"/>
      <c r="I79" s="81"/>
      <c r="J79" s="81"/>
    </row>
    <row r="80" spans="2:10" x14ac:dyDescent="0.25">
      <c r="B80" s="231"/>
      <c r="C80" s="81"/>
      <c r="D80" s="81"/>
      <c r="E80" s="81"/>
      <c r="F80" s="81"/>
      <c r="G80" s="81"/>
      <c r="H80" s="81"/>
      <c r="I80" s="81"/>
      <c r="J80" s="81"/>
    </row>
    <row r="81" spans="2:10" x14ac:dyDescent="0.25">
      <c r="B81" s="231"/>
      <c r="C81" s="81"/>
      <c r="D81" s="81"/>
      <c r="E81" s="81"/>
      <c r="F81" s="81"/>
      <c r="G81" s="81"/>
      <c r="H81" s="81"/>
      <c r="I81" s="81"/>
      <c r="J81" s="81"/>
    </row>
    <row r="82" spans="2:10" x14ac:dyDescent="0.25">
      <c r="B82" s="231"/>
      <c r="C82" s="81"/>
      <c r="D82" s="81"/>
      <c r="E82" s="81"/>
      <c r="F82" s="81"/>
      <c r="G82" s="81"/>
      <c r="H82" s="81"/>
      <c r="I82" s="81"/>
      <c r="J82" s="81"/>
    </row>
    <row r="83" spans="2:10" x14ac:dyDescent="0.25">
      <c r="B83" s="231"/>
      <c r="C83" s="81"/>
      <c r="D83" s="81"/>
      <c r="E83" s="81"/>
      <c r="F83" s="81"/>
      <c r="G83" s="81"/>
      <c r="H83" s="81"/>
      <c r="I83" s="81"/>
      <c r="J83" s="81"/>
    </row>
    <row r="84" spans="2:10" x14ac:dyDescent="0.25">
      <c r="B84" s="231"/>
      <c r="C84" s="81"/>
      <c r="D84" s="81"/>
      <c r="E84" s="81"/>
      <c r="F84" s="81"/>
      <c r="G84" s="81"/>
      <c r="H84" s="81"/>
      <c r="I84" s="81"/>
      <c r="J84" s="81"/>
    </row>
    <row r="85" spans="2:10" x14ac:dyDescent="0.25">
      <c r="B85" s="231"/>
      <c r="C85" s="81"/>
      <c r="D85" s="81"/>
      <c r="E85" s="81"/>
      <c r="F85" s="81"/>
      <c r="G85" s="81"/>
      <c r="H85" s="81"/>
      <c r="I85" s="81"/>
      <c r="J85" s="81"/>
    </row>
    <row r="86" spans="2:10" x14ac:dyDescent="0.25">
      <c r="B86" s="231"/>
      <c r="C86" s="81"/>
      <c r="D86" s="81"/>
      <c r="E86" s="81"/>
      <c r="F86" s="81"/>
      <c r="G86" s="81"/>
      <c r="H86" s="81"/>
      <c r="I86" s="81"/>
      <c r="J86" s="81"/>
    </row>
    <row r="87" spans="2:10" x14ac:dyDescent="0.25">
      <c r="B87" s="231"/>
      <c r="C87" s="81"/>
      <c r="D87" s="81"/>
      <c r="E87" s="81"/>
      <c r="F87" s="81"/>
      <c r="G87" s="81"/>
      <c r="H87" s="81"/>
      <c r="I87" s="81"/>
      <c r="J87" s="81"/>
    </row>
    <row r="88" spans="2:10" x14ac:dyDescent="0.25">
      <c r="B88" s="231"/>
      <c r="C88" s="81"/>
      <c r="D88" s="81"/>
      <c r="E88" s="81"/>
      <c r="F88" s="81"/>
      <c r="G88" s="81"/>
      <c r="H88" s="81"/>
      <c r="I88" s="81"/>
      <c r="J88" s="81"/>
    </row>
    <row r="89" spans="2:10" x14ac:dyDescent="0.25">
      <c r="B89" s="231"/>
      <c r="C89" s="81"/>
      <c r="D89" s="81"/>
      <c r="E89" s="81"/>
      <c r="F89" s="81"/>
      <c r="G89" s="81"/>
      <c r="H89" s="81"/>
      <c r="I89" s="81"/>
      <c r="J89" s="81"/>
    </row>
    <row r="90" spans="2:10" ht="18.75" x14ac:dyDescent="0.3">
      <c r="B90" s="230" t="str">
        <f>CONCATENATE($C$10," ",$D$10)</f>
        <v>3. Sofortmaßnahmen bei drohender Illiquidität/gegen Zahlungsunfähigkeit</v>
      </c>
      <c r="C90" s="81"/>
      <c r="D90" s="81"/>
      <c r="E90" s="81"/>
      <c r="F90" s="81"/>
      <c r="G90" s="81"/>
      <c r="H90" s="81"/>
      <c r="I90" s="81"/>
      <c r="J90" s="81"/>
    </row>
    <row r="91" spans="2:10" ht="9" customHeight="1" x14ac:dyDescent="0.25">
      <c r="B91" s="231"/>
      <c r="C91" s="81"/>
      <c r="D91" s="81"/>
      <c r="E91" s="81"/>
      <c r="F91" s="81"/>
      <c r="G91" s="81"/>
      <c r="H91" s="81"/>
      <c r="I91" s="81"/>
      <c r="J91" s="81"/>
    </row>
    <row r="92" spans="2:10" x14ac:dyDescent="0.25">
      <c r="B92" s="231"/>
      <c r="C92" s="81"/>
      <c r="D92" s="81"/>
      <c r="E92" s="81"/>
      <c r="F92" s="81"/>
      <c r="G92" s="81"/>
      <c r="H92" s="81"/>
      <c r="I92" s="81"/>
      <c r="J92" s="81"/>
    </row>
    <row r="93" spans="2:10" x14ac:dyDescent="0.25">
      <c r="B93" s="231"/>
      <c r="C93" s="81"/>
      <c r="D93" s="81"/>
      <c r="E93" s="81"/>
      <c r="F93" s="81"/>
      <c r="G93" s="81"/>
      <c r="H93" s="81"/>
      <c r="I93" s="81"/>
      <c r="J93" s="81"/>
    </row>
    <row r="94" spans="2:10" x14ac:dyDescent="0.25">
      <c r="B94" s="231"/>
      <c r="C94" s="81"/>
      <c r="D94" s="81"/>
      <c r="E94" s="81"/>
      <c r="F94" s="81"/>
      <c r="G94" s="81"/>
      <c r="H94" s="81"/>
      <c r="I94" s="81"/>
      <c r="J94" s="81"/>
    </row>
    <row r="95" spans="2:10" x14ac:dyDescent="0.25">
      <c r="B95" s="231"/>
      <c r="C95" s="81"/>
      <c r="D95" s="81"/>
      <c r="E95" s="81"/>
      <c r="F95" s="81"/>
      <c r="G95" s="81"/>
      <c r="H95" s="81"/>
      <c r="I95" s="81"/>
      <c r="J95" s="81"/>
    </row>
    <row r="96" spans="2:10" x14ac:dyDescent="0.25">
      <c r="B96" s="231"/>
      <c r="C96" s="81"/>
      <c r="D96" s="81"/>
      <c r="E96" s="81"/>
      <c r="F96" s="81"/>
      <c r="G96" s="81"/>
      <c r="H96" s="81"/>
      <c r="I96" s="81"/>
      <c r="J96" s="81"/>
    </row>
    <row r="97" spans="2:10" x14ac:dyDescent="0.25">
      <c r="B97" s="231"/>
      <c r="C97" s="81"/>
      <c r="D97" s="81"/>
      <c r="E97" s="81"/>
      <c r="F97" s="81"/>
      <c r="G97" s="81"/>
      <c r="H97" s="81"/>
      <c r="I97" s="81"/>
      <c r="J97" s="81"/>
    </row>
    <row r="98" spans="2:10" x14ac:dyDescent="0.25">
      <c r="B98" s="231"/>
      <c r="C98" s="81"/>
      <c r="D98" s="81"/>
      <c r="E98" s="81"/>
      <c r="F98" s="81"/>
      <c r="G98" s="81"/>
      <c r="H98" s="81"/>
      <c r="I98" s="81"/>
      <c r="J98" s="81"/>
    </row>
    <row r="99" spans="2:10" x14ac:dyDescent="0.25">
      <c r="B99" s="231"/>
      <c r="C99" s="81"/>
      <c r="D99" s="81"/>
      <c r="E99" s="81"/>
      <c r="F99" s="81"/>
      <c r="G99" s="81"/>
      <c r="H99" s="81"/>
      <c r="I99" s="81"/>
      <c r="J99" s="81"/>
    </row>
    <row r="100" spans="2:10" x14ac:dyDescent="0.25">
      <c r="B100" s="231"/>
      <c r="C100" s="81"/>
      <c r="D100" s="81"/>
      <c r="E100" s="81"/>
      <c r="F100" s="81"/>
      <c r="G100" s="81"/>
      <c r="H100" s="81"/>
      <c r="I100" s="81"/>
      <c r="J100" s="81"/>
    </row>
    <row r="101" spans="2:10" x14ac:dyDescent="0.25">
      <c r="B101" s="231"/>
      <c r="C101" s="81"/>
      <c r="D101" s="81"/>
      <c r="E101" s="81"/>
      <c r="F101" s="81"/>
      <c r="G101" s="81"/>
      <c r="H101" s="81"/>
      <c r="I101" s="81"/>
      <c r="J101" s="81"/>
    </row>
    <row r="102" spans="2:10" x14ac:dyDescent="0.25">
      <c r="B102" s="231"/>
      <c r="C102" s="81"/>
      <c r="D102" s="81"/>
      <c r="E102" s="81"/>
      <c r="F102" s="81"/>
      <c r="G102" s="81"/>
      <c r="H102" s="81"/>
      <c r="I102" s="81"/>
      <c r="J102" s="81"/>
    </row>
    <row r="103" spans="2:10" x14ac:dyDescent="0.25">
      <c r="B103" s="231"/>
      <c r="C103" s="81"/>
      <c r="D103" s="81"/>
      <c r="E103" s="81"/>
      <c r="F103" s="81"/>
      <c r="G103" s="81"/>
      <c r="H103" s="81"/>
      <c r="I103" s="81"/>
      <c r="J103" s="81"/>
    </row>
    <row r="104" spans="2:10" x14ac:dyDescent="0.25">
      <c r="B104" s="231"/>
      <c r="C104" s="81"/>
      <c r="D104" s="81"/>
      <c r="E104" s="81"/>
      <c r="F104" s="81"/>
      <c r="G104" s="81"/>
      <c r="H104" s="81"/>
      <c r="I104" s="81"/>
      <c r="J104" s="81"/>
    </row>
    <row r="105" spans="2:10" x14ac:dyDescent="0.25">
      <c r="B105" s="231"/>
      <c r="C105" s="81"/>
      <c r="D105" s="81"/>
      <c r="E105" s="81"/>
      <c r="F105" s="81"/>
      <c r="G105" s="81"/>
      <c r="H105" s="81"/>
      <c r="I105" s="81"/>
      <c r="J105" s="81"/>
    </row>
    <row r="106" spans="2:10" x14ac:dyDescent="0.25">
      <c r="B106" s="231"/>
      <c r="C106" s="81"/>
      <c r="D106" s="81"/>
      <c r="E106" s="81"/>
      <c r="F106" s="81"/>
      <c r="G106" s="81"/>
      <c r="H106" s="81"/>
      <c r="I106" s="81"/>
      <c r="J106" s="81"/>
    </row>
    <row r="107" spans="2:10" x14ac:dyDescent="0.25">
      <c r="B107" s="231"/>
      <c r="C107" s="81"/>
      <c r="D107" s="81"/>
      <c r="E107" s="81"/>
      <c r="F107" s="81"/>
      <c r="G107" s="81"/>
      <c r="H107" s="81"/>
      <c r="I107" s="81"/>
      <c r="J107" s="81"/>
    </row>
    <row r="108" spans="2:10" x14ac:dyDescent="0.25">
      <c r="B108" s="231"/>
      <c r="C108" s="81"/>
      <c r="D108" s="81"/>
      <c r="E108" s="81"/>
      <c r="F108" s="81"/>
      <c r="G108" s="81"/>
      <c r="H108" s="81"/>
      <c r="I108" s="81"/>
      <c r="J108" s="81"/>
    </row>
    <row r="109" spans="2:10" x14ac:dyDescent="0.25">
      <c r="B109" s="231"/>
      <c r="C109" s="81"/>
      <c r="D109" s="81"/>
      <c r="E109" s="81"/>
      <c r="F109" s="81"/>
      <c r="G109" s="81"/>
      <c r="H109" s="81"/>
      <c r="I109" s="81"/>
      <c r="J109" s="81"/>
    </row>
    <row r="110" spans="2:10" x14ac:dyDescent="0.25">
      <c r="B110" s="231"/>
      <c r="C110" s="81"/>
      <c r="D110" s="81"/>
      <c r="E110" s="81"/>
      <c r="F110" s="81"/>
      <c r="G110" s="81"/>
      <c r="H110" s="81"/>
      <c r="I110" s="81"/>
      <c r="J110" s="81"/>
    </row>
    <row r="111" spans="2:10" x14ac:dyDescent="0.25">
      <c r="B111" s="231"/>
      <c r="C111" s="81"/>
      <c r="D111" s="81"/>
      <c r="E111" s="81"/>
      <c r="F111" s="81"/>
      <c r="G111" s="81"/>
      <c r="H111" s="81"/>
      <c r="I111" s="81"/>
      <c r="J111" s="81"/>
    </row>
    <row r="112" spans="2:10" x14ac:dyDescent="0.25">
      <c r="B112" s="231"/>
      <c r="C112" s="81"/>
      <c r="D112" s="81"/>
      <c r="E112" s="81"/>
      <c r="F112" s="81"/>
      <c r="G112" s="81"/>
      <c r="H112" s="81"/>
      <c r="I112" s="81"/>
      <c r="J112" s="81"/>
    </row>
    <row r="113" spans="2:10" x14ac:dyDescent="0.25">
      <c r="B113" s="231"/>
      <c r="C113" s="81"/>
      <c r="D113" s="81"/>
      <c r="E113" s="81"/>
      <c r="F113" s="81"/>
      <c r="G113" s="81"/>
      <c r="H113" s="81"/>
      <c r="I113" s="81"/>
      <c r="J113" s="81"/>
    </row>
    <row r="114" spans="2:10" x14ac:dyDescent="0.25">
      <c r="B114" s="231"/>
      <c r="C114" s="81"/>
      <c r="D114" s="81"/>
      <c r="E114" s="81"/>
      <c r="F114" s="81"/>
      <c r="G114" s="81"/>
      <c r="H114" s="81"/>
      <c r="I114" s="81"/>
      <c r="J114" s="81"/>
    </row>
    <row r="115" spans="2:10" x14ac:dyDescent="0.25">
      <c r="B115" s="231"/>
      <c r="C115" s="81"/>
      <c r="D115" s="81"/>
      <c r="E115" s="81"/>
      <c r="F115" s="81"/>
      <c r="G115" s="81"/>
      <c r="H115" s="81"/>
      <c r="I115" s="81"/>
      <c r="J115" s="81"/>
    </row>
    <row r="116" spans="2:10" x14ac:dyDescent="0.25">
      <c r="B116" s="231"/>
      <c r="C116" s="81"/>
      <c r="D116" s="81"/>
      <c r="E116" s="81"/>
      <c r="F116" s="81"/>
      <c r="G116" s="81"/>
      <c r="H116" s="81"/>
      <c r="I116" s="81"/>
      <c r="J116" s="81"/>
    </row>
    <row r="117" spans="2:10" x14ac:dyDescent="0.25">
      <c r="B117" s="231"/>
      <c r="C117" s="81"/>
      <c r="D117" s="81"/>
      <c r="E117" s="81"/>
      <c r="F117" s="81"/>
      <c r="G117" s="81"/>
      <c r="H117" s="81"/>
      <c r="I117" s="81"/>
      <c r="J117" s="81"/>
    </row>
    <row r="118" spans="2:10" x14ac:dyDescent="0.25">
      <c r="B118" s="231"/>
      <c r="C118" s="81"/>
      <c r="D118" s="81"/>
      <c r="E118" s="81"/>
      <c r="F118" s="81"/>
      <c r="G118" s="81"/>
      <c r="H118" s="81"/>
      <c r="I118" s="81"/>
      <c r="J118" s="235" t="s">
        <v>274</v>
      </c>
    </row>
    <row r="119" spans="2:10" x14ac:dyDescent="0.25">
      <c r="B119" s="231"/>
      <c r="C119" s="81"/>
      <c r="D119" s="81"/>
      <c r="E119" s="81"/>
      <c r="F119" s="81"/>
      <c r="G119" s="81"/>
      <c r="H119" s="81"/>
      <c r="I119" s="81"/>
      <c r="J119" s="81"/>
    </row>
  </sheetData>
  <sheetProtection password="E981" sheet="1" objects="1" scenarios="1" selectLockedCells="1"/>
  <hyperlinks>
    <hyperlink ref="D8" location="Tipps1" display="Wie ist bei der Planung der Liquidität generell vorzugehen?"/>
    <hyperlink ref="D9" location="Tipps2" display="Tipps zur Verbesserung der Liquidität eines Unternehmens"/>
    <hyperlink ref="D10" location="Tipps3" display="Sofortmaßnahmen bei drohender Illiquidität/gegen Zahlungsunfähigkeit"/>
    <hyperlink ref="J118" location="Tipps1" display="oben "/>
  </hyperlinks>
  <pageMargins left="0.70866141732283472" right="0.70866141732283472" top="0.47" bottom="0.28999999999999998" header="0.11" footer="0.12"/>
  <pageSetup paperSize="9" scale="90" orientation="landscape" r:id="rId1"/>
  <headerFooter>
    <oddFooter>&amp;L&amp;8C by ControllerSpielwiese.de&amp;C&amp;8Seite &amp;P&amp;R&amp;8Verfasser: Joachim Becker</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5"/>
  <sheetViews>
    <sheetView workbookViewId="0">
      <pane ySplit="7" topLeftCell="A8" activePane="bottomLeft" state="frozen"/>
      <selection pane="bottomLeft"/>
    </sheetView>
  </sheetViews>
  <sheetFormatPr baseColWidth="10" defaultColWidth="11.42578125" defaultRowHeight="15" x14ac:dyDescent="0.25"/>
  <cols>
    <col min="1" max="1" width="1.42578125" style="69" customWidth="1"/>
    <col min="2" max="2" width="3.28515625" style="69" customWidth="1"/>
    <col min="3" max="3" width="4" style="69" customWidth="1"/>
    <col min="4" max="6" width="28.5703125" style="69" customWidth="1"/>
    <col min="7" max="9" width="11.42578125" style="69"/>
    <col min="10" max="10" width="11.42578125" style="69" customWidth="1"/>
    <col min="11" max="11" width="5.85546875" style="69" customWidth="1"/>
    <col min="12" max="16384" width="11.42578125" style="69"/>
  </cols>
  <sheetData>
    <row r="1" spans="2:10" ht="6.75" customHeight="1" x14ac:dyDescent="0.25"/>
    <row r="2" spans="2:10" ht="21" x14ac:dyDescent="0.35">
      <c r="B2" s="70" t="s">
        <v>215</v>
      </c>
      <c r="C2" s="71"/>
      <c r="D2" s="71"/>
      <c r="E2" s="71"/>
      <c r="F2" s="71"/>
      <c r="G2" s="71"/>
      <c r="H2" s="71"/>
      <c r="I2" s="71"/>
      <c r="J2" s="71"/>
    </row>
    <row r="3" spans="2:10" ht="15" customHeight="1" x14ac:dyDescent="0.25">
      <c r="B3" s="72" t="s">
        <v>223</v>
      </c>
      <c r="C3" s="73"/>
      <c r="D3" s="74"/>
      <c r="E3" s="74"/>
      <c r="F3" s="74"/>
      <c r="G3" s="75"/>
      <c r="H3" s="75"/>
      <c r="I3" s="75"/>
      <c r="J3" s="75"/>
    </row>
    <row r="4" spans="2:10" ht="15" customHeight="1" x14ac:dyDescent="0.25">
      <c r="B4" s="76"/>
      <c r="C4" s="77"/>
      <c r="D4" s="1"/>
      <c r="E4" s="1"/>
      <c r="F4" s="1"/>
      <c r="G4" s="78"/>
      <c r="H4" s="78"/>
      <c r="I4" s="78"/>
      <c r="J4" s="78"/>
    </row>
    <row r="5" spans="2:10" ht="8.25" customHeight="1" x14ac:dyDescent="0.25"/>
    <row r="6" spans="2:10" ht="15" customHeight="1" x14ac:dyDescent="0.3">
      <c r="B6" s="80" t="s">
        <v>216</v>
      </c>
      <c r="C6" s="81"/>
      <c r="D6" s="81"/>
      <c r="E6" s="81"/>
      <c r="F6" s="81"/>
      <c r="G6" s="81"/>
      <c r="H6" s="81"/>
      <c r="I6" s="81"/>
      <c r="J6" s="81"/>
    </row>
    <row r="7" spans="2:10" ht="6.75" customHeight="1" x14ac:dyDescent="0.3">
      <c r="B7" s="81"/>
      <c r="C7" s="81"/>
      <c r="D7" s="81"/>
      <c r="E7" s="81"/>
      <c r="F7" s="81"/>
      <c r="G7" s="81"/>
      <c r="H7" s="82"/>
      <c r="I7" s="83"/>
      <c r="J7" s="81"/>
    </row>
    <row r="8" spans="2:10" ht="15.75" customHeight="1" x14ac:dyDescent="0.25">
      <c r="B8" s="81" t="s">
        <v>5</v>
      </c>
      <c r="C8" s="81" t="s">
        <v>264</v>
      </c>
      <c r="D8" s="81"/>
      <c r="E8" s="81"/>
      <c r="F8" s="81"/>
      <c r="G8" s="81"/>
      <c r="H8" s="81"/>
      <c r="I8" s="81"/>
      <c r="J8" s="81"/>
    </row>
    <row r="9" spans="2:10" ht="15.75" customHeight="1" x14ac:dyDescent="0.25">
      <c r="B9" s="81"/>
      <c r="C9" s="81"/>
      <c r="D9" s="81"/>
      <c r="E9" s="81"/>
      <c r="F9" s="81"/>
      <c r="G9" s="81"/>
      <c r="H9" s="81"/>
      <c r="I9" s="81"/>
      <c r="J9" s="81"/>
    </row>
    <row r="10" spans="2:10" ht="15.75" customHeight="1" x14ac:dyDescent="0.25">
      <c r="B10" s="81"/>
      <c r="C10" s="81"/>
      <c r="D10" s="81"/>
      <c r="E10" s="81"/>
      <c r="F10" s="81"/>
      <c r="G10" s="81"/>
      <c r="H10" s="81"/>
      <c r="I10" s="81"/>
      <c r="J10" s="81"/>
    </row>
    <row r="11" spans="2:10" ht="15.75" customHeight="1" x14ac:dyDescent="0.25">
      <c r="B11" s="81"/>
      <c r="C11" s="81"/>
      <c r="D11" s="81"/>
      <c r="E11" s="81"/>
      <c r="F11" s="81"/>
      <c r="G11" s="81"/>
      <c r="H11" s="81"/>
      <c r="I11" s="81"/>
      <c r="J11" s="81"/>
    </row>
    <row r="12" spans="2:10" ht="15.75" customHeight="1" x14ac:dyDescent="0.25">
      <c r="B12" s="81"/>
      <c r="C12" s="81"/>
      <c r="D12" s="81"/>
      <c r="E12" s="81"/>
      <c r="F12" s="81"/>
      <c r="G12" s="81"/>
      <c r="H12" s="81"/>
      <c r="I12" s="81"/>
      <c r="J12" s="81"/>
    </row>
    <row r="13" spans="2:10" ht="15.75" customHeight="1" x14ac:dyDescent="0.25">
      <c r="B13" s="81"/>
      <c r="C13" s="81"/>
      <c r="D13" s="81"/>
      <c r="E13" s="81"/>
      <c r="F13" s="81"/>
      <c r="G13" s="81"/>
      <c r="H13" s="81"/>
      <c r="I13" s="81"/>
      <c r="J13" s="81"/>
    </row>
    <row r="14" spans="2:10" ht="15.75" customHeight="1" x14ac:dyDescent="0.25">
      <c r="B14" s="81"/>
      <c r="C14" s="81"/>
      <c r="D14" s="81"/>
      <c r="E14" s="81"/>
      <c r="F14" s="81"/>
      <c r="G14" s="81"/>
      <c r="H14" s="81"/>
      <c r="I14" s="81"/>
      <c r="J14" s="81"/>
    </row>
    <row r="15" spans="2:10" ht="15.75" customHeight="1" x14ac:dyDescent="0.25">
      <c r="B15" s="81"/>
      <c r="C15" s="81"/>
      <c r="D15" s="81"/>
      <c r="E15" s="81"/>
      <c r="F15" s="81"/>
      <c r="G15" s="81"/>
      <c r="H15" s="81"/>
      <c r="I15" s="81"/>
      <c r="J15" s="81"/>
    </row>
    <row r="16" spans="2:10" ht="15.75" customHeight="1" x14ac:dyDescent="0.25">
      <c r="B16" s="81"/>
      <c r="C16" s="81"/>
      <c r="D16" s="81"/>
      <c r="E16" s="81"/>
      <c r="F16" s="81"/>
      <c r="G16" s="81"/>
      <c r="H16" s="81"/>
      <c r="I16" s="81"/>
      <c r="J16" s="81"/>
    </row>
    <row r="17" spans="2:10" ht="15.75" customHeight="1" x14ac:dyDescent="0.25">
      <c r="B17" s="81"/>
      <c r="C17" s="81"/>
      <c r="D17" s="81"/>
      <c r="E17" s="81"/>
      <c r="F17" s="81"/>
      <c r="G17" s="81"/>
      <c r="H17" s="81"/>
      <c r="I17" s="81"/>
      <c r="J17" s="81"/>
    </row>
    <row r="18" spans="2:10" ht="15.75" customHeight="1" x14ac:dyDescent="0.25">
      <c r="B18" s="81"/>
      <c r="C18" s="81"/>
      <c r="D18" s="81"/>
      <c r="E18" s="81"/>
      <c r="F18" s="81"/>
      <c r="G18" s="81"/>
      <c r="H18" s="81"/>
      <c r="I18" s="81"/>
      <c r="J18" s="81"/>
    </row>
    <row r="19" spans="2:10" ht="15.75" customHeight="1" x14ac:dyDescent="0.25">
      <c r="B19" s="81"/>
      <c r="C19" s="81"/>
      <c r="D19" s="81"/>
      <c r="E19" s="81"/>
      <c r="F19" s="81"/>
      <c r="G19" s="81"/>
      <c r="H19" s="81"/>
      <c r="I19" s="81"/>
      <c r="J19" s="81"/>
    </row>
    <row r="20" spans="2:10" ht="15.75" customHeight="1" x14ac:dyDescent="0.25">
      <c r="B20" s="81"/>
      <c r="C20" s="81"/>
      <c r="D20" s="81"/>
      <c r="E20" s="81"/>
      <c r="F20" s="81"/>
      <c r="G20" s="81"/>
      <c r="H20" s="81"/>
      <c r="I20" s="81"/>
      <c r="J20" s="81"/>
    </row>
    <row r="21" spans="2:10" ht="15.75" customHeight="1" x14ac:dyDescent="0.25">
      <c r="B21" s="81"/>
      <c r="C21" s="81"/>
      <c r="D21" s="81"/>
      <c r="E21" s="81"/>
      <c r="F21" s="81"/>
      <c r="G21" s="81"/>
      <c r="H21" s="81"/>
      <c r="I21" s="81"/>
      <c r="J21" s="81"/>
    </row>
    <row r="22" spans="2:10" ht="15.75" customHeight="1" x14ac:dyDescent="0.25">
      <c r="B22" s="81"/>
      <c r="C22" s="81"/>
      <c r="D22" s="81"/>
      <c r="E22" s="81"/>
      <c r="F22" s="81"/>
      <c r="G22" s="81"/>
      <c r="H22" s="81"/>
      <c r="I22" s="81"/>
      <c r="J22" s="81"/>
    </row>
    <row r="23" spans="2:10" ht="15.75" customHeight="1" x14ac:dyDescent="0.25">
      <c r="B23" s="81"/>
      <c r="C23" s="81"/>
      <c r="D23" s="81"/>
      <c r="E23" s="81"/>
      <c r="F23" s="81"/>
      <c r="G23" s="81"/>
      <c r="H23" s="81"/>
      <c r="I23" s="81"/>
      <c r="J23" s="81"/>
    </row>
    <row r="24" spans="2:10" ht="15.75" customHeight="1" x14ac:dyDescent="0.25">
      <c r="B24" s="81"/>
      <c r="C24" s="81"/>
      <c r="D24" s="81"/>
      <c r="E24" s="81"/>
      <c r="F24" s="81"/>
      <c r="G24" s="81"/>
      <c r="H24" s="81"/>
      <c r="I24" s="81"/>
      <c r="J24" s="81"/>
    </row>
    <row r="25" spans="2:10" ht="15.75" customHeight="1" x14ac:dyDescent="0.25">
      <c r="B25" s="81"/>
      <c r="C25" s="81"/>
      <c r="D25" s="81"/>
      <c r="E25" s="81"/>
      <c r="F25" s="81"/>
      <c r="G25" s="81"/>
      <c r="H25" s="81"/>
      <c r="I25" s="81"/>
      <c r="J25" s="81"/>
    </row>
    <row r="26" spans="2:10" ht="15.75" customHeight="1" x14ac:dyDescent="0.25">
      <c r="B26" s="81"/>
      <c r="C26" s="81"/>
      <c r="D26" s="81"/>
      <c r="E26" s="81"/>
      <c r="F26" s="81"/>
      <c r="G26" s="81"/>
      <c r="H26" s="81"/>
      <c r="I26" s="81"/>
      <c r="J26" s="81"/>
    </row>
    <row r="27" spans="2:10" ht="15.75" customHeight="1" x14ac:dyDescent="0.25">
      <c r="B27" s="81"/>
      <c r="C27" s="81"/>
      <c r="D27" s="81"/>
      <c r="E27" s="81"/>
      <c r="F27" s="81"/>
      <c r="G27" s="81"/>
      <c r="H27" s="81"/>
      <c r="I27" s="81"/>
      <c r="J27" s="81"/>
    </row>
    <row r="28" spans="2:10" ht="15.75" customHeight="1" x14ac:dyDescent="0.25">
      <c r="B28" s="81"/>
      <c r="C28" s="81"/>
      <c r="D28" s="81"/>
      <c r="E28" s="81"/>
      <c r="F28" s="81"/>
      <c r="G28" s="81"/>
      <c r="H28" s="81"/>
      <c r="I28" s="81"/>
      <c r="J28" s="81"/>
    </row>
    <row r="29" spans="2:10" ht="15.75" customHeight="1" x14ac:dyDescent="0.25">
      <c r="B29" s="81"/>
      <c r="C29" s="81"/>
      <c r="D29" s="81"/>
      <c r="E29" s="81"/>
      <c r="F29" s="81"/>
      <c r="G29" s="81"/>
      <c r="H29" s="81"/>
      <c r="I29" s="81"/>
      <c r="J29" s="81"/>
    </row>
    <row r="30" spans="2:10" ht="15.75" customHeight="1" x14ac:dyDescent="0.25">
      <c r="B30" s="81"/>
      <c r="C30" s="81"/>
      <c r="D30" s="81"/>
      <c r="E30" s="81"/>
      <c r="F30" s="81"/>
      <c r="G30" s="81"/>
      <c r="H30" s="81"/>
      <c r="I30" s="81"/>
      <c r="J30" s="81"/>
    </row>
    <row r="31" spans="2:10" ht="15.75" customHeight="1" x14ac:dyDescent="0.25">
      <c r="B31" s="81"/>
      <c r="C31" s="81"/>
      <c r="D31" s="81"/>
      <c r="E31" s="81"/>
      <c r="F31" s="81"/>
      <c r="G31" s="81"/>
      <c r="H31" s="81"/>
      <c r="I31" s="81"/>
      <c r="J31" s="81"/>
    </row>
    <row r="32" spans="2:10" ht="15.75" customHeight="1" x14ac:dyDescent="0.25">
      <c r="B32" s="81"/>
      <c r="C32" s="81"/>
      <c r="D32" s="81"/>
      <c r="E32" s="81"/>
      <c r="F32" s="81"/>
      <c r="G32" s="81"/>
      <c r="H32" s="81"/>
      <c r="I32" s="81"/>
      <c r="J32" s="81"/>
    </row>
    <row r="33" spans="2:10" ht="15.75" customHeight="1" x14ac:dyDescent="0.25">
      <c r="B33" s="81"/>
      <c r="C33" s="81"/>
      <c r="D33" s="81"/>
      <c r="E33" s="81"/>
      <c r="F33" s="81"/>
      <c r="G33" s="81"/>
      <c r="H33" s="81"/>
      <c r="I33" s="81"/>
      <c r="J33" s="81"/>
    </row>
    <row r="34" spans="2:10" ht="15.75" customHeight="1" x14ac:dyDescent="0.25">
      <c r="B34" s="81"/>
      <c r="C34" s="81"/>
      <c r="D34" s="81"/>
      <c r="E34" s="81"/>
      <c r="F34" s="81"/>
      <c r="G34" s="81"/>
      <c r="H34" s="81"/>
      <c r="I34" s="81"/>
      <c r="J34" s="81"/>
    </row>
    <row r="35" spans="2:10" ht="15.75" customHeight="1" x14ac:dyDescent="0.25">
      <c r="B35" s="81"/>
      <c r="C35" s="81"/>
      <c r="D35" s="81"/>
      <c r="E35" s="81"/>
      <c r="F35" s="81"/>
      <c r="G35" s="81"/>
      <c r="H35" s="81"/>
      <c r="I35" s="81"/>
      <c r="J35" s="81"/>
    </row>
    <row r="36" spans="2:10" ht="15.75" customHeight="1" x14ac:dyDescent="0.25">
      <c r="B36" s="81"/>
      <c r="C36" s="81"/>
      <c r="D36" s="81"/>
      <c r="E36" s="81"/>
      <c r="F36" s="81"/>
      <c r="G36" s="81"/>
      <c r="H36" s="81"/>
      <c r="I36" s="81"/>
      <c r="J36" s="81"/>
    </row>
    <row r="37" spans="2:10" ht="15.75" customHeight="1" x14ac:dyDescent="0.25">
      <c r="B37" s="81"/>
      <c r="C37" s="81"/>
      <c r="D37" s="81"/>
      <c r="E37" s="81"/>
      <c r="F37" s="81"/>
      <c r="G37" s="81"/>
      <c r="H37" s="81"/>
      <c r="I37" s="81"/>
      <c r="J37" s="81"/>
    </row>
    <row r="38" spans="2:10" ht="15.75" customHeight="1" x14ac:dyDescent="0.25">
      <c r="B38" s="81"/>
      <c r="C38" s="81"/>
      <c r="D38" s="81"/>
      <c r="E38" s="81"/>
      <c r="F38" s="81"/>
      <c r="G38" s="81"/>
      <c r="H38" s="81"/>
      <c r="I38" s="81"/>
      <c r="J38" s="81"/>
    </row>
    <row r="39" spans="2:10" ht="15.75" customHeight="1" x14ac:dyDescent="0.25">
      <c r="B39" s="81"/>
      <c r="C39" s="81"/>
      <c r="D39" s="81"/>
      <c r="E39" s="81"/>
      <c r="F39" s="81"/>
      <c r="G39" s="81"/>
      <c r="H39" s="81"/>
      <c r="I39" s="81"/>
      <c r="J39" s="81"/>
    </row>
    <row r="40" spans="2:10" ht="15.75" customHeight="1" x14ac:dyDescent="0.25">
      <c r="B40" s="81" t="s">
        <v>6</v>
      </c>
      <c r="C40" s="81" t="s">
        <v>265</v>
      </c>
      <c r="D40" s="81"/>
      <c r="E40" s="81"/>
      <c r="F40" s="81"/>
      <c r="G40" s="81"/>
      <c r="H40" s="81"/>
      <c r="I40" s="81"/>
      <c r="J40" s="81"/>
    </row>
    <row r="41" spans="2:10" ht="15.75" customHeight="1" x14ac:dyDescent="0.25">
      <c r="B41" s="81"/>
      <c r="C41" s="81"/>
      <c r="D41" s="81"/>
      <c r="E41" s="81"/>
      <c r="F41" s="81"/>
      <c r="G41" s="81"/>
      <c r="H41" s="81"/>
      <c r="I41" s="81"/>
      <c r="J41" s="81"/>
    </row>
    <row r="42" spans="2:10" ht="15.75" customHeight="1" x14ac:dyDescent="0.25">
      <c r="B42" s="81"/>
      <c r="C42" s="81"/>
      <c r="D42" s="81"/>
      <c r="E42" s="81"/>
      <c r="F42" s="81"/>
      <c r="G42" s="81"/>
      <c r="H42" s="81"/>
      <c r="I42" s="81"/>
      <c r="J42" s="81"/>
    </row>
    <row r="43" spans="2:10" ht="15.75" customHeight="1" x14ac:dyDescent="0.25">
      <c r="B43" s="81"/>
      <c r="C43" s="81"/>
      <c r="D43" s="81"/>
      <c r="E43" s="81"/>
      <c r="F43" s="81"/>
      <c r="G43" s="81"/>
      <c r="H43" s="81"/>
      <c r="I43" s="81"/>
      <c r="J43" s="81"/>
    </row>
    <row r="44" spans="2:10" ht="15.75" customHeight="1" x14ac:dyDescent="0.25">
      <c r="B44" s="81"/>
      <c r="C44" s="81"/>
      <c r="D44" s="81"/>
      <c r="E44" s="81"/>
      <c r="F44" s="81"/>
      <c r="G44" s="81"/>
      <c r="H44" s="81"/>
      <c r="I44" s="81"/>
      <c r="J44" s="81"/>
    </row>
    <row r="45" spans="2:10" ht="15.75" customHeight="1" x14ac:dyDescent="0.25">
      <c r="B45" s="81"/>
      <c r="C45" s="81"/>
      <c r="D45" s="81"/>
      <c r="E45" s="81"/>
      <c r="F45" s="81"/>
      <c r="G45" s="81"/>
      <c r="H45" s="81"/>
      <c r="I45" s="81"/>
      <c r="J45" s="81"/>
    </row>
    <row r="46" spans="2:10" ht="15.75" customHeight="1" x14ac:dyDescent="0.25">
      <c r="B46" s="81"/>
      <c r="C46" s="81"/>
      <c r="D46" s="81"/>
      <c r="E46" s="81"/>
      <c r="F46" s="81"/>
      <c r="G46" s="81"/>
      <c r="H46" s="81"/>
      <c r="I46" s="81"/>
      <c r="J46" s="81"/>
    </row>
    <row r="47" spans="2:10" ht="15.75" customHeight="1" x14ac:dyDescent="0.25">
      <c r="B47" s="81"/>
      <c r="C47" s="81"/>
      <c r="D47" s="81"/>
      <c r="E47" s="81"/>
      <c r="F47" s="81"/>
      <c r="G47" s="81"/>
      <c r="H47" s="81"/>
      <c r="I47" s="81"/>
      <c r="J47" s="81"/>
    </row>
    <row r="48" spans="2:10" ht="15.75" customHeight="1" x14ac:dyDescent="0.25">
      <c r="B48" s="81"/>
      <c r="C48" s="81"/>
      <c r="D48" s="81"/>
      <c r="E48" s="81"/>
      <c r="F48" s="81"/>
      <c r="G48" s="81"/>
      <c r="H48" s="81"/>
      <c r="I48" s="81"/>
      <c r="J48" s="81"/>
    </row>
    <row r="49" spans="2:10" ht="15.75" customHeight="1" x14ac:dyDescent="0.25">
      <c r="B49" s="81"/>
      <c r="C49" s="81"/>
      <c r="D49" s="81"/>
      <c r="E49" s="81"/>
      <c r="F49" s="81"/>
      <c r="G49" s="81"/>
      <c r="H49" s="81"/>
      <c r="I49" s="81"/>
      <c r="J49" s="81"/>
    </row>
    <row r="50" spans="2:10" ht="15.75" customHeight="1" x14ac:dyDescent="0.25">
      <c r="B50" s="81"/>
      <c r="C50" s="81"/>
      <c r="D50" s="81"/>
      <c r="E50" s="81"/>
      <c r="F50" s="81"/>
      <c r="G50" s="81"/>
      <c r="H50" s="81"/>
      <c r="I50" s="81"/>
      <c r="J50" s="81"/>
    </row>
    <row r="51" spans="2:10" ht="15.75" customHeight="1" x14ac:dyDescent="0.25">
      <c r="B51" s="81"/>
      <c r="C51" s="81"/>
      <c r="D51" s="81"/>
      <c r="E51" s="81"/>
      <c r="F51" s="81"/>
      <c r="G51" s="81"/>
      <c r="H51" s="81"/>
      <c r="I51" s="81"/>
      <c r="J51" s="81"/>
    </row>
    <row r="52" spans="2:10" ht="15.75" customHeight="1" x14ac:dyDescent="0.25">
      <c r="B52" s="81"/>
      <c r="C52" s="81"/>
      <c r="D52" s="81"/>
      <c r="E52" s="81"/>
      <c r="F52" s="81"/>
      <c r="G52" s="81"/>
      <c r="H52" s="81"/>
      <c r="I52" s="81"/>
      <c r="J52" s="81"/>
    </row>
    <row r="53" spans="2:10" ht="15.75" customHeight="1" x14ac:dyDescent="0.25">
      <c r="B53" s="81"/>
      <c r="C53" s="81"/>
      <c r="D53" s="81"/>
      <c r="E53" s="81"/>
      <c r="F53" s="81"/>
      <c r="G53" s="81"/>
      <c r="H53" s="81"/>
      <c r="I53" s="81"/>
      <c r="J53" s="81"/>
    </row>
    <row r="54" spans="2:10" ht="15.75" customHeight="1" x14ac:dyDescent="0.25">
      <c r="B54" s="81"/>
      <c r="C54" s="81"/>
      <c r="D54" s="81"/>
      <c r="E54" s="81"/>
      <c r="F54" s="81"/>
      <c r="G54" s="81"/>
      <c r="H54" s="81"/>
      <c r="I54" s="81"/>
      <c r="J54" s="81"/>
    </row>
    <row r="55" spans="2:10" ht="15.75" customHeight="1" x14ac:dyDescent="0.25">
      <c r="B55" s="81"/>
      <c r="C55" s="81"/>
      <c r="D55" s="81"/>
      <c r="E55" s="81"/>
      <c r="F55" s="81"/>
      <c r="G55" s="81"/>
      <c r="H55" s="81"/>
      <c r="I55" s="81"/>
      <c r="J55" s="81"/>
    </row>
    <row r="56" spans="2:10" ht="15.75" customHeight="1" x14ac:dyDescent="0.25">
      <c r="B56" s="81"/>
      <c r="C56" s="81"/>
      <c r="D56" s="81"/>
      <c r="E56" s="81"/>
      <c r="F56" s="81"/>
      <c r="G56" s="81"/>
      <c r="H56" s="81"/>
      <c r="I56" s="81"/>
      <c r="J56" s="81"/>
    </row>
    <row r="57" spans="2:10" ht="15.75" customHeight="1" x14ac:dyDescent="0.25">
      <c r="B57" s="81" t="s">
        <v>7</v>
      </c>
      <c r="C57" s="81" t="s">
        <v>217</v>
      </c>
      <c r="D57" s="81"/>
      <c r="E57" s="81"/>
      <c r="F57" s="81"/>
      <c r="G57" s="81"/>
      <c r="H57" s="81"/>
      <c r="I57" s="81"/>
      <c r="J57" s="81"/>
    </row>
    <row r="58" spans="2:10" ht="15.75" customHeight="1" x14ac:dyDescent="0.25">
      <c r="B58" s="81"/>
      <c r="C58" s="81" t="s">
        <v>266</v>
      </c>
      <c r="D58" s="81"/>
      <c r="E58" s="81"/>
      <c r="F58" s="81"/>
      <c r="G58" s="81"/>
      <c r="H58" s="81"/>
      <c r="I58" s="81"/>
      <c r="J58" s="81"/>
    </row>
    <row r="59" spans="2:10" ht="15.75" customHeight="1" x14ac:dyDescent="0.25">
      <c r="B59" s="81"/>
      <c r="C59" s="81"/>
      <c r="D59" s="81"/>
      <c r="E59" s="81"/>
      <c r="F59" s="81"/>
      <c r="G59" s="81"/>
      <c r="H59" s="81"/>
      <c r="I59" s="81"/>
      <c r="J59" s="81"/>
    </row>
    <row r="60" spans="2:10" ht="15.75" customHeight="1" x14ac:dyDescent="0.25">
      <c r="B60" s="81"/>
      <c r="C60" s="81"/>
      <c r="D60" s="81"/>
      <c r="E60" s="81"/>
      <c r="F60" s="81"/>
      <c r="G60" s="81"/>
      <c r="H60" s="81"/>
      <c r="I60" s="81"/>
      <c r="J60" s="81"/>
    </row>
    <row r="61" spans="2:10" ht="15.75" customHeight="1" x14ac:dyDescent="0.25">
      <c r="B61" s="81"/>
      <c r="C61" s="81"/>
      <c r="D61" s="87" t="s">
        <v>267</v>
      </c>
      <c r="E61" s="81"/>
      <c r="F61" s="81"/>
      <c r="G61" s="81"/>
      <c r="H61" s="81"/>
      <c r="I61" s="81"/>
      <c r="J61" s="81"/>
    </row>
    <row r="62" spans="2:10" ht="15.75" customHeight="1" x14ac:dyDescent="0.25">
      <c r="B62" s="81"/>
      <c r="C62" s="81"/>
      <c r="D62" s="81"/>
      <c r="E62" s="81"/>
      <c r="F62" s="81"/>
      <c r="G62" s="81"/>
      <c r="H62" s="81"/>
      <c r="I62" s="81"/>
      <c r="J62" s="81"/>
    </row>
    <row r="63" spans="2:10" ht="15.75" customHeight="1" x14ac:dyDescent="0.25">
      <c r="B63" s="81"/>
      <c r="C63" s="81"/>
      <c r="D63" s="81"/>
      <c r="E63" s="81"/>
      <c r="F63" s="81"/>
      <c r="G63" s="81"/>
      <c r="H63" s="81"/>
      <c r="I63" s="81"/>
      <c r="J63" s="81"/>
    </row>
    <row r="64" spans="2:10" ht="15.75" customHeight="1" x14ac:dyDescent="0.25">
      <c r="B64" s="81"/>
      <c r="C64" s="81"/>
      <c r="D64" s="81"/>
      <c r="E64" s="81"/>
      <c r="F64" s="81"/>
      <c r="G64" s="81"/>
      <c r="H64" s="81"/>
      <c r="I64" s="81"/>
      <c r="J64" s="81"/>
    </row>
    <row r="65" spans="2:10" ht="15.75" customHeight="1" x14ac:dyDescent="0.3">
      <c r="B65" s="80"/>
      <c r="C65" s="81"/>
      <c r="D65" s="81"/>
      <c r="E65" s="81"/>
      <c r="F65" s="81"/>
      <c r="G65" s="81"/>
      <c r="H65" s="81"/>
      <c r="I65" s="81"/>
      <c r="J65" s="81"/>
    </row>
    <row r="66" spans="2:10" ht="15.75" customHeight="1" x14ac:dyDescent="0.25">
      <c r="B66" s="81"/>
      <c r="C66" s="81"/>
      <c r="D66" s="81"/>
      <c r="E66" s="81"/>
      <c r="F66" s="81"/>
      <c r="G66" s="81"/>
      <c r="H66" s="81"/>
      <c r="I66" s="81"/>
      <c r="J66" s="81"/>
    </row>
    <row r="67" spans="2:10" ht="15.75" customHeight="1" x14ac:dyDescent="0.25">
      <c r="B67" s="81"/>
      <c r="C67" s="81"/>
      <c r="D67" s="81"/>
      <c r="E67" s="81"/>
      <c r="F67" s="81"/>
      <c r="G67" s="81"/>
      <c r="H67" s="81"/>
      <c r="I67" s="81"/>
      <c r="J67" s="81"/>
    </row>
    <row r="68" spans="2:10" ht="15.75" customHeight="1" x14ac:dyDescent="0.25">
      <c r="B68" s="81"/>
      <c r="C68" s="81"/>
      <c r="D68" s="81"/>
      <c r="E68" s="81"/>
      <c r="F68" s="81"/>
      <c r="G68" s="81"/>
      <c r="H68" s="81"/>
      <c r="I68" s="81"/>
      <c r="J68" s="81"/>
    </row>
    <row r="69" spans="2:10" ht="15.75" customHeight="1" x14ac:dyDescent="0.25">
      <c r="B69" s="81"/>
      <c r="C69" s="81"/>
      <c r="D69" s="81"/>
      <c r="E69" s="81"/>
      <c r="F69" s="81"/>
      <c r="G69" s="81"/>
      <c r="H69" s="81"/>
      <c r="I69" s="81"/>
      <c r="J69" s="81"/>
    </row>
    <row r="70" spans="2:10" ht="15.75" customHeight="1" x14ac:dyDescent="0.25">
      <c r="B70" s="81"/>
      <c r="C70" s="81"/>
      <c r="D70" s="81"/>
      <c r="E70" s="81"/>
      <c r="F70" s="81"/>
      <c r="G70" s="81"/>
      <c r="H70" s="81"/>
      <c r="I70" s="81"/>
      <c r="J70" s="81"/>
    </row>
    <row r="71" spans="2:10" ht="15.75" customHeight="1" x14ac:dyDescent="0.25">
      <c r="B71" s="81"/>
      <c r="C71" s="81"/>
      <c r="D71" s="81"/>
      <c r="E71" s="81"/>
      <c r="F71" s="81"/>
      <c r="G71" s="81"/>
      <c r="H71" s="81"/>
      <c r="I71" s="81"/>
      <c r="J71" s="81"/>
    </row>
    <row r="72" spans="2:10" ht="15.75" customHeight="1" x14ac:dyDescent="0.25">
      <c r="B72" s="81"/>
      <c r="C72" s="81"/>
      <c r="D72" s="81"/>
      <c r="E72" s="81"/>
      <c r="F72" s="81"/>
      <c r="G72" s="81"/>
      <c r="H72" s="81"/>
      <c r="I72" s="81"/>
      <c r="J72" s="81"/>
    </row>
    <row r="73" spans="2:10" ht="15.75" customHeight="1" x14ac:dyDescent="0.25">
      <c r="B73" s="81"/>
      <c r="C73" s="81"/>
      <c r="D73" s="81"/>
      <c r="E73" s="81"/>
      <c r="F73" s="81"/>
      <c r="G73" s="81"/>
      <c r="H73" s="81"/>
      <c r="I73" s="81"/>
      <c r="J73" s="81"/>
    </row>
    <row r="74" spans="2:10" ht="15.75" customHeight="1" x14ac:dyDescent="0.25">
      <c r="B74" s="81"/>
      <c r="C74" s="81"/>
      <c r="D74" s="81"/>
      <c r="E74" s="81"/>
      <c r="F74" s="81"/>
      <c r="G74" s="81"/>
      <c r="H74" s="81"/>
      <c r="I74" s="81"/>
      <c r="J74" s="81"/>
    </row>
    <row r="75" spans="2:10" ht="15.75" customHeight="1" x14ac:dyDescent="0.25">
      <c r="B75" s="81"/>
      <c r="C75" s="81"/>
      <c r="D75" s="81"/>
      <c r="E75" s="81"/>
      <c r="F75" s="81"/>
      <c r="G75" s="81"/>
      <c r="H75" s="81"/>
      <c r="I75" s="81"/>
      <c r="J75" s="81"/>
    </row>
    <row r="76" spans="2:10" ht="15.75" customHeight="1" x14ac:dyDescent="0.25">
      <c r="B76" s="81"/>
      <c r="C76" s="81"/>
      <c r="D76" s="81"/>
      <c r="E76" s="81"/>
      <c r="F76" s="81"/>
      <c r="G76" s="81"/>
      <c r="H76" s="81"/>
      <c r="I76" s="81"/>
      <c r="J76" s="81"/>
    </row>
    <row r="77" spans="2:10" ht="15.75" customHeight="1" x14ac:dyDescent="0.25">
      <c r="B77" s="81"/>
      <c r="C77" s="81"/>
      <c r="D77" s="81"/>
      <c r="E77" s="81"/>
      <c r="F77" s="81"/>
      <c r="G77" s="81"/>
      <c r="H77" s="81"/>
      <c r="I77" s="81"/>
      <c r="J77" s="81"/>
    </row>
    <row r="78" spans="2:10" ht="15.75" customHeight="1" x14ac:dyDescent="0.25">
      <c r="B78" s="81"/>
      <c r="C78" s="81"/>
      <c r="D78" s="81"/>
      <c r="E78" s="81"/>
      <c r="F78" s="81"/>
      <c r="G78" s="81"/>
      <c r="H78" s="81"/>
      <c r="I78" s="81"/>
      <c r="J78" s="81"/>
    </row>
    <row r="79" spans="2:10" ht="15.75" customHeight="1" x14ac:dyDescent="0.25">
      <c r="B79" s="81"/>
      <c r="C79" s="81"/>
      <c r="D79" s="81"/>
      <c r="E79" s="81"/>
      <c r="F79" s="81"/>
      <c r="G79" s="81"/>
      <c r="H79" s="81"/>
      <c r="I79" s="81"/>
      <c r="J79" s="81"/>
    </row>
    <row r="80" spans="2:10" ht="15.75" customHeight="1" x14ac:dyDescent="0.25">
      <c r="B80" s="81"/>
      <c r="C80" s="81"/>
      <c r="D80" s="81"/>
      <c r="E80" s="81"/>
      <c r="F80" s="81"/>
      <c r="G80" s="81"/>
      <c r="H80" s="81"/>
      <c r="I80" s="81"/>
      <c r="J80" s="81"/>
    </row>
    <row r="81" spans="2:10" ht="15.75" customHeight="1" x14ac:dyDescent="0.25">
      <c r="B81" s="81"/>
      <c r="C81" s="81"/>
      <c r="D81" s="81"/>
      <c r="E81" s="81"/>
      <c r="F81" s="81"/>
      <c r="G81" s="81"/>
      <c r="H81" s="81"/>
      <c r="I81" s="81"/>
      <c r="J81" s="81"/>
    </row>
    <row r="82" spans="2:10" ht="15.75" customHeight="1" x14ac:dyDescent="0.25">
      <c r="B82" s="81"/>
      <c r="C82" s="81"/>
      <c r="D82" s="81"/>
      <c r="E82" s="81"/>
      <c r="F82" s="81"/>
      <c r="G82" s="81"/>
      <c r="H82" s="81"/>
      <c r="I82" s="81"/>
      <c r="J82" s="81"/>
    </row>
    <row r="83" spans="2:10" ht="15.75" customHeight="1" x14ac:dyDescent="0.25">
      <c r="B83" s="81"/>
      <c r="C83" s="81"/>
      <c r="D83" s="81"/>
      <c r="E83" s="81"/>
      <c r="F83" s="81"/>
      <c r="G83" s="81"/>
      <c r="H83" s="81"/>
      <c r="I83" s="81"/>
      <c r="J83" s="81"/>
    </row>
    <row r="84" spans="2:10" ht="15.75" customHeight="1" x14ac:dyDescent="0.25">
      <c r="B84" s="81"/>
      <c r="C84" s="81"/>
      <c r="D84" s="81"/>
      <c r="E84" s="81"/>
      <c r="F84" s="81"/>
      <c r="G84" s="81"/>
      <c r="H84" s="81"/>
      <c r="I84" s="81"/>
      <c r="J84" s="81"/>
    </row>
    <row r="85" spans="2:10" ht="15.75" customHeight="1" x14ac:dyDescent="0.25">
      <c r="B85" s="81"/>
      <c r="C85" s="81"/>
      <c r="D85" s="81"/>
      <c r="E85" s="81"/>
      <c r="F85" s="81"/>
      <c r="G85" s="81"/>
      <c r="H85" s="81"/>
      <c r="I85" s="81"/>
      <c r="J85" s="81"/>
    </row>
    <row r="86" spans="2:10" ht="15.75" customHeight="1" x14ac:dyDescent="0.25">
      <c r="B86" s="81"/>
      <c r="C86" s="81"/>
      <c r="D86" s="81"/>
      <c r="E86" s="81"/>
      <c r="F86" s="81"/>
      <c r="G86" s="81"/>
      <c r="H86" s="81"/>
      <c r="I86" s="81"/>
      <c r="J86" s="81"/>
    </row>
    <row r="87" spans="2:10" ht="15.75" customHeight="1" x14ac:dyDescent="0.25">
      <c r="B87" s="81"/>
      <c r="C87" s="81"/>
      <c r="D87" s="81"/>
      <c r="E87" s="81"/>
      <c r="F87" s="81"/>
      <c r="G87" s="81"/>
      <c r="H87" s="81"/>
      <c r="I87" s="81"/>
      <c r="J87" s="81"/>
    </row>
    <row r="88" spans="2:10" ht="15.75" customHeight="1" x14ac:dyDescent="0.25">
      <c r="B88" s="81"/>
      <c r="C88" s="81"/>
      <c r="D88" s="81"/>
      <c r="E88" s="81"/>
      <c r="F88" s="81"/>
      <c r="G88" s="81"/>
      <c r="H88" s="81"/>
      <c r="I88" s="81"/>
      <c r="J88" s="81"/>
    </row>
    <row r="89" spans="2:10" ht="15.75" customHeight="1" x14ac:dyDescent="0.25">
      <c r="B89" s="81"/>
      <c r="C89" s="81"/>
      <c r="D89" s="81"/>
      <c r="E89" s="81"/>
      <c r="F89" s="81"/>
      <c r="G89" s="81"/>
      <c r="H89" s="81"/>
      <c r="I89" s="81"/>
      <c r="J89" s="81"/>
    </row>
    <row r="90" spans="2:10" ht="15.75" customHeight="1" x14ac:dyDescent="0.3">
      <c r="B90" s="80"/>
      <c r="C90" s="81"/>
      <c r="D90" s="81"/>
      <c r="E90" s="81"/>
      <c r="F90" s="81"/>
      <c r="G90" s="81"/>
      <c r="H90" s="81"/>
      <c r="I90" s="81"/>
      <c r="J90" s="81"/>
    </row>
    <row r="91" spans="2:10" ht="15.75" customHeight="1" x14ac:dyDescent="0.25">
      <c r="B91" s="81"/>
      <c r="C91" s="81"/>
      <c r="D91" s="81"/>
      <c r="E91" s="81"/>
      <c r="F91" s="81"/>
      <c r="G91" s="81"/>
      <c r="H91" s="81"/>
      <c r="I91" s="81"/>
      <c r="J91" s="81"/>
    </row>
    <row r="92" spans="2:10" ht="15.75" customHeight="1" x14ac:dyDescent="0.25">
      <c r="B92" s="81"/>
      <c r="C92" s="81"/>
      <c r="D92" s="81"/>
      <c r="E92" s="81"/>
      <c r="F92" s="81"/>
      <c r="G92" s="81"/>
      <c r="H92" s="81"/>
      <c r="I92" s="81"/>
      <c r="J92" s="81"/>
    </row>
    <row r="93" spans="2:10" ht="15.75" customHeight="1" x14ac:dyDescent="0.25">
      <c r="B93" s="81"/>
      <c r="C93" s="81"/>
      <c r="D93" s="81"/>
      <c r="E93" s="81"/>
      <c r="F93" s="81"/>
      <c r="G93" s="81"/>
      <c r="H93" s="81"/>
      <c r="I93" s="81"/>
      <c r="J93" s="81"/>
    </row>
    <row r="94" spans="2:10" ht="15.75" customHeight="1" x14ac:dyDescent="0.25">
      <c r="B94" s="81"/>
      <c r="C94" s="81"/>
      <c r="D94" s="81"/>
      <c r="E94" s="81"/>
      <c r="F94" s="81"/>
      <c r="G94" s="81"/>
      <c r="H94" s="81"/>
      <c r="I94" s="81"/>
      <c r="J94" s="81"/>
    </row>
    <row r="95" spans="2:10" ht="15.75" customHeight="1" x14ac:dyDescent="0.25">
      <c r="B95" s="81"/>
      <c r="C95" s="81"/>
      <c r="D95" s="81"/>
      <c r="E95" s="81"/>
      <c r="F95" s="81"/>
      <c r="G95" s="81"/>
      <c r="H95" s="81"/>
      <c r="I95" s="81"/>
      <c r="J95" s="81"/>
    </row>
    <row r="96" spans="2:10" ht="15.75" customHeight="1" x14ac:dyDescent="0.25">
      <c r="B96" s="81"/>
      <c r="C96" s="81"/>
      <c r="D96" s="81"/>
      <c r="E96" s="81"/>
      <c r="F96" s="81"/>
      <c r="G96" s="81"/>
      <c r="H96" s="81"/>
      <c r="I96" s="81"/>
      <c r="J96" s="81"/>
    </row>
    <row r="97" spans="2:10" ht="15.75" customHeight="1" x14ac:dyDescent="0.25">
      <c r="B97" s="81"/>
      <c r="C97" s="81"/>
      <c r="D97" s="81"/>
      <c r="E97" s="81"/>
      <c r="F97" s="81"/>
      <c r="G97" s="81"/>
      <c r="H97" s="81"/>
      <c r="I97" s="81"/>
      <c r="J97" s="81"/>
    </row>
    <row r="98" spans="2:10" ht="15.75" customHeight="1" x14ac:dyDescent="0.25">
      <c r="B98" s="81"/>
      <c r="C98" s="81"/>
      <c r="D98" s="81"/>
      <c r="E98" s="81"/>
      <c r="F98" s="81"/>
      <c r="G98" s="81"/>
      <c r="H98" s="81"/>
      <c r="I98" s="81"/>
      <c r="J98" s="81"/>
    </row>
    <row r="99" spans="2:10" ht="15.75" customHeight="1" x14ac:dyDescent="0.25">
      <c r="B99" s="81"/>
      <c r="C99" s="81"/>
      <c r="D99" s="81"/>
      <c r="E99" s="81"/>
      <c r="F99" s="81"/>
      <c r="G99" s="81"/>
      <c r="H99" s="81"/>
      <c r="I99" s="81"/>
      <c r="J99" s="81"/>
    </row>
    <row r="100" spans="2:10" ht="15.75" customHeight="1" x14ac:dyDescent="0.25">
      <c r="B100" s="81"/>
      <c r="C100" s="81"/>
      <c r="D100" s="81"/>
      <c r="E100" s="81"/>
      <c r="F100" s="81"/>
      <c r="G100" s="81"/>
      <c r="H100" s="81"/>
      <c r="I100" s="81"/>
      <c r="J100" s="81"/>
    </row>
    <row r="101" spans="2:10" ht="15.75" customHeight="1" x14ac:dyDescent="0.25">
      <c r="B101" s="81"/>
      <c r="C101" s="81"/>
      <c r="D101" s="81"/>
      <c r="E101" s="81"/>
      <c r="F101" s="81"/>
      <c r="G101" s="81"/>
      <c r="H101" s="81"/>
      <c r="I101" s="81"/>
      <c r="J101" s="81"/>
    </row>
    <row r="102" spans="2:10" ht="15.75" customHeight="1" x14ac:dyDescent="0.25">
      <c r="B102" s="81"/>
      <c r="C102" s="81"/>
      <c r="D102" s="81"/>
      <c r="E102" s="81"/>
      <c r="F102" s="81"/>
      <c r="G102" s="81"/>
      <c r="H102" s="81"/>
      <c r="I102" s="81"/>
      <c r="J102" s="81"/>
    </row>
    <row r="103" spans="2:10" ht="15.75" customHeight="1" x14ac:dyDescent="0.25">
      <c r="B103" s="81"/>
      <c r="C103" s="81"/>
      <c r="D103" s="81"/>
      <c r="E103" s="81"/>
      <c r="F103" s="81"/>
      <c r="G103" s="81"/>
      <c r="H103" s="81"/>
      <c r="I103" s="81"/>
      <c r="J103" s="81"/>
    </row>
    <row r="104" spans="2:10" ht="15.75" customHeight="1" x14ac:dyDescent="0.25">
      <c r="B104" s="81"/>
      <c r="C104" s="81"/>
      <c r="D104" s="81"/>
      <c r="E104" s="81"/>
      <c r="F104" s="81"/>
      <c r="G104" s="81"/>
      <c r="H104" s="81"/>
      <c r="I104" s="81"/>
      <c r="J104" s="81"/>
    </row>
    <row r="105" spans="2:10" ht="15.75" customHeight="1" x14ac:dyDescent="0.25">
      <c r="B105" s="81"/>
      <c r="C105" s="81"/>
      <c r="D105" s="81"/>
      <c r="E105" s="81"/>
      <c r="F105" s="81"/>
      <c r="G105" s="81"/>
      <c r="H105" s="81"/>
      <c r="I105" s="81"/>
      <c r="J105" s="81"/>
    </row>
    <row r="106" spans="2:10" ht="15.75" customHeight="1" x14ac:dyDescent="0.25">
      <c r="B106" s="81"/>
      <c r="C106" s="81"/>
      <c r="D106" s="81"/>
      <c r="E106" s="81"/>
      <c r="F106" s="81"/>
      <c r="G106" s="81"/>
      <c r="H106" s="81"/>
      <c r="I106" s="81"/>
      <c r="J106" s="81"/>
    </row>
    <row r="107" spans="2:10" ht="15.75" customHeight="1" x14ac:dyDescent="0.25">
      <c r="B107" s="81"/>
      <c r="C107" s="81"/>
      <c r="D107" s="81"/>
      <c r="E107" s="81"/>
      <c r="F107" s="81"/>
      <c r="G107" s="81"/>
      <c r="H107" s="81"/>
      <c r="I107" s="81"/>
      <c r="J107" s="81"/>
    </row>
    <row r="108" spans="2:10" ht="15.75" customHeight="1" x14ac:dyDescent="0.25">
      <c r="B108" s="81"/>
      <c r="C108" s="81"/>
      <c r="D108" s="81"/>
      <c r="E108" s="81"/>
      <c r="F108" s="81"/>
      <c r="G108" s="81"/>
      <c r="H108" s="81"/>
      <c r="I108" s="81"/>
      <c r="J108" s="81"/>
    </row>
    <row r="109" spans="2:10" ht="15.75" customHeight="1" x14ac:dyDescent="0.25">
      <c r="B109" s="81"/>
      <c r="C109" s="81"/>
      <c r="D109" s="81"/>
      <c r="E109" s="81"/>
      <c r="F109" s="81"/>
      <c r="G109" s="81"/>
      <c r="H109" s="81"/>
      <c r="I109" s="81"/>
      <c r="J109" s="81"/>
    </row>
    <row r="110" spans="2:10" ht="15.75" customHeight="1" x14ac:dyDescent="0.25">
      <c r="B110" s="81"/>
      <c r="C110" s="81"/>
      <c r="D110" s="81"/>
      <c r="E110" s="81"/>
      <c r="F110" s="81"/>
      <c r="G110" s="81"/>
      <c r="H110" s="81"/>
      <c r="I110" s="81"/>
      <c r="J110" s="81"/>
    </row>
    <row r="111" spans="2:10" ht="15.75" customHeight="1" x14ac:dyDescent="0.25">
      <c r="B111" s="81"/>
      <c r="C111" s="81"/>
      <c r="D111" s="81"/>
      <c r="E111" s="81"/>
      <c r="F111" s="81"/>
      <c r="G111" s="81"/>
      <c r="H111" s="81"/>
      <c r="I111" s="81"/>
      <c r="J111" s="81"/>
    </row>
    <row r="112" spans="2:10" ht="15.75" customHeight="1" x14ac:dyDescent="0.25">
      <c r="B112" s="81"/>
      <c r="C112" s="81"/>
      <c r="D112" s="81"/>
      <c r="E112" s="81"/>
      <c r="F112" s="81"/>
      <c r="G112" s="81"/>
      <c r="H112" s="81"/>
      <c r="I112" s="81"/>
      <c r="J112" s="81"/>
    </row>
    <row r="113" spans="2:10" ht="15.75" customHeight="1" x14ac:dyDescent="0.25">
      <c r="B113" s="81"/>
      <c r="C113" s="81"/>
      <c r="D113" s="81"/>
      <c r="E113" s="81"/>
      <c r="F113" s="81"/>
      <c r="G113" s="81"/>
      <c r="H113" s="81"/>
      <c r="I113" s="81"/>
      <c r="J113" s="81"/>
    </row>
    <row r="114" spans="2:10" ht="15.75" customHeight="1" x14ac:dyDescent="0.25">
      <c r="B114" s="81"/>
      <c r="C114" s="81"/>
      <c r="D114" s="81"/>
      <c r="E114" s="81"/>
      <c r="F114" s="81"/>
      <c r="G114" s="81"/>
      <c r="H114" s="81"/>
      <c r="I114" s="81"/>
      <c r="J114" s="81"/>
    </row>
    <row r="115" spans="2:10" ht="15.75" customHeight="1" x14ac:dyDescent="0.25">
      <c r="B115" s="81"/>
      <c r="C115" s="81"/>
      <c r="D115" s="81"/>
      <c r="E115" s="81"/>
      <c r="F115" s="81"/>
      <c r="G115" s="81"/>
      <c r="H115" s="81"/>
      <c r="I115" s="81"/>
      <c r="J115" s="81"/>
    </row>
    <row r="116" spans="2:10" ht="15.75" customHeight="1" x14ac:dyDescent="0.25">
      <c r="B116" s="81"/>
      <c r="C116" s="81"/>
      <c r="D116" s="81"/>
      <c r="E116" s="81"/>
      <c r="F116" s="81"/>
      <c r="G116" s="81"/>
      <c r="H116" s="81"/>
      <c r="I116" s="81"/>
      <c r="J116" s="81"/>
    </row>
    <row r="117" spans="2:10" ht="15.75" customHeight="1" x14ac:dyDescent="0.25">
      <c r="B117" s="81"/>
      <c r="C117" s="81"/>
      <c r="D117" s="81"/>
      <c r="E117" s="81"/>
      <c r="F117" s="81"/>
      <c r="G117" s="81"/>
      <c r="H117" s="81"/>
      <c r="I117" s="81"/>
      <c r="J117" s="81"/>
    </row>
    <row r="118" spans="2:10" ht="15.75" customHeight="1" x14ac:dyDescent="0.25">
      <c r="B118" s="81"/>
      <c r="C118" s="81"/>
      <c r="D118" s="81"/>
      <c r="E118" s="81"/>
      <c r="F118" s="81"/>
      <c r="G118" s="81"/>
      <c r="H118" s="81"/>
      <c r="I118" s="81"/>
      <c r="J118" s="81"/>
    </row>
    <row r="119" spans="2:10" ht="15.75" customHeight="1" x14ac:dyDescent="0.25">
      <c r="B119" s="81"/>
      <c r="C119" s="81"/>
      <c r="D119" s="81"/>
      <c r="E119" s="81"/>
      <c r="F119" s="81"/>
      <c r="G119" s="81"/>
      <c r="H119" s="81"/>
      <c r="I119" s="81"/>
      <c r="J119" s="81"/>
    </row>
    <row r="120" spans="2:10" x14ac:dyDescent="0.25">
      <c r="B120" s="81"/>
      <c r="C120" s="81"/>
      <c r="D120" s="81"/>
      <c r="E120" s="81"/>
      <c r="F120" s="81"/>
      <c r="G120" s="81"/>
      <c r="H120" s="81"/>
      <c r="I120" s="81"/>
      <c r="J120" s="81"/>
    </row>
    <row r="121" spans="2:10" x14ac:dyDescent="0.25">
      <c r="B121" s="81"/>
      <c r="C121" s="81"/>
      <c r="D121" s="81"/>
      <c r="E121" s="81"/>
      <c r="F121" s="81"/>
      <c r="G121" s="81"/>
      <c r="H121" s="81"/>
      <c r="I121" s="81"/>
      <c r="J121" s="81"/>
    </row>
    <row r="122" spans="2:10" x14ac:dyDescent="0.25">
      <c r="B122" s="81"/>
      <c r="C122" s="81"/>
      <c r="D122" s="81"/>
      <c r="E122" s="81"/>
      <c r="F122" s="81"/>
      <c r="G122" s="81"/>
      <c r="H122" s="81"/>
      <c r="I122" s="81"/>
      <c r="J122" s="81"/>
    </row>
    <row r="123" spans="2:10" x14ac:dyDescent="0.25">
      <c r="B123" s="81"/>
      <c r="C123" s="81"/>
      <c r="D123" s="81"/>
      <c r="E123" s="81"/>
      <c r="F123" s="81"/>
      <c r="G123" s="81"/>
      <c r="H123" s="81"/>
      <c r="I123" s="81"/>
      <c r="J123" s="81"/>
    </row>
    <row r="124" spans="2:10" x14ac:dyDescent="0.25">
      <c r="B124" s="81"/>
      <c r="C124" s="81"/>
      <c r="D124" s="81"/>
      <c r="E124" s="81"/>
      <c r="F124" s="81"/>
      <c r="G124" s="81"/>
      <c r="H124" s="81"/>
      <c r="I124" s="81"/>
      <c r="J124" s="81"/>
    </row>
    <row r="125" spans="2:10" x14ac:dyDescent="0.25">
      <c r="B125" s="81"/>
      <c r="C125" s="81"/>
      <c r="D125" s="81"/>
      <c r="E125" s="81"/>
      <c r="F125" s="81"/>
      <c r="G125" s="81"/>
      <c r="H125" s="81"/>
      <c r="I125" s="81"/>
      <c r="J125" s="81"/>
    </row>
    <row r="126" spans="2:10" x14ac:dyDescent="0.25">
      <c r="B126" s="81"/>
      <c r="C126" s="81"/>
      <c r="D126" s="81"/>
      <c r="E126" s="81"/>
      <c r="F126" s="81"/>
      <c r="G126" s="81"/>
      <c r="H126" s="81"/>
      <c r="I126" s="81"/>
      <c r="J126" s="81"/>
    </row>
    <row r="127" spans="2:10" x14ac:dyDescent="0.25">
      <c r="B127" s="81"/>
      <c r="C127" s="81"/>
      <c r="D127" s="81"/>
      <c r="E127" s="81"/>
      <c r="F127" s="81"/>
      <c r="G127" s="81"/>
      <c r="H127" s="81"/>
      <c r="I127" s="81"/>
      <c r="J127" s="81"/>
    </row>
    <row r="128" spans="2:10" x14ac:dyDescent="0.25">
      <c r="B128" s="81"/>
      <c r="C128" s="81"/>
      <c r="D128" s="81"/>
      <c r="E128" s="81"/>
      <c r="F128" s="81"/>
      <c r="G128" s="81"/>
      <c r="H128" s="81"/>
      <c r="I128" s="81"/>
      <c r="J128" s="81"/>
    </row>
    <row r="129" spans="2:10" x14ac:dyDescent="0.25">
      <c r="B129" s="81"/>
      <c r="C129" s="81"/>
      <c r="D129" s="81"/>
      <c r="E129" s="81"/>
      <c r="F129" s="81"/>
      <c r="G129" s="81"/>
      <c r="H129" s="81"/>
      <c r="I129" s="81"/>
      <c r="J129" s="81"/>
    </row>
    <row r="130" spans="2:10" x14ac:dyDescent="0.25">
      <c r="B130" s="81"/>
      <c r="C130" s="81"/>
      <c r="D130" s="81"/>
      <c r="E130" s="81"/>
      <c r="F130" s="81"/>
      <c r="G130" s="81"/>
      <c r="H130" s="81"/>
      <c r="I130" s="81"/>
      <c r="J130" s="81"/>
    </row>
    <row r="131" spans="2:10" x14ac:dyDescent="0.25">
      <c r="B131" s="81"/>
      <c r="C131" s="81"/>
      <c r="D131" s="81"/>
      <c r="E131" s="81"/>
      <c r="F131" s="81"/>
      <c r="G131" s="81"/>
      <c r="H131" s="81"/>
      <c r="I131" s="81"/>
      <c r="J131" s="81"/>
    </row>
    <row r="132" spans="2:10" x14ac:dyDescent="0.25">
      <c r="B132" s="81"/>
      <c r="C132" s="81"/>
      <c r="D132" s="81"/>
      <c r="E132" s="81"/>
      <c r="F132" s="81"/>
      <c r="G132" s="81"/>
      <c r="H132" s="81"/>
      <c r="I132" s="81"/>
      <c r="J132" s="81"/>
    </row>
    <row r="133" spans="2:10" x14ac:dyDescent="0.25">
      <c r="B133" s="81"/>
      <c r="C133" s="81"/>
      <c r="D133" s="81"/>
      <c r="E133" s="81"/>
      <c r="F133" s="81"/>
      <c r="G133" s="81"/>
      <c r="H133" s="81"/>
      <c r="I133" s="81"/>
      <c r="J133" s="81"/>
    </row>
    <row r="134" spans="2:10" x14ac:dyDescent="0.25">
      <c r="B134" s="81"/>
      <c r="C134" s="81"/>
      <c r="D134" s="81"/>
      <c r="E134" s="81"/>
      <c r="F134" s="81"/>
      <c r="G134" s="81"/>
      <c r="H134" s="81"/>
      <c r="I134" s="81"/>
      <c r="J134" s="81"/>
    </row>
    <row r="135" spans="2:10" x14ac:dyDescent="0.25">
      <c r="B135" s="81"/>
      <c r="C135" s="81"/>
      <c r="D135" s="81"/>
      <c r="E135" s="81"/>
      <c r="F135" s="81"/>
      <c r="G135" s="81"/>
      <c r="H135" s="81"/>
      <c r="I135" s="81"/>
      <c r="J135" s="81"/>
    </row>
    <row r="136" spans="2:10" x14ac:dyDescent="0.25">
      <c r="B136" s="81"/>
      <c r="C136" s="81"/>
      <c r="D136" s="81"/>
      <c r="E136" s="81"/>
      <c r="F136" s="81"/>
      <c r="G136" s="81"/>
      <c r="H136" s="81"/>
      <c r="I136" s="81"/>
      <c r="J136" s="81"/>
    </row>
    <row r="137" spans="2:10" x14ac:dyDescent="0.25">
      <c r="B137" s="81"/>
      <c r="C137" s="81"/>
      <c r="D137" s="81"/>
      <c r="E137" s="81"/>
      <c r="F137" s="81"/>
      <c r="G137" s="81"/>
      <c r="H137" s="81"/>
      <c r="I137" s="81"/>
      <c r="J137" s="81"/>
    </row>
    <row r="138" spans="2:10" x14ac:dyDescent="0.25">
      <c r="B138" s="81"/>
      <c r="C138" s="81"/>
      <c r="D138" s="81"/>
      <c r="E138" s="81"/>
      <c r="F138" s="81"/>
      <c r="G138" s="81"/>
      <c r="H138" s="81"/>
      <c r="I138" s="81"/>
      <c r="J138" s="81"/>
    </row>
    <row r="139" spans="2:10" x14ac:dyDescent="0.25">
      <c r="B139" s="81"/>
      <c r="C139" s="81"/>
      <c r="D139" s="81"/>
      <c r="E139" s="81"/>
      <c r="F139" s="81"/>
      <c r="G139" s="81"/>
      <c r="H139" s="81"/>
      <c r="I139" s="81"/>
      <c r="J139" s="81"/>
    </row>
    <row r="140" spans="2:10" x14ac:dyDescent="0.25">
      <c r="B140" s="81"/>
      <c r="C140" s="81"/>
      <c r="D140" s="81"/>
      <c r="E140" s="81"/>
      <c r="F140" s="81"/>
      <c r="G140" s="81"/>
      <c r="H140" s="81"/>
      <c r="I140" s="81"/>
      <c r="J140" s="81"/>
    </row>
    <row r="141" spans="2:10" x14ac:dyDescent="0.25">
      <c r="B141" s="81"/>
      <c r="C141" s="81"/>
      <c r="D141" s="81"/>
      <c r="E141" s="81"/>
      <c r="F141" s="81"/>
      <c r="G141" s="81"/>
      <c r="H141" s="81"/>
      <c r="I141" s="81"/>
      <c r="J141" s="81"/>
    </row>
    <row r="142" spans="2:10" x14ac:dyDescent="0.25">
      <c r="B142" s="81"/>
      <c r="C142" s="81"/>
      <c r="D142" s="81"/>
      <c r="E142" s="81"/>
      <c r="F142" s="81"/>
      <c r="G142" s="81"/>
      <c r="H142" s="81"/>
      <c r="I142" s="81"/>
      <c r="J142" s="81"/>
    </row>
    <row r="143" spans="2:10" x14ac:dyDescent="0.25">
      <c r="B143" s="81"/>
      <c r="C143" s="81"/>
      <c r="D143" s="81"/>
      <c r="E143" s="81"/>
      <c r="F143" s="81"/>
      <c r="G143" s="81"/>
      <c r="H143" s="81"/>
      <c r="I143" s="81"/>
      <c r="J143" s="81"/>
    </row>
    <row r="144" spans="2:10" x14ac:dyDescent="0.25">
      <c r="B144" s="81"/>
      <c r="C144" s="81"/>
      <c r="D144" s="81"/>
      <c r="E144" s="81"/>
      <c r="F144" s="81"/>
      <c r="G144" s="81"/>
      <c r="H144" s="81"/>
      <c r="I144" s="81"/>
      <c r="J144" s="81"/>
    </row>
    <row r="145" spans="2:10" x14ac:dyDescent="0.25">
      <c r="B145" s="81"/>
      <c r="C145" s="81"/>
      <c r="D145" s="81"/>
      <c r="E145" s="81"/>
      <c r="F145" s="81"/>
      <c r="G145" s="81"/>
      <c r="H145" s="81"/>
      <c r="I145" s="81"/>
      <c r="J145" s="81"/>
    </row>
    <row r="146" spans="2:10" x14ac:dyDescent="0.25">
      <c r="B146" s="81"/>
      <c r="C146" s="81"/>
      <c r="D146" s="81"/>
      <c r="E146" s="81"/>
      <c r="F146" s="81"/>
      <c r="G146" s="81"/>
      <c r="H146" s="81"/>
      <c r="I146" s="81"/>
      <c r="J146" s="81"/>
    </row>
    <row r="147" spans="2:10" x14ac:dyDescent="0.25">
      <c r="B147" s="81"/>
      <c r="C147" s="81"/>
      <c r="D147" s="81"/>
      <c r="E147" s="81"/>
      <c r="F147" s="81"/>
      <c r="G147" s="81"/>
      <c r="H147" s="81"/>
      <c r="I147" s="81"/>
      <c r="J147" s="81"/>
    </row>
    <row r="148" spans="2:10" x14ac:dyDescent="0.25">
      <c r="B148" s="81"/>
      <c r="C148" s="81"/>
      <c r="D148" s="81"/>
      <c r="E148" s="81"/>
      <c r="F148" s="81"/>
      <c r="G148" s="81"/>
      <c r="H148" s="81"/>
      <c r="I148" s="81"/>
      <c r="J148" s="81"/>
    </row>
    <row r="149" spans="2:10" x14ac:dyDescent="0.25">
      <c r="B149" s="81"/>
      <c r="C149" s="81"/>
      <c r="D149" s="81"/>
      <c r="E149" s="81"/>
      <c r="F149" s="81"/>
      <c r="G149" s="81"/>
      <c r="H149" s="81"/>
      <c r="I149" s="81"/>
      <c r="J149" s="81"/>
    </row>
    <row r="150" spans="2:10" x14ac:dyDescent="0.25">
      <c r="B150" s="81"/>
      <c r="C150" s="81"/>
      <c r="D150" s="81"/>
      <c r="E150" s="81"/>
      <c r="F150" s="81"/>
      <c r="G150" s="81"/>
      <c r="H150" s="81"/>
      <c r="I150" s="81"/>
      <c r="J150" s="81"/>
    </row>
    <row r="151" spans="2:10" x14ac:dyDescent="0.25">
      <c r="B151" s="81"/>
      <c r="C151" s="81"/>
      <c r="D151" s="81"/>
      <c r="E151" s="81"/>
      <c r="F151" s="81"/>
      <c r="G151" s="81"/>
      <c r="H151" s="81"/>
      <c r="I151" s="81"/>
      <c r="J151" s="81"/>
    </row>
    <row r="152" spans="2:10" x14ac:dyDescent="0.25">
      <c r="B152" s="81"/>
      <c r="C152" s="81"/>
      <c r="D152" s="81"/>
      <c r="E152" s="81"/>
      <c r="F152" s="81"/>
      <c r="G152" s="81"/>
      <c r="H152" s="81"/>
      <c r="I152" s="81"/>
      <c r="J152" s="81"/>
    </row>
    <row r="153" spans="2:10" x14ac:dyDescent="0.25">
      <c r="B153" s="81"/>
      <c r="C153" s="81"/>
      <c r="D153" s="81"/>
      <c r="E153" s="81"/>
      <c r="F153" s="81"/>
      <c r="G153" s="81"/>
      <c r="H153" s="81"/>
      <c r="I153" s="81"/>
      <c r="J153" s="81"/>
    </row>
    <row r="154" spans="2:10" x14ac:dyDescent="0.25">
      <c r="B154" s="81"/>
      <c r="C154" s="81"/>
      <c r="D154" s="81"/>
      <c r="E154" s="81"/>
      <c r="F154" s="81"/>
      <c r="G154" s="81"/>
      <c r="H154" s="81"/>
      <c r="I154" s="81"/>
      <c r="J154" s="81"/>
    </row>
    <row r="155" spans="2:10" x14ac:dyDescent="0.25">
      <c r="B155" s="81"/>
      <c r="C155" s="81"/>
      <c r="D155" s="81"/>
      <c r="E155" s="81"/>
      <c r="F155" s="81"/>
      <c r="G155" s="81"/>
      <c r="H155" s="81"/>
      <c r="I155" s="81"/>
      <c r="J155" s="81"/>
    </row>
    <row r="156" spans="2:10" x14ac:dyDescent="0.25">
      <c r="B156" s="81"/>
      <c r="C156" s="81"/>
      <c r="D156" s="81"/>
      <c r="E156" s="81"/>
      <c r="F156" s="81"/>
      <c r="G156" s="81"/>
      <c r="H156" s="81"/>
      <c r="I156" s="81"/>
      <c r="J156" s="81"/>
    </row>
    <row r="157" spans="2:10" x14ac:dyDescent="0.25">
      <c r="B157" s="81"/>
      <c r="C157" s="81"/>
      <c r="D157" s="81"/>
      <c r="E157" s="81"/>
      <c r="F157" s="81"/>
      <c r="G157" s="81"/>
      <c r="H157" s="81"/>
      <c r="I157" s="81"/>
      <c r="J157" s="81"/>
    </row>
    <row r="158" spans="2:10" x14ac:dyDescent="0.25">
      <c r="B158" s="81"/>
      <c r="C158" s="81"/>
      <c r="D158" s="81"/>
      <c r="E158" s="81"/>
      <c r="F158" s="81"/>
      <c r="G158" s="81"/>
      <c r="H158" s="81"/>
      <c r="I158" s="81"/>
      <c r="J158" s="81"/>
    </row>
    <row r="159" spans="2:10" x14ac:dyDescent="0.25">
      <c r="B159" s="81"/>
      <c r="C159" s="81"/>
      <c r="D159" s="81"/>
      <c r="E159" s="81"/>
      <c r="F159" s="81"/>
      <c r="G159" s="81"/>
      <c r="H159" s="81"/>
      <c r="I159" s="81"/>
      <c r="J159" s="81"/>
    </row>
    <row r="160" spans="2:10" x14ac:dyDescent="0.25">
      <c r="B160" s="81"/>
      <c r="C160" s="81"/>
      <c r="D160" s="81"/>
      <c r="E160" s="81"/>
      <c r="F160" s="81"/>
      <c r="G160" s="81"/>
      <c r="H160" s="81"/>
      <c r="I160" s="81"/>
      <c r="J160" s="81"/>
    </row>
    <row r="161" spans="2:10" x14ac:dyDescent="0.25">
      <c r="B161" s="81"/>
      <c r="C161" s="81"/>
      <c r="D161" s="81"/>
      <c r="E161" s="81"/>
      <c r="F161" s="81"/>
      <c r="G161" s="81"/>
      <c r="H161" s="81"/>
      <c r="I161" s="81"/>
      <c r="J161" s="81"/>
    </row>
    <row r="162" spans="2:10" x14ac:dyDescent="0.25">
      <c r="B162" s="81"/>
      <c r="C162" s="81"/>
      <c r="D162" s="81"/>
      <c r="E162" s="81"/>
      <c r="F162" s="81"/>
      <c r="G162" s="81"/>
      <c r="H162" s="81"/>
      <c r="I162" s="81"/>
      <c r="J162" s="81"/>
    </row>
    <row r="163" spans="2:10" x14ac:dyDescent="0.25">
      <c r="B163" s="81"/>
      <c r="C163" s="81"/>
      <c r="D163" s="81"/>
      <c r="E163" s="81"/>
      <c r="F163" s="81"/>
      <c r="G163" s="81"/>
      <c r="H163" s="81"/>
      <c r="I163" s="81"/>
      <c r="J163" s="81"/>
    </row>
    <row r="164" spans="2:10" x14ac:dyDescent="0.25">
      <c r="B164" s="81"/>
      <c r="C164" s="81"/>
      <c r="D164" s="81"/>
      <c r="E164" s="81"/>
      <c r="F164" s="81"/>
      <c r="G164" s="81"/>
      <c r="H164" s="81"/>
      <c r="I164" s="81"/>
      <c r="J164" s="81"/>
    </row>
    <row r="165" spans="2:10" x14ac:dyDescent="0.25">
      <c r="B165" s="81"/>
      <c r="C165" s="81"/>
      <c r="D165" s="81"/>
      <c r="E165" s="81"/>
      <c r="F165" s="81"/>
      <c r="G165" s="81"/>
      <c r="H165" s="81"/>
      <c r="I165" s="81"/>
      <c r="J165" s="81"/>
    </row>
    <row r="166" spans="2:10" x14ac:dyDescent="0.25">
      <c r="B166" s="81"/>
      <c r="C166" s="81"/>
      <c r="D166" s="81"/>
      <c r="E166" s="81"/>
      <c r="F166" s="81"/>
      <c r="G166" s="81"/>
      <c r="H166" s="81"/>
      <c r="I166" s="81"/>
      <c r="J166" s="81"/>
    </row>
    <row r="167" spans="2:10" x14ac:dyDescent="0.25">
      <c r="B167" s="81"/>
      <c r="C167" s="81"/>
      <c r="D167" s="81"/>
      <c r="E167" s="81"/>
      <c r="F167" s="81"/>
      <c r="G167" s="81"/>
      <c r="H167" s="81"/>
      <c r="I167" s="81"/>
      <c r="J167" s="81"/>
    </row>
    <row r="168" spans="2:10" x14ac:dyDescent="0.25">
      <c r="B168" s="81"/>
      <c r="C168" s="81"/>
      <c r="D168" s="81"/>
      <c r="E168" s="81"/>
      <c r="F168" s="81"/>
      <c r="G168" s="81"/>
      <c r="H168" s="81"/>
      <c r="I168" s="81"/>
      <c r="J168" s="81"/>
    </row>
    <row r="169" spans="2:10" x14ac:dyDescent="0.25">
      <c r="B169" s="81"/>
      <c r="C169" s="81"/>
      <c r="D169" s="81"/>
      <c r="E169" s="81"/>
      <c r="F169" s="81"/>
      <c r="G169" s="81"/>
      <c r="H169" s="81"/>
      <c r="I169" s="81"/>
      <c r="J169" s="81"/>
    </row>
    <row r="170" spans="2:10" x14ac:dyDescent="0.25">
      <c r="B170" s="81"/>
      <c r="C170" s="81"/>
      <c r="D170" s="81"/>
      <c r="E170" s="81"/>
      <c r="F170" s="81"/>
      <c r="G170" s="81"/>
      <c r="H170" s="81"/>
      <c r="I170" s="81"/>
      <c r="J170" s="81"/>
    </row>
    <row r="171" spans="2:10" x14ac:dyDescent="0.25">
      <c r="B171" s="81"/>
      <c r="C171" s="81"/>
      <c r="D171" s="81"/>
      <c r="E171" s="81"/>
      <c r="F171" s="81"/>
      <c r="G171" s="81"/>
      <c r="H171" s="81"/>
      <c r="I171" s="81"/>
      <c r="J171" s="81"/>
    </row>
    <row r="172" spans="2:10" x14ac:dyDescent="0.25">
      <c r="B172" s="81"/>
      <c r="C172" s="81"/>
      <c r="D172" s="81"/>
      <c r="E172" s="81"/>
      <c r="F172" s="81"/>
      <c r="G172" s="81"/>
      <c r="H172" s="81"/>
      <c r="I172" s="81"/>
      <c r="J172" s="81"/>
    </row>
    <row r="173" spans="2:10" x14ac:dyDescent="0.25">
      <c r="B173" s="81"/>
      <c r="C173" s="81"/>
      <c r="D173" s="81"/>
      <c r="E173" s="81"/>
      <c r="F173" s="81"/>
      <c r="G173" s="81"/>
      <c r="H173" s="81"/>
      <c r="I173" s="81"/>
      <c r="J173" s="81"/>
    </row>
    <row r="174" spans="2:10" x14ac:dyDescent="0.25">
      <c r="B174" s="81"/>
      <c r="C174" s="81"/>
      <c r="D174" s="81"/>
      <c r="E174" s="81"/>
      <c r="F174" s="81"/>
      <c r="G174" s="81"/>
      <c r="H174" s="81"/>
      <c r="I174" s="81"/>
      <c r="J174" s="81"/>
    </row>
    <row r="175" spans="2:10" x14ac:dyDescent="0.25">
      <c r="B175" s="81"/>
      <c r="C175" s="81"/>
      <c r="D175" s="81"/>
      <c r="E175" s="81"/>
      <c r="F175" s="81"/>
      <c r="G175" s="81"/>
      <c r="H175" s="81"/>
      <c r="I175" s="81"/>
      <c r="J175" s="81"/>
    </row>
    <row r="176" spans="2:10" x14ac:dyDescent="0.25">
      <c r="B176" s="81"/>
      <c r="C176" s="81"/>
      <c r="D176" s="81"/>
      <c r="E176" s="81"/>
      <c r="F176" s="81"/>
      <c r="G176" s="81"/>
      <c r="H176" s="81"/>
      <c r="I176" s="81"/>
      <c r="J176" s="81"/>
    </row>
    <row r="177" spans="2:10" x14ac:dyDescent="0.25">
      <c r="B177" s="81"/>
      <c r="C177" s="81"/>
      <c r="D177" s="81"/>
      <c r="E177" s="81"/>
      <c r="F177" s="81"/>
      <c r="G177" s="81"/>
      <c r="H177" s="81"/>
      <c r="I177" s="81"/>
      <c r="J177" s="81"/>
    </row>
    <row r="178" spans="2:10" x14ac:dyDescent="0.25">
      <c r="B178" s="81"/>
      <c r="C178" s="81"/>
      <c r="D178" s="81"/>
      <c r="E178" s="81"/>
      <c r="F178" s="81"/>
      <c r="G178" s="81"/>
      <c r="H178" s="81"/>
      <c r="I178" s="81"/>
      <c r="J178" s="81"/>
    </row>
    <row r="179" spans="2:10" x14ac:dyDescent="0.25">
      <c r="B179" s="81"/>
      <c r="C179" s="81"/>
      <c r="D179" s="81"/>
      <c r="E179" s="81"/>
      <c r="F179" s="81"/>
      <c r="G179" s="81"/>
      <c r="H179" s="81"/>
      <c r="I179" s="81"/>
      <c r="J179" s="81"/>
    </row>
    <row r="180" spans="2:10" x14ac:dyDescent="0.25">
      <c r="B180" s="81"/>
      <c r="C180" s="81"/>
      <c r="D180" s="81"/>
      <c r="E180" s="81"/>
      <c r="F180" s="81"/>
      <c r="G180" s="81"/>
      <c r="H180" s="81"/>
      <c r="I180" s="81"/>
      <c r="J180" s="81"/>
    </row>
    <row r="181" spans="2:10" ht="15.75" customHeight="1" x14ac:dyDescent="0.25">
      <c r="B181" s="81"/>
      <c r="C181" s="81"/>
      <c r="D181" s="81"/>
      <c r="E181" s="81"/>
      <c r="F181" s="81"/>
      <c r="G181" s="81"/>
      <c r="H181" s="81"/>
      <c r="I181" s="81"/>
      <c r="J181" s="81"/>
    </row>
    <row r="182" spans="2:10" x14ac:dyDescent="0.25">
      <c r="B182" s="81"/>
      <c r="C182" s="81"/>
      <c r="D182" s="81"/>
      <c r="E182" s="81"/>
      <c r="F182" s="81"/>
      <c r="G182" s="81"/>
      <c r="H182" s="81"/>
      <c r="I182" s="81"/>
      <c r="J182" s="81"/>
    </row>
    <row r="183" spans="2:10" x14ac:dyDescent="0.25">
      <c r="B183" s="81"/>
      <c r="C183" s="81"/>
      <c r="D183" s="81"/>
      <c r="E183" s="81"/>
      <c r="F183" s="81"/>
      <c r="G183" s="81"/>
      <c r="H183" s="81"/>
      <c r="I183" s="81"/>
      <c r="J183" s="81"/>
    </row>
    <row r="184" spans="2:10" x14ac:dyDescent="0.25">
      <c r="B184" s="81"/>
      <c r="C184" s="81"/>
      <c r="D184" s="81"/>
      <c r="E184" s="81"/>
      <c r="F184" s="81"/>
      <c r="G184" s="81"/>
      <c r="H184" s="81"/>
      <c r="I184" s="81"/>
      <c r="J184" s="81"/>
    </row>
    <row r="185" spans="2:10" x14ac:dyDescent="0.25">
      <c r="B185" s="81"/>
      <c r="C185" s="81"/>
      <c r="D185" s="81"/>
      <c r="E185" s="81"/>
      <c r="F185" s="81"/>
      <c r="G185" s="81"/>
      <c r="H185" s="81"/>
      <c r="I185" s="81"/>
      <c r="J185" s="81"/>
    </row>
  </sheetData>
  <sheetProtection password="E981" sheet="1" objects="1" scenarios="1" selectLockedCells="1"/>
  <pageMargins left="0.70866141732283472" right="0.70866141732283472" top="0.47" bottom="0.28999999999999998" header="0.11" footer="0.12"/>
  <pageSetup paperSize="9" scale="90" orientation="landscape" r:id="rId1"/>
  <headerFooter>
    <oddFooter>&amp;L&amp;8C by ControllerSpielwiese.de&amp;C&amp;8Seite &amp;P&amp;R&amp;8Verfasser: Joachim Becker</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24</vt:i4>
      </vt:variant>
    </vt:vector>
  </HeadingPairs>
  <TitlesOfParts>
    <vt:vector size="38" baseType="lpstr">
      <vt:lpstr>Forderungsbestand</vt:lpstr>
      <vt:lpstr>WiederkehrendeFord</vt:lpstr>
      <vt:lpstr>Verbindlichkeitsbestand</vt:lpstr>
      <vt:lpstr>WiederkehrendeVerb</vt:lpstr>
      <vt:lpstr>LiquiditätsplanungMonat1</vt:lpstr>
      <vt:lpstr>LMonat2</vt:lpstr>
      <vt:lpstr>LMonat3</vt:lpstr>
      <vt:lpstr>Grafik</vt:lpstr>
      <vt:lpstr>LPlanungKW</vt:lpstr>
      <vt:lpstr>GrafikKW</vt:lpstr>
      <vt:lpstr>LPlanungFrei</vt:lpstr>
      <vt:lpstr>Anwendungshilfe</vt:lpstr>
      <vt:lpstr>Tipps</vt:lpstr>
      <vt:lpstr>neueMonate</vt:lpstr>
      <vt:lpstr>bezford</vt:lpstr>
      <vt:lpstr>bezverb</vt:lpstr>
      <vt:lpstr>Drittens</vt:lpstr>
      <vt:lpstr>Grafik!Druckbereich</vt:lpstr>
      <vt:lpstr>GrafikKW!Druckbereich</vt:lpstr>
      <vt:lpstr>LiquiditätsplanungMonat1!Druckbereich</vt:lpstr>
      <vt:lpstr>LMonat2!Druckbereich</vt:lpstr>
      <vt:lpstr>LMonat3!Druckbereich</vt:lpstr>
      <vt:lpstr>LPlanungFrei!Druckbereich</vt:lpstr>
      <vt:lpstr>LPlanungKW!Druckbereich</vt:lpstr>
      <vt:lpstr>neueMonate!Druckbereich</vt:lpstr>
      <vt:lpstr>Tipps!Druckbereich</vt:lpstr>
      <vt:lpstr>Anwendungshilfe!Drucktitel</vt:lpstr>
      <vt:lpstr>neueMonate!Drucktitel</vt:lpstr>
      <vt:lpstr>Tipps!Drucktitel</vt:lpstr>
      <vt:lpstr>Erstens</vt:lpstr>
      <vt:lpstr>Monat1</vt:lpstr>
      <vt:lpstr>Monat2</vt:lpstr>
      <vt:lpstr>Monat3</vt:lpstr>
      <vt:lpstr>Tipps1</vt:lpstr>
      <vt:lpstr>Tipps2</vt:lpstr>
      <vt:lpstr>Tipps3</vt:lpstr>
      <vt:lpstr>Viertens</vt:lpstr>
      <vt:lpstr>Zweitens</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Liquiditätsplanung 2.0 täglich wöchentlich und grafische Darstellung</dc:title>
  <dc:subject>Liquiditätsplanung</dc:subject>
  <dc:creator>ControllerSpielwiese.de</dc:creator>
  <cp:keywords>Liquiditätsplanung täglich wöchentlich grafische Darstellung</cp:keywords>
  <dc:description>Copyright by Joachim Becker WebSolutions</dc:description>
  <cp:lastModifiedBy>ControllerSpielwiese</cp:lastModifiedBy>
  <cp:lastPrinted>2021-04-17T16:31:59Z</cp:lastPrinted>
  <dcterms:created xsi:type="dcterms:W3CDTF">2014-11-17T11:49:03Z</dcterms:created>
  <dcterms:modified xsi:type="dcterms:W3CDTF">2025-02-28T17:26:04Z</dcterms:modified>
  <cp:category>Liquiditätsplanung</cp:category>
</cp:coreProperties>
</file>