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Fig" sheetId="1" r:id="rId1"/>
    <sheet name="Dashboard01" sheetId="2" r:id="rId2"/>
  </sheets>
  <definedNames>
    <definedName name="_xlnm.Print_Area" localSheetId="1">'Dashboard01'!$B$2:$Q$49</definedName>
    <definedName name="_xlnm.Print_Area" localSheetId="0">'Fig'!$A$2:$G$26</definedName>
  </definedNames>
  <calcPr fullCalcOnLoad="1"/>
</workbook>
</file>

<file path=xl/sharedStrings.xml><?xml version="1.0" encoding="utf-8"?>
<sst xmlns="http://schemas.openxmlformats.org/spreadsheetml/2006/main" count="49" uniqueCount="35">
  <si>
    <t>Key-Figure Statistic</t>
  </si>
  <si>
    <t xml:space="preserve"> Werk XYZ</t>
  </si>
  <si>
    <t>Key Figure</t>
  </si>
  <si>
    <t>Bud/Act/Var</t>
  </si>
  <si>
    <t>1.</t>
  </si>
  <si>
    <t>Sales</t>
  </si>
  <si>
    <t>Budget</t>
  </si>
  <si>
    <t>in $ TUS</t>
  </si>
  <si>
    <t>Actual</t>
  </si>
  <si>
    <t>Variance</t>
  </si>
  <si>
    <t>2.</t>
  </si>
  <si>
    <t>Parts</t>
  </si>
  <si>
    <t>3.</t>
  </si>
  <si>
    <t>Material</t>
  </si>
  <si>
    <t>4.</t>
  </si>
  <si>
    <t>Mat in % of Sales</t>
  </si>
  <si>
    <t>in %</t>
  </si>
  <si>
    <t>5.</t>
  </si>
  <si>
    <t>6.</t>
  </si>
  <si>
    <t>Beliebig erweiterbar:</t>
  </si>
  <si>
    <t>Tabellenblatt Graph1 kopieren und Verknüpfungen (Zellbezüge) in den Diagrammen anpassen!</t>
  </si>
  <si>
    <r>
      <t>S</t>
    </r>
    <r>
      <rPr>
        <b/>
        <sz val="11"/>
        <rFont val="Arial"/>
        <family val="2"/>
      </rPr>
      <t xml:space="preserve"> 2099</t>
    </r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</si>
  <si>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</si>
  <si>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</si>
  <si>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</si>
  <si>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</si>
  <si>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</si>
  <si>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</si>
  <si>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</si>
  <si>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</si>
  <si>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</si>
  <si>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</si>
  <si>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</si>
  <si>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</si>
  <si>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Kennzahlen Dashboard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</si>
</sst>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%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Symbol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.2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9.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4" fontId="0" fillId="0" borderId="12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5" xfId="0" applyFill="1" applyBorder="1" applyAlignment="1">
      <alignment/>
    </xf>
    <xf numFmtId="0" fontId="8" fillId="19" borderId="0" xfId="0" applyFont="1" applyFill="1" applyAlignment="1">
      <alignment horizontal="left"/>
    </xf>
    <xf numFmtId="0" fontId="6" fillId="19" borderId="0" xfId="0" applyFont="1" applyFill="1" applyAlignment="1">
      <alignment horizontal="left"/>
    </xf>
    <xf numFmtId="0" fontId="6" fillId="19" borderId="0" xfId="0" applyFont="1" applyFill="1" applyAlignment="1">
      <alignment horizontal="centerContinuous"/>
    </xf>
    <xf numFmtId="0" fontId="7" fillId="19" borderId="0" xfId="0" applyFont="1" applyFill="1" applyAlignment="1" quotePrefix="1">
      <alignment horizontal="left"/>
    </xf>
    <xf numFmtId="0" fontId="7" fillId="19" borderId="0" xfId="0" applyFont="1" applyFill="1" applyAlignment="1">
      <alignment horizontal="left"/>
    </xf>
    <xf numFmtId="0" fontId="7" fillId="19" borderId="0" xfId="0" applyFont="1" applyFill="1" applyAlignment="1">
      <alignment horizontal="centerContinuous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left" vertical="center"/>
    </xf>
    <xf numFmtId="17" fontId="2" fillId="13" borderId="12" xfId="0" applyNumberFormat="1" applyFont="1" applyFill="1" applyBorder="1" applyAlignment="1">
      <alignment horizontal="center" vertical="center"/>
    </xf>
    <xf numFmtId="17" fontId="2" fillId="13" borderId="0" xfId="0" applyNumberFormat="1" applyFont="1" applyFill="1" applyBorder="1" applyAlignment="1">
      <alignment horizontal="center" vertical="center"/>
    </xf>
    <xf numFmtId="17" fontId="3" fillId="1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Fig!$C$9</c:f>
        </c:strRef>
      </c:tx>
      <c:layout>
        <c:manualLayout>
          <c:xMode val="factor"/>
          <c:yMode val="factor"/>
          <c:x val="0.01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69"/>
          <c:w val="0.9805"/>
          <c:h val="0.8315"/>
        </c:manualLayout>
      </c:layout>
      <c:lineChart>
        <c:grouping val="standard"/>
        <c:varyColors val="0"/>
        <c:ser>
          <c:idx val="1"/>
          <c:order val="0"/>
          <c:tx>
            <c:strRef>
              <c:f>Fig!$D$9</c:f>
              <c:strCache>
                <c:ptCount val="1"/>
                <c:pt idx="0">
                  <c:v>Budget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Fig!$E$7:$P$7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Fig!$E$9:$P$9</c:f>
              <c:numCache>
                <c:ptCount val="12"/>
                <c:pt idx="0">
                  <c:v>12123</c:v>
                </c:pt>
                <c:pt idx="1">
                  <c:v>11953</c:v>
                </c:pt>
                <c:pt idx="2">
                  <c:v>11953</c:v>
                </c:pt>
                <c:pt idx="3">
                  <c:v>12123</c:v>
                </c:pt>
                <c:pt idx="4">
                  <c:v>11953</c:v>
                </c:pt>
                <c:pt idx="5">
                  <c:v>11953</c:v>
                </c:pt>
                <c:pt idx="6">
                  <c:v>12123</c:v>
                </c:pt>
                <c:pt idx="7">
                  <c:v>11953</c:v>
                </c:pt>
                <c:pt idx="8">
                  <c:v>11953</c:v>
                </c:pt>
                <c:pt idx="9">
                  <c:v>12123</c:v>
                </c:pt>
                <c:pt idx="10">
                  <c:v>11953</c:v>
                </c:pt>
                <c:pt idx="11">
                  <c:v>11953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Fig!$D$10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val>
            <c:numRef>
              <c:f>Fig!$E$10:$P$10</c:f>
              <c:numCache>
                <c:ptCount val="12"/>
                <c:pt idx="0">
                  <c:v>13258</c:v>
                </c:pt>
                <c:pt idx="1">
                  <c:v>12469</c:v>
                </c:pt>
                <c:pt idx="2">
                  <c:v>12548</c:v>
                </c:pt>
              </c:numCache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 val="autoZero"/>
        <c:auto val="0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title>
          <c:tx>
            <c:strRef>
              <c:f>Fig!$C$10</c:f>
            </c:strRef>
          </c:tx>
          <c:layout>
            <c:manualLayout>
              <c:xMode val="factor"/>
              <c:yMode val="factor"/>
              <c:x val="0.03"/>
              <c:y val="0.149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</c:valAx>
      <c:spPr>
        <a:solidFill>
          <a:srgbClr val="C5E0B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Fig!$C$13</c:f>
        </c:strRef>
      </c:tx>
      <c:layout>
        <c:manualLayout>
          <c:xMode val="factor"/>
          <c:yMode val="factor"/>
          <c:x val="0.0122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655"/>
          <c:w val="0.9795"/>
          <c:h val="0.8345"/>
        </c:manualLayout>
      </c:layout>
      <c:lineChart>
        <c:grouping val="standard"/>
        <c:varyColors val="0"/>
        <c:ser>
          <c:idx val="1"/>
          <c:order val="0"/>
          <c:tx>
            <c:strRef>
              <c:f>Fig!$D$9</c:f>
              <c:strCache>
                <c:ptCount val="1"/>
                <c:pt idx="0">
                  <c:v>Budget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Fig!$E$7:$P$7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Fig!$E$13:$P$13</c:f>
              <c:numCache>
                <c:ptCount val="12"/>
                <c:pt idx="0">
                  <c:v>120000</c:v>
                </c:pt>
                <c:pt idx="1">
                  <c:v>118500</c:v>
                </c:pt>
                <c:pt idx="2">
                  <c:v>118500</c:v>
                </c:pt>
                <c:pt idx="3">
                  <c:v>120000</c:v>
                </c:pt>
                <c:pt idx="4">
                  <c:v>118500</c:v>
                </c:pt>
                <c:pt idx="5">
                  <c:v>118500</c:v>
                </c:pt>
                <c:pt idx="6">
                  <c:v>120000</c:v>
                </c:pt>
                <c:pt idx="7">
                  <c:v>118500</c:v>
                </c:pt>
                <c:pt idx="8">
                  <c:v>118500</c:v>
                </c:pt>
                <c:pt idx="9">
                  <c:v>120000</c:v>
                </c:pt>
                <c:pt idx="10">
                  <c:v>118500</c:v>
                </c:pt>
                <c:pt idx="11">
                  <c:v>118500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Fig!$D$10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val>
            <c:numRef>
              <c:f>Fig!$E$14:$P$14</c:f>
              <c:numCache>
                <c:ptCount val="12"/>
                <c:pt idx="0">
                  <c:v>124536</c:v>
                </c:pt>
                <c:pt idx="1">
                  <c:v>120356</c:v>
                </c:pt>
                <c:pt idx="2">
                  <c:v>121036</c:v>
                </c:pt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 val="autoZero"/>
        <c:auto val="0"/>
        <c:lblOffset val="100"/>
        <c:tickLblSkip val="1"/>
        <c:noMultiLvlLbl val="0"/>
      </c:catAx>
      <c:valAx>
        <c:axId val="5152077"/>
        <c:scaling>
          <c:orientation val="minMax"/>
          <c:min val="117000"/>
        </c:scaling>
        <c:axPos val="l"/>
        <c:title>
          <c:tx>
            <c:strRef>
              <c:f>Fig!$C$14</c:f>
            </c:strRef>
          </c:tx>
          <c:layout>
            <c:manualLayout>
              <c:xMode val="factor"/>
              <c:yMode val="factor"/>
              <c:x val="0.00225"/>
              <c:y val="0.149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5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236"/>
        <c:crossesAt val="1"/>
        <c:crossBetween val="between"/>
        <c:dispUnits/>
        <c:majorUnit val="1000"/>
        <c:minorUnit val="200"/>
      </c:valAx>
      <c:spPr>
        <a:solidFill>
          <a:srgbClr val="C5E0B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Fig!$C$17</c:f>
        </c:strRef>
      </c:tx>
      <c:layout>
        <c:manualLayout>
          <c:xMode val="factor"/>
          <c:yMode val="factor"/>
          <c:x val="0.010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6925"/>
          <c:w val="0.98"/>
          <c:h val="0.8315"/>
        </c:manualLayout>
      </c:layout>
      <c:lineChart>
        <c:grouping val="standard"/>
        <c:varyColors val="0"/>
        <c:ser>
          <c:idx val="1"/>
          <c:order val="0"/>
          <c:tx>
            <c:strRef>
              <c:f>Fig!$D$9</c:f>
              <c:strCache>
                <c:ptCount val="1"/>
                <c:pt idx="0">
                  <c:v>Budget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Fig!$E$7:$P$7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Fig!$E$17:$P$17</c:f>
              <c:numCache>
                <c:ptCount val="12"/>
                <c:pt idx="0">
                  <c:v>7395.03</c:v>
                </c:pt>
                <c:pt idx="1">
                  <c:v>7291.33</c:v>
                </c:pt>
                <c:pt idx="2">
                  <c:v>7291.33</c:v>
                </c:pt>
                <c:pt idx="3">
                  <c:v>7395.03</c:v>
                </c:pt>
                <c:pt idx="4">
                  <c:v>7291.33</c:v>
                </c:pt>
                <c:pt idx="5">
                  <c:v>7291.33</c:v>
                </c:pt>
                <c:pt idx="6">
                  <c:v>7395.03</c:v>
                </c:pt>
                <c:pt idx="7">
                  <c:v>7291.33</c:v>
                </c:pt>
                <c:pt idx="8">
                  <c:v>7291.33</c:v>
                </c:pt>
                <c:pt idx="9">
                  <c:v>7395.03</c:v>
                </c:pt>
                <c:pt idx="10">
                  <c:v>7291.33</c:v>
                </c:pt>
                <c:pt idx="11">
                  <c:v>7291.33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Fig!$D$10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val>
            <c:numRef>
              <c:f>Fig!$E$18:$P$18</c:f>
              <c:numCache>
                <c:ptCount val="12"/>
                <c:pt idx="0">
                  <c:v>8219</c:v>
                </c:pt>
                <c:pt idx="1">
                  <c:v>7751</c:v>
                </c:pt>
                <c:pt idx="2">
                  <c:v>7783</c:v>
                </c:pt>
              </c:numCache>
            </c:numRef>
          </c:val>
          <c:smooth val="0"/>
        </c:ser>
        <c:marker val="1"/>
        <c:axId val="46368694"/>
        <c:axId val="14665063"/>
      </c:line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 val="autoZero"/>
        <c:auto val="0"/>
        <c:lblOffset val="100"/>
        <c:tickLblSkip val="1"/>
        <c:noMultiLvlLbl val="0"/>
      </c:catAx>
      <c:valAx>
        <c:axId val="14665063"/>
        <c:scaling>
          <c:orientation val="minMax"/>
        </c:scaling>
        <c:axPos val="l"/>
        <c:title>
          <c:tx>
            <c:strRef>
              <c:f>Fig!$C$18</c:f>
            </c:strRef>
          </c:tx>
          <c:layout>
            <c:manualLayout>
              <c:xMode val="factor"/>
              <c:yMode val="factor"/>
              <c:x val="0.03275"/>
              <c:y val="0.149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25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8694"/>
        <c:crossesAt val="1"/>
        <c:crossBetween val="between"/>
        <c:dispUnits/>
      </c:valAx>
      <c:spPr>
        <a:solidFill>
          <a:srgbClr val="C5E0B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Fig!$C$21</c:f>
        </c:strRef>
      </c:tx>
      <c:layout>
        <c:manualLayout>
          <c:xMode val="factor"/>
          <c:yMode val="factor"/>
          <c:x val="0.0145"/>
          <c:y val="-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6625"/>
          <c:w val="0.9802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Fig!$D$9</c:f>
              <c:strCache>
                <c:ptCount val="1"/>
                <c:pt idx="0">
                  <c:v>Budget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Fig!$E$7:$P$7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Fig!$E$21:$P$21</c:f>
              <c:numCache>
                <c:ptCount val="12"/>
                <c:pt idx="0">
                  <c:v>0.61</c:v>
                </c:pt>
                <c:pt idx="1">
                  <c:v>0.61</c:v>
                </c:pt>
                <c:pt idx="2">
                  <c:v>0.61</c:v>
                </c:pt>
                <c:pt idx="3">
                  <c:v>0.61</c:v>
                </c:pt>
                <c:pt idx="4">
                  <c:v>0.61</c:v>
                </c:pt>
                <c:pt idx="5">
                  <c:v>0.61</c:v>
                </c:pt>
                <c:pt idx="6">
                  <c:v>0.61</c:v>
                </c:pt>
                <c:pt idx="7">
                  <c:v>0.61</c:v>
                </c:pt>
                <c:pt idx="8">
                  <c:v>0.61</c:v>
                </c:pt>
                <c:pt idx="9">
                  <c:v>0.61</c:v>
                </c:pt>
                <c:pt idx="10">
                  <c:v>0.61</c:v>
                </c:pt>
                <c:pt idx="11">
                  <c:v>0.61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Fig!$D$10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val>
            <c:numRef>
              <c:f>Fig!$E$22:$P$22</c:f>
              <c:numCache>
                <c:ptCount val="12"/>
                <c:pt idx="0">
                  <c:v>0.6199275908885201</c:v>
                </c:pt>
                <c:pt idx="1">
                  <c:v>0.6216216216216216</c:v>
                </c:pt>
                <c:pt idx="2">
                  <c:v>0.6202582084794389</c:v>
                </c:pt>
              </c:numCache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9425"/>
        <c:crosses val="autoZero"/>
        <c:auto val="0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title>
          <c:tx>
            <c:strRef>
              <c:f>Fig!$C$22</c:f>
            </c:strRef>
          </c:tx>
          <c:layout>
            <c:manualLayout>
              <c:xMode val="factor"/>
              <c:yMode val="factor"/>
              <c:x val="0.01975"/>
              <c:y val="0.148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25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</c:valAx>
      <c:spPr>
        <a:solidFill>
          <a:srgbClr val="C5E0B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controllerspielwiese.de/" TargetMode="External" /><Relationship Id="rId3" Type="http://schemas.openxmlformats.org/officeDocument/2006/relationships/hyperlink" Target="https://www.controllerspielwiese.d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hyperlink" Target="https://www.controllerspielwiese.de/" TargetMode="External" /><Relationship Id="rId7" Type="http://schemas.openxmlformats.org/officeDocument/2006/relationships/hyperlink" Target="https://www.controllerspielwies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381000</xdr:colOff>
      <xdr:row>1</xdr:row>
      <xdr:rowOff>104775</xdr:rowOff>
    </xdr:from>
    <xdr:to>
      <xdr:col>16</xdr:col>
      <xdr:colOff>533400</xdr:colOff>
      <xdr:row>3</xdr:row>
      <xdr:rowOff>142875</xdr:rowOff>
    </xdr:to>
    <xdr:pic>
      <xdr:nvPicPr>
        <xdr:cNvPr id="1" name="Grafik 2" descr="cs_logo_pkt_text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61925"/>
          <a:ext cx="2628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57150</xdr:rowOff>
    </xdr:from>
    <xdr:to>
      <xdr:col>8</xdr:col>
      <xdr:colOff>609600</xdr:colOff>
      <xdr:row>27</xdr:row>
      <xdr:rowOff>9525</xdr:rowOff>
    </xdr:to>
    <xdr:graphicFrame>
      <xdr:nvGraphicFramePr>
        <xdr:cNvPr id="1" name="Chart 4"/>
        <xdr:cNvGraphicFramePr/>
      </xdr:nvGraphicFramePr>
      <xdr:xfrm>
        <a:off x="238125" y="1209675"/>
        <a:ext cx="5448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95250</xdr:rowOff>
    </xdr:from>
    <xdr:to>
      <xdr:col>8</xdr:col>
      <xdr:colOff>619125</xdr:colOff>
      <xdr:row>48</xdr:row>
      <xdr:rowOff>133350</xdr:rowOff>
    </xdr:to>
    <xdr:graphicFrame>
      <xdr:nvGraphicFramePr>
        <xdr:cNvPr id="2" name="Chart 5"/>
        <xdr:cNvGraphicFramePr/>
      </xdr:nvGraphicFramePr>
      <xdr:xfrm>
        <a:off x="209550" y="4676775"/>
        <a:ext cx="54864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6</xdr:row>
      <xdr:rowOff>38100</xdr:rowOff>
    </xdr:from>
    <xdr:to>
      <xdr:col>16</xdr:col>
      <xdr:colOff>657225</xdr:colOff>
      <xdr:row>27</xdr:row>
      <xdr:rowOff>9525</xdr:rowOff>
    </xdr:to>
    <xdr:graphicFrame>
      <xdr:nvGraphicFramePr>
        <xdr:cNvPr id="3" name="Chart 6"/>
        <xdr:cNvGraphicFramePr/>
      </xdr:nvGraphicFramePr>
      <xdr:xfrm>
        <a:off x="5924550" y="1190625"/>
        <a:ext cx="53721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27</xdr:row>
      <xdr:rowOff>95250</xdr:rowOff>
    </xdr:from>
    <xdr:to>
      <xdr:col>16</xdr:col>
      <xdr:colOff>666750</xdr:colOff>
      <xdr:row>48</xdr:row>
      <xdr:rowOff>133350</xdr:rowOff>
    </xdr:to>
    <xdr:graphicFrame>
      <xdr:nvGraphicFramePr>
        <xdr:cNvPr id="4" name="Chart 7"/>
        <xdr:cNvGraphicFramePr/>
      </xdr:nvGraphicFramePr>
      <xdr:xfrm>
        <a:off x="5915025" y="4676775"/>
        <a:ext cx="5391150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12</xdr:col>
      <xdr:colOff>542925</xdr:colOff>
      <xdr:row>1</xdr:row>
      <xdr:rowOff>95250</xdr:rowOff>
    </xdr:from>
    <xdr:to>
      <xdr:col>16</xdr:col>
      <xdr:colOff>590550</xdr:colOff>
      <xdr:row>3</xdr:row>
      <xdr:rowOff>180975</xdr:rowOff>
    </xdr:to>
    <xdr:pic>
      <xdr:nvPicPr>
        <xdr:cNvPr id="5" name="Grafik 2" descr="cs_logo_pkt_text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01050" y="247650"/>
          <a:ext cx="2828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00390625" style="0" customWidth="1"/>
    <col min="2" max="2" width="3.00390625" style="0" customWidth="1"/>
    <col min="3" max="3" width="15.7109375" style="0" customWidth="1"/>
    <col min="4" max="4" width="13.140625" style="0" customWidth="1"/>
    <col min="5" max="17" width="9.28125" style="0" customWidth="1"/>
    <col min="18" max="18" width="1.7109375" style="0" customWidth="1"/>
  </cols>
  <sheetData>
    <row r="1" ht="4.5" customHeight="1"/>
    <row r="2" spans="2:17" ht="26.25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ht="9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8" customHeight="1">
      <c r="B4" s="36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ht="13.5" thickBo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6.7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s="9" customFormat="1" ht="27.75" customHeight="1">
      <c r="B7" s="38"/>
      <c r="C7" s="39" t="s">
        <v>2</v>
      </c>
      <c r="D7" s="39" t="s">
        <v>3</v>
      </c>
      <c r="E7" s="40" t="s">
        <v>22</v>
      </c>
      <c r="F7" s="41" t="s">
        <v>23</v>
      </c>
      <c r="G7" s="41" t="s">
        <v>24</v>
      </c>
      <c r="H7" s="41" t="s">
        <v>25</v>
      </c>
      <c r="I7" s="41" t="s">
        <v>26</v>
      </c>
      <c r="J7" s="41" t="s">
        <v>27</v>
      </c>
      <c r="K7" s="41" t="s">
        <v>28</v>
      </c>
      <c r="L7" s="41" t="s">
        <v>29</v>
      </c>
      <c r="M7" s="41" t="s">
        <v>30</v>
      </c>
      <c r="N7" s="41" t="s">
        <v>31</v>
      </c>
      <c r="O7" s="41" t="s">
        <v>32</v>
      </c>
      <c r="P7" s="41" t="s">
        <v>33</v>
      </c>
      <c r="Q7" s="42" t="s">
        <v>21</v>
      </c>
    </row>
    <row r="9" spans="2:19" ht="12.75">
      <c r="B9" t="s">
        <v>4</v>
      </c>
      <c r="C9" s="43" t="s">
        <v>5</v>
      </c>
      <c r="D9" t="s">
        <v>6</v>
      </c>
      <c r="E9" s="10">
        <v>12123</v>
      </c>
      <c r="F9" s="11">
        <v>11953</v>
      </c>
      <c r="G9" s="11">
        <v>11953</v>
      </c>
      <c r="H9" s="11">
        <v>12123</v>
      </c>
      <c r="I9" s="11">
        <v>11953</v>
      </c>
      <c r="J9" s="11">
        <v>11953</v>
      </c>
      <c r="K9" s="11">
        <v>12123</v>
      </c>
      <c r="L9" s="11">
        <v>11953</v>
      </c>
      <c r="M9" s="11">
        <v>11953</v>
      </c>
      <c r="N9" s="11">
        <v>12123</v>
      </c>
      <c r="O9" s="11">
        <v>11953</v>
      </c>
      <c r="P9" s="11">
        <v>11953</v>
      </c>
      <c r="Q9" s="11">
        <f>SUM(E9:P9)</f>
        <v>144116</v>
      </c>
      <c r="R9" s="2"/>
      <c r="S9" s="2"/>
    </row>
    <row r="10" spans="3:17" ht="12.75">
      <c r="C10" s="16" t="s">
        <v>7</v>
      </c>
      <c r="D10" s="3" t="s">
        <v>8</v>
      </c>
      <c r="E10" s="12">
        <v>13258</v>
      </c>
      <c r="F10" s="4">
        <v>12469</v>
      </c>
      <c r="G10" s="4">
        <v>12548</v>
      </c>
      <c r="H10" s="4"/>
      <c r="I10" s="4"/>
      <c r="J10" s="4"/>
      <c r="K10" s="4"/>
      <c r="L10" s="4"/>
      <c r="M10" s="4"/>
      <c r="N10" s="4"/>
      <c r="O10" s="4"/>
      <c r="P10" s="4"/>
      <c r="Q10" s="4">
        <f>SUM(E10:P10)</f>
        <v>38275</v>
      </c>
    </row>
    <row r="11" spans="2:17" ht="12.75">
      <c r="B11" s="13"/>
      <c r="C11" s="13"/>
      <c r="D11" s="13" t="s">
        <v>9</v>
      </c>
      <c r="E11" s="14">
        <f>IF(E10&lt;&gt;0,E10-E9,"")</f>
        <v>1135</v>
      </c>
      <c r="F11" s="15">
        <f aca="true" t="shared" si="0" ref="F11:P11">IF(F10&lt;&gt;0,F10-F9,"")</f>
        <v>516</v>
      </c>
      <c r="G11" s="15">
        <f t="shared" si="0"/>
        <v>595</v>
      </c>
      <c r="H11" s="15">
        <f t="shared" si="0"/>
      </c>
      <c r="I11" s="15">
        <f t="shared" si="0"/>
      </c>
      <c r="J11" s="15">
        <f t="shared" si="0"/>
      </c>
      <c r="K11" s="15">
        <f t="shared" si="0"/>
      </c>
      <c r="L11" s="15">
        <f t="shared" si="0"/>
      </c>
      <c r="M11" s="15">
        <f t="shared" si="0"/>
      </c>
      <c r="N11" s="15">
        <f t="shared" si="0"/>
      </c>
      <c r="O11" s="15">
        <f t="shared" si="0"/>
      </c>
      <c r="P11" s="15">
        <f t="shared" si="0"/>
      </c>
      <c r="Q11" s="15">
        <f>SUM(E11:P11)</f>
        <v>2246</v>
      </c>
    </row>
    <row r="13" spans="2:18" ht="12.75">
      <c r="B13" t="s">
        <v>10</v>
      </c>
      <c r="C13" s="43" t="s">
        <v>11</v>
      </c>
      <c r="D13" t="s">
        <v>6</v>
      </c>
      <c r="E13" s="10">
        <v>120000</v>
      </c>
      <c r="F13" s="11">
        <v>118500</v>
      </c>
      <c r="G13" s="11">
        <v>118500</v>
      </c>
      <c r="H13" s="11">
        <v>120000</v>
      </c>
      <c r="I13" s="11">
        <v>118500</v>
      </c>
      <c r="J13" s="11">
        <v>118500</v>
      </c>
      <c r="K13" s="11">
        <v>120000</v>
      </c>
      <c r="L13" s="11">
        <v>118500</v>
      </c>
      <c r="M13" s="11">
        <v>118500</v>
      </c>
      <c r="N13" s="11">
        <v>120000</v>
      </c>
      <c r="O13" s="11">
        <v>118500</v>
      </c>
      <c r="P13" s="11">
        <v>118500</v>
      </c>
      <c r="Q13" s="11">
        <f>SUM(E13:P13)</f>
        <v>1428000</v>
      </c>
      <c r="R13" s="2"/>
    </row>
    <row r="14" spans="3:17" ht="12.75">
      <c r="C14" s="16"/>
      <c r="D14" s="3" t="s">
        <v>8</v>
      </c>
      <c r="E14" s="12">
        <v>124536</v>
      </c>
      <c r="F14" s="4">
        <v>120356</v>
      </c>
      <c r="G14" s="4">
        <v>121036</v>
      </c>
      <c r="H14" s="4"/>
      <c r="I14" s="4"/>
      <c r="J14" s="4"/>
      <c r="K14" s="4"/>
      <c r="L14" s="4"/>
      <c r="M14" s="4"/>
      <c r="N14" s="4"/>
      <c r="O14" s="4"/>
      <c r="P14" s="4"/>
      <c r="Q14" s="4">
        <f>SUM(E14:P14)</f>
        <v>365928</v>
      </c>
    </row>
    <row r="15" spans="2:17" ht="12.75">
      <c r="B15" s="13"/>
      <c r="C15" s="13"/>
      <c r="D15" s="13" t="s">
        <v>9</v>
      </c>
      <c r="E15" s="14">
        <f>IF(E14&lt;&gt;0,E14-E13,"")</f>
        <v>4536</v>
      </c>
      <c r="F15" s="15">
        <f aca="true" t="shared" si="1" ref="F15:P15">IF(F14&lt;&gt;0,F14-F13,"")</f>
        <v>1856</v>
      </c>
      <c r="G15" s="15">
        <f t="shared" si="1"/>
        <v>2536</v>
      </c>
      <c r="H15" s="15">
        <f t="shared" si="1"/>
      </c>
      <c r="I15" s="15">
        <f t="shared" si="1"/>
      </c>
      <c r="J15" s="15">
        <f t="shared" si="1"/>
      </c>
      <c r="K15" s="15">
        <f t="shared" si="1"/>
      </c>
      <c r="L15" s="15">
        <f t="shared" si="1"/>
      </c>
      <c r="M15" s="15">
        <f t="shared" si="1"/>
      </c>
      <c r="N15" s="15">
        <f t="shared" si="1"/>
      </c>
      <c r="O15" s="15">
        <f t="shared" si="1"/>
      </c>
      <c r="P15" s="15">
        <f t="shared" si="1"/>
      </c>
      <c r="Q15" s="15">
        <f>SUM(E15:P15)</f>
        <v>8928</v>
      </c>
    </row>
    <row r="17" spans="2:18" ht="12.75">
      <c r="B17" t="s">
        <v>12</v>
      </c>
      <c r="C17" s="43" t="s">
        <v>13</v>
      </c>
      <c r="D17" t="s">
        <v>6</v>
      </c>
      <c r="E17" s="10">
        <v>7395.03</v>
      </c>
      <c r="F17" s="11">
        <v>7291.33</v>
      </c>
      <c r="G17" s="11">
        <v>7291.33</v>
      </c>
      <c r="H17" s="11">
        <v>7395.03</v>
      </c>
      <c r="I17" s="11">
        <v>7291.33</v>
      </c>
      <c r="J17" s="11">
        <v>7291.33</v>
      </c>
      <c r="K17" s="11">
        <v>7395.03</v>
      </c>
      <c r="L17" s="11">
        <v>7291.33</v>
      </c>
      <c r="M17" s="11">
        <v>7291.33</v>
      </c>
      <c r="N17" s="11">
        <v>7395.03</v>
      </c>
      <c r="O17" s="11">
        <v>7291.33</v>
      </c>
      <c r="P17" s="11">
        <v>7291.33</v>
      </c>
      <c r="Q17" s="11">
        <f>SUM(E17:P17)</f>
        <v>87910.76000000001</v>
      </c>
      <c r="R17" s="2"/>
    </row>
    <row r="18" spans="3:17" ht="12.75">
      <c r="C18" s="16" t="s">
        <v>7</v>
      </c>
      <c r="D18" s="3" t="s">
        <v>8</v>
      </c>
      <c r="E18" s="12">
        <v>8219</v>
      </c>
      <c r="F18" s="4">
        <v>7751</v>
      </c>
      <c r="G18" s="4">
        <v>7783</v>
      </c>
      <c r="H18" s="4"/>
      <c r="I18" s="4"/>
      <c r="J18" s="4"/>
      <c r="K18" s="4"/>
      <c r="L18" s="4"/>
      <c r="M18" s="4"/>
      <c r="N18" s="4"/>
      <c r="O18" s="4"/>
      <c r="P18" s="4"/>
      <c r="Q18" s="4">
        <f>SUM(E18:P18)</f>
        <v>23753</v>
      </c>
    </row>
    <row r="19" spans="2:17" ht="12.75">
      <c r="B19" s="13"/>
      <c r="C19" s="13"/>
      <c r="D19" s="13" t="s">
        <v>9</v>
      </c>
      <c r="E19" s="14">
        <f aca="true" t="shared" si="2" ref="E19:P19">IF(E18&lt;&gt;0,E18-E17,"")</f>
        <v>823.9700000000003</v>
      </c>
      <c r="F19" s="15">
        <f t="shared" si="2"/>
        <v>459.6700000000001</v>
      </c>
      <c r="G19" s="15">
        <f t="shared" si="2"/>
        <v>491.6700000000001</v>
      </c>
      <c r="H19" s="15">
        <f t="shared" si="2"/>
      </c>
      <c r="I19" s="15">
        <f t="shared" si="2"/>
      </c>
      <c r="J19" s="15">
        <f t="shared" si="2"/>
      </c>
      <c r="K19" s="15">
        <f t="shared" si="2"/>
      </c>
      <c r="L19" s="15">
        <f t="shared" si="2"/>
      </c>
      <c r="M19" s="15">
        <f t="shared" si="2"/>
      </c>
      <c r="N19" s="15">
        <f t="shared" si="2"/>
      </c>
      <c r="O19" s="15">
        <f t="shared" si="2"/>
      </c>
      <c r="P19" s="15">
        <f t="shared" si="2"/>
      </c>
      <c r="Q19" s="15">
        <f>SUM(E19:P19)</f>
        <v>1775.3100000000004</v>
      </c>
    </row>
    <row r="21" spans="2:18" ht="12.75">
      <c r="B21" t="s">
        <v>14</v>
      </c>
      <c r="C21" s="43" t="s">
        <v>15</v>
      </c>
      <c r="D21" t="s">
        <v>6</v>
      </c>
      <c r="E21" s="17">
        <f>E17/E9</f>
        <v>0.61</v>
      </c>
      <c r="F21" s="18">
        <f aca="true" t="shared" si="3" ref="F21:P21">F17/F9</f>
        <v>0.61</v>
      </c>
      <c r="G21" s="18">
        <f t="shared" si="3"/>
        <v>0.61</v>
      </c>
      <c r="H21" s="18">
        <f t="shared" si="3"/>
        <v>0.61</v>
      </c>
      <c r="I21" s="18">
        <f t="shared" si="3"/>
        <v>0.61</v>
      </c>
      <c r="J21" s="18">
        <f t="shared" si="3"/>
        <v>0.61</v>
      </c>
      <c r="K21" s="18">
        <f t="shared" si="3"/>
        <v>0.61</v>
      </c>
      <c r="L21" s="18">
        <f t="shared" si="3"/>
        <v>0.61</v>
      </c>
      <c r="M21" s="18">
        <f t="shared" si="3"/>
        <v>0.61</v>
      </c>
      <c r="N21" s="18">
        <f t="shared" si="3"/>
        <v>0.61</v>
      </c>
      <c r="O21" s="18">
        <f t="shared" si="3"/>
        <v>0.61</v>
      </c>
      <c r="P21" s="18">
        <f t="shared" si="3"/>
        <v>0.61</v>
      </c>
      <c r="Q21" s="18">
        <f>SUM(E21:P21)</f>
        <v>7.320000000000001</v>
      </c>
      <c r="R21" s="2"/>
    </row>
    <row r="22" spans="3:17" ht="12.75">
      <c r="C22" s="16" t="s">
        <v>16</v>
      </c>
      <c r="D22" s="3" t="s">
        <v>8</v>
      </c>
      <c r="E22" s="19">
        <f>E18/E10</f>
        <v>0.6199275908885201</v>
      </c>
      <c r="F22" s="20">
        <f>F18/F10</f>
        <v>0.6216216216216216</v>
      </c>
      <c r="G22" s="20">
        <f>G18/G10</f>
        <v>0.6202582084794389</v>
      </c>
      <c r="H22" s="20"/>
      <c r="I22" s="20"/>
      <c r="J22" s="20"/>
      <c r="K22" s="20"/>
      <c r="L22" s="20"/>
      <c r="M22" s="20"/>
      <c r="N22" s="20"/>
      <c r="O22" s="20"/>
      <c r="P22" s="20"/>
      <c r="Q22" s="20">
        <f>SUM(E22:P22)</f>
        <v>1.8618074209895807</v>
      </c>
    </row>
    <row r="23" spans="2:17" ht="12.75">
      <c r="B23" s="13"/>
      <c r="C23" s="13"/>
      <c r="D23" s="13" t="s">
        <v>9</v>
      </c>
      <c r="E23" s="21">
        <f aca="true" t="shared" si="4" ref="E23:P23">IF(E22&lt;&gt;0,E22-E21,"")</f>
        <v>0.009927590888520132</v>
      </c>
      <c r="F23" s="22">
        <f t="shared" si="4"/>
        <v>0.011621621621621614</v>
      </c>
      <c r="G23" s="22">
        <f t="shared" si="4"/>
        <v>0.010258208479438924</v>
      </c>
      <c r="H23" s="22">
        <f t="shared" si="4"/>
      </c>
      <c r="I23" s="22">
        <f t="shared" si="4"/>
      </c>
      <c r="J23" s="22">
        <f t="shared" si="4"/>
      </c>
      <c r="K23" s="22">
        <f t="shared" si="4"/>
      </c>
      <c r="L23" s="22">
        <f t="shared" si="4"/>
      </c>
      <c r="M23" s="22">
        <f t="shared" si="4"/>
      </c>
      <c r="N23" s="22">
        <f t="shared" si="4"/>
      </c>
      <c r="O23" s="22">
        <f t="shared" si="4"/>
      </c>
      <c r="P23" s="22">
        <f t="shared" si="4"/>
      </c>
      <c r="Q23" s="22">
        <f>SUM(E23:P23)</f>
        <v>0.03180742098958067</v>
      </c>
    </row>
    <row r="25" spans="2:18" ht="12.75">
      <c r="B25" t="s">
        <v>17</v>
      </c>
      <c r="D25" t="s">
        <v>6</v>
      </c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f>SUM(E25:P25)</f>
        <v>0</v>
      </c>
      <c r="R25" s="2"/>
    </row>
    <row r="26" spans="3:17" ht="12.75">
      <c r="C26" s="16"/>
      <c r="D26" s="3" t="s">
        <v>8</v>
      </c>
      <c r="E26" s="1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>SUM(E26:P26)</f>
        <v>0</v>
      </c>
    </row>
    <row r="27" spans="2:17" ht="12.75">
      <c r="B27" s="13"/>
      <c r="C27" s="13"/>
      <c r="D27" s="13" t="s">
        <v>9</v>
      </c>
      <c r="E27" s="14">
        <f aca="true" t="shared" si="5" ref="E27:P27">IF(E26&lt;&gt;0,E26-E25,"")</f>
      </c>
      <c r="F27" s="15">
        <f t="shared" si="5"/>
      </c>
      <c r="G27" s="15">
        <f t="shared" si="5"/>
      </c>
      <c r="H27" s="15">
        <f t="shared" si="5"/>
      </c>
      <c r="I27" s="15">
        <f t="shared" si="5"/>
      </c>
      <c r="J27" s="15">
        <f t="shared" si="5"/>
      </c>
      <c r="K27" s="15">
        <f t="shared" si="5"/>
      </c>
      <c r="L27" s="15">
        <f t="shared" si="5"/>
      </c>
      <c r="M27" s="15">
        <f t="shared" si="5"/>
      </c>
      <c r="N27" s="15">
        <f t="shared" si="5"/>
      </c>
      <c r="O27" s="15">
        <f t="shared" si="5"/>
      </c>
      <c r="P27" s="15">
        <f t="shared" si="5"/>
      </c>
      <c r="Q27" s="15">
        <f>SUM(E27:P27)</f>
        <v>0</v>
      </c>
    </row>
    <row r="29" ht="12.75">
      <c r="B29" t="s">
        <v>18</v>
      </c>
    </row>
    <row r="31" spans="3:6" ht="15">
      <c r="C31" s="1" t="s">
        <v>19</v>
      </c>
      <c r="D31" s="1"/>
      <c r="E31" s="1" t="s">
        <v>20</v>
      </c>
      <c r="F31" s="1"/>
    </row>
  </sheetData>
  <sheetProtection/>
  <printOptions horizontalCentered="1" verticalCentered="1"/>
  <pageMargins left="0" right="0" top="0" bottom="0.2" header="0" footer="0"/>
  <pageSetup fitToHeight="1" fitToWidth="1" horizontalDpi="300" verticalDpi="300" orientation="landscape" paperSize="9" r:id="rId2"/>
  <headerFooter alignWithMargins="0">
    <oddFooter>&amp;L&amp;8 1F / &amp;N / &amp;B /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17" width="10.421875" style="0" customWidth="1"/>
    <col min="18" max="18" width="1.7109375" style="0" customWidth="1"/>
  </cols>
  <sheetData>
    <row r="1" spans="1:18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6.25">
      <c r="A2" s="23"/>
      <c r="B2" s="32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23"/>
    </row>
    <row r="3" spans="1:18" ht="9" customHeight="1">
      <c r="A3" s="23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23"/>
    </row>
    <row r="4" spans="1:18" ht="23.25">
      <c r="A4" s="23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23"/>
    </row>
    <row r="5" spans="1:18" ht="13.5" thickBot="1">
      <c r="A5" s="2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18" ht="6.75" customHeight="1">
      <c r="A6" s="23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3"/>
    </row>
    <row r="7" spans="1:18" ht="12.75">
      <c r="A7" s="23"/>
      <c r="B7" s="23"/>
      <c r="C7" s="23"/>
      <c r="D7" s="23"/>
      <c r="E7" s="23"/>
      <c r="F7" s="23"/>
      <c r="G7" s="23"/>
      <c r="H7" s="23"/>
      <c r="I7" s="28"/>
      <c r="J7" s="23"/>
      <c r="K7" s="23"/>
      <c r="L7" s="23"/>
      <c r="M7" s="23"/>
      <c r="N7" s="23"/>
      <c r="O7" s="23"/>
      <c r="P7" s="23"/>
      <c r="Q7" s="23"/>
      <c r="R7" s="23"/>
    </row>
    <row r="8" spans="1:18" ht="15">
      <c r="A8" s="23"/>
      <c r="B8" s="23"/>
      <c r="C8" s="23"/>
      <c r="D8" s="29"/>
      <c r="E8" s="30"/>
      <c r="F8" s="30"/>
      <c r="G8" s="30"/>
      <c r="H8" s="23"/>
      <c r="I8" s="28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23"/>
      <c r="B9" s="23"/>
      <c r="C9" s="23"/>
      <c r="D9" s="23"/>
      <c r="E9" s="23"/>
      <c r="F9" s="23"/>
      <c r="G9" s="23"/>
      <c r="H9" s="23"/>
      <c r="I9" s="28"/>
      <c r="J9" s="23"/>
      <c r="K9" s="23"/>
      <c r="L9" s="23"/>
      <c r="M9" s="23"/>
      <c r="N9" s="23"/>
      <c r="O9" s="23"/>
      <c r="P9" s="23"/>
      <c r="Q9" s="23"/>
      <c r="R9" s="23"/>
    </row>
    <row r="10" spans="1:18" ht="12.75">
      <c r="A10" s="23"/>
      <c r="B10" s="23"/>
      <c r="C10" s="23"/>
      <c r="D10" s="23"/>
      <c r="E10" s="23"/>
      <c r="F10" s="23"/>
      <c r="G10" s="23"/>
      <c r="H10" s="23"/>
      <c r="I10" s="28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.75">
      <c r="A11" s="23"/>
      <c r="B11" s="23"/>
      <c r="C11" s="23"/>
      <c r="D11" s="23"/>
      <c r="E11" s="23"/>
      <c r="F11" s="23"/>
      <c r="G11" s="23"/>
      <c r="H11" s="23"/>
      <c r="I11" s="28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2.75">
      <c r="A12" s="23"/>
      <c r="B12" s="23"/>
      <c r="C12" s="23"/>
      <c r="D12" s="23"/>
      <c r="E12" s="23"/>
      <c r="F12" s="23"/>
      <c r="G12" s="23"/>
      <c r="H12" s="23"/>
      <c r="I12" s="28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2.75">
      <c r="A13" s="23"/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2.75">
      <c r="A14" s="23"/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2.75">
      <c r="A15" s="23"/>
      <c r="B15" s="23"/>
      <c r="C15" s="23"/>
      <c r="D15" s="23"/>
      <c r="E15" s="23"/>
      <c r="F15" s="23"/>
      <c r="G15" s="23"/>
      <c r="H15" s="23"/>
      <c r="I15" s="28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2.75">
      <c r="A16" s="23"/>
      <c r="B16" s="23"/>
      <c r="C16" s="23"/>
      <c r="D16" s="23"/>
      <c r="E16" s="23"/>
      <c r="F16" s="23"/>
      <c r="G16" s="23"/>
      <c r="H16" s="23"/>
      <c r="I16" s="28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2.75">
      <c r="A17" s="23"/>
      <c r="B17" s="23"/>
      <c r="C17" s="23"/>
      <c r="D17" s="23"/>
      <c r="E17" s="23"/>
      <c r="F17" s="23"/>
      <c r="G17" s="23"/>
      <c r="H17" s="23"/>
      <c r="I17" s="28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2.75">
      <c r="A18" s="23"/>
      <c r="B18" s="23"/>
      <c r="C18" s="23"/>
      <c r="D18" s="23"/>
      <c r="E18" s="23"/>
      <c r="F18" s="23"/>
      <c r="G18" s="23"/>
      <c r="H18" s="23"/>
      <c r="I18" s="28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2.75">
      <c r="A19" s="23"/>
      <c r="B19" s="23"/>
      <c r="C19" s="23"/>
      <c r="D19" s="23"/>
      <c r="E19" s="23"/>
      <c r="F19" s="23"/>
      <c r="G19" s="23"/>
      <c r="H19" s="23"/>
      <c r="I19" s="28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2.75">
      <c r="A20" s="23"/>
      <c r="B20" s="23"/>
      <c r="C20" s="23"/>
      <c r="D20" s="23"/>
      <c r="E20" s="23"/>
      <c r="F20" s="23"/>
      <c r="G20" s="23"/>
      <c r="H20" s="23"/>
      <c r="I20" s="28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2.75">
      <c r="A21" s="23"/>
      <c r="B21" s="23"/>
      <c r="C21" s="23"/>
      <c r="D21" s="23"/>
      <c r="E21" s="23"/>
      <c r="F21" s="23"/>
      <c r="G21" s="23"/>
      <c r="H21" s="23"/>
      <c r="I21" s="28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2.75">
      <c r="A22" s="23"/>
      <c r="B22" s="23"/>
      <c r="C22" s="23"/>
      <c r="D22" s="23"/>
      <c r="E22" s="23"/>
      <c r="F22" s="23"/>
      <c r="G22" s="23"/>
      <c r="H22" s="23"/>
      <c r="I22" s="28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2.75">
      <c r="A23" s="23"/>
      <c r="B23" s="23"/>
      <c r="C23" s="23"/>
      <c r="D23" s="23"/>
      <c r="E23" s="23"/>
      <c r="F23" s="23"/>
      <c r="G23" s="23"/>
      <c r="H23" s="23"/>
      <c r="I23" s="28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2.75">
      <c r="A24" s="23"/>
      <c r="B24" s="23"/>
      <c r="C24" s="23"/>
      <c r="D24" s="23"/>
      <c r="E24" s="23"/>
      <c r="F24" s="23"/>
      <c r="G24" s="23"/>
      <c r="H24" s="23"/>
      <c r="I24" s="28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2.75">
      <c r="A25" s="23"/>
      <c r="B25" s="23"/>
      <c r="C25" s="23"/>
      <c r="D25" s="23"/>
      <c r="E25" s="23"/>
      <c r="F25" s="23"/>
      <c r="G25" s="23"/>
      <c r="H25" s="23"/>
      <c r="I25" s="28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2.75">
      <c r="A26" s="23"/>
      <c r="B26" s="23"/>
      <c r="C26" s="23"/>
      <c r="D26" s="23"/>
      <c r="E26" s="23"/>
      <c r="F26" s="23"/>
      <c r="G26" s="23"/>
      <c r="H26" s="23"/>
      <c r="I26" s="28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2.75">
      <c r="A27" s="23"/>
      <c r="B27" s="23"/>
      <c r="C27" s="23"/>
      <c r="D27" s="23"/>
      <c r="E27" s="23"/>
      <c r="F27" s="23"/>
      <c r="G27" s="23"/>
      <c r="H27" s="23"/>
      <c r="I27" s="28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3"/>
      <c r="B28" s="23"/>
      <c r="C28" s="23"/>
      <c r="D28" s="23"/>
      <c r="E28" s="23"/>
      <c r="F28" s="23"/>
      <c r="G28" s="23"/>
      <c r="H28" s="23"/>
      <c r="I28" s="28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2.75">
      <c r="A29" s="23"/>
      <c r="B29" s="23"/>
      <c r="C29" s="23"/>
      <c r="D29" s="23"/>
      <c r="E29" s="23"/>
      <c r="F29" s="23"/>
      <c r="G29" s="23"/>
      <c r="H29" s="23"/>
      <c r="I29" s="28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2.75">
      <c r="A30" s="23"/>
      <c r="B30" s="23"/>
      <c r="C30" s="23"/>
      <c r="D30" s="23"/>
      <c r="E30" s="23"/>
      <c r="F30" s="23"/>
      <c r="G30" s="23"/>
      <c r="H30" s="23"/>
      <c r="I30" s="28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23"/>
      <c r="B31" s="23"/>
      <c r="C31" s="23"/>
      <c r="D31" s="23"/>
      <c r="E31" s="23"/>
      <c r="F31" s="23"/>
      <c r="G31" s="23"/>
      <c r="H31" s="23"/>
      <c r="I31" s="28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>
      <c r="A32" s="23"/>
      <c r="B32" s="23"/>
      <c r="C32" s="23"/>
      <c r="D32" s="23"/>
      <c r="E32" s="23"/>
      <c r="F32" s="23"/>
      <c r="G32" s="23"/>
      <c r="H32" s="23"/>
      <c r="I32" s="28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23"/>
      <c r="B33" s="23"/>
      <c r="C33" s="23"/>
      <c r="D33" s="23"/>
      <c r="E33" s="23"/>
      <c r="F33" s="23"/>
      <c r="G33" s="23"/>
      <c r="H33" s="23"/>
      <c r="I33" s="28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/>
      <c r="B34" s="23"/>
      <c r="C34" s="23"/>
      <c r="D34" s="23"/>
      <c r="E34" s="23"/>
      <c r="F34" s="23"/>
      <c r="G34" s="23"/>
      <c r="H34" s="23"/>
      <c r="I34" s="28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/>
      <c r="B35" s="23"/>
      <c r="C35" s="23"/>
      <c r="D35" s="23"/>
      <c r="E35" s="23"/>
      <c r="F35" s="23"/>
      <c r="G35" s="23"/>
      <c r="H35" s="23"/>
      <c r="I35" s="28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/>
      <c r="B36" s="23"/>
      <c r="C36" s="23"/>
      <c r="D36" s="23"/>
      <c r="E36" s="23"/>
      <c r="F36" s="23"/>
      <c r="G36" s="23"/>
      <c r="H36" s="23"/>
      <c r="I36" s="28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3"/>
      <c r="D37" s="23"/>
      <c r="E37" s="23"/>
      <c r="F37" s="23"/>
      <c r="G37" s="23"/>
      <c r="H37" s="23"/>
      <c r="I37" s="28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3"/>
      <c r="D38" s="23"/>
      <c r="E38" s="23"/>
      <c r="F38" s="23"/>
      <c r="G38" s="23"/>
      <c r="H38" s="23"/>
      <c r="I38" s="28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3"/>
      <c r="D39" s="23"/>
      <c r="E39" s="23"/>
      <c r="F39" s="23"/>
      <c r="G39" s="23"/>
      <c r="H39" s="23"/>
      <c r="I39" s="28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3"/>
      <c r="D40" s="23"/>
      <c r="E40" s="23"/>
      <c r="F40" s="23"/>
      <c r="G40" s="23"/>
      <c r="H40" s="23"/>
      <c r="I40" s="28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3"/>
      <c r="D41" s="23"/>
      <c r="E41" s="23"/>
      <c r="F41" s="23"/>
      <c r="G41" s="23"/>
      <c r="H41" s="23"/>
      <c r="I41" s="28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3"/>
      <c r="D42" s="23"/>
      <c r="E42" s="23"/>
      <c r="F42" s="23"/>
      <c r="G42" s="23"/>
      <c r="H42" s="23"/>
      <c r="I42" s="28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3"/>
      <c r="D43" s="23"/>
      <c r="E43" s="23"/>
      <c r="F43" s="23"/>
      <c r="G43" s="23"/>
      <c r="H43" s="23"/>
      <c r="I43" s="28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3"/>
      <c r="D44" s="23"/>
      <c r="E44" s="23"/>
      <c r="F44" s="23"/>
      <c r="G44" s="23"/>
      <c r="H44" s="23"/>
      <c r="I44" s="28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3"/>
      <c r="D45" s="23"/>
      <c r="E45" s="23"/>
      <c r="F45" s="23"/>
      <c r="G45" s="23"/>
      <c r="H45" s="23"/>
      <c r="I45" s="28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3"/>
      <c r="D46" s="23"/>
      <c r="E46" s="23"/>
      <c r="F46" s="23"/>
      <c r="G46" s="23"/>
      <c r="H46" s="23"/>
      <c r="I46" s="28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3"/>
      <c r="D47" s="23"/>
      <c r="E47" s="23"/>
      <c r="F47" s="23"/>
      <c r="G47" s="23"/>
      <c r="H47" s="23"/>
      <c r="I47" s="28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3"/>
      <c r="D48" s="23"/>
      <c r="E48" s="23"/>
      <c r="F48" s="23"/>
      <c r="G48" s="23"/>
      <c r="H48" s="23"/>
      <c r="I48" s="28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3.5" thickBot="1">
      <c r="A49" s="23"/>
      <c r="B49" s="25"/>
      <c r="C49" s="25"/>
      <c r="D49" s="25"/>
      <c r="E49" s="25"/>
      <c r="F49" s="25"/>
      <c r="G49" s="25"/>
      <c r="H49" s="25"/>
      <c r="I49" s="31"/>
      <c r="J49" s="25"/>
      <c r="K49" s="25"/>
      <c r="L49" s="25"/>
      <c r="M49" s="25"/>
      <c r="N49" s="25"/>
      <c r="O49" s="25"/>
      <c r="P49" s="25"/>
      <c r="Q49" s="25"/>
      <c r="R49" s="23"/>
    </row>
    <row r="50" spans="1:18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</sheetData>
  <sheetProtection/>
  <printOptions horizontalCentered="1" verticalCentered="1"/>
  <pageMargins left="0" right="0" top="0" bottom="0.2" header="0" footer="0"/>
  <pageSetup fitToHeight="1" fitToWidth="1" horizontalDpi="300" verticalDpi="300" orientation="landscape" paperSize="9" scale="83" r:id="rId2"/>
  <headerFooter alignWithMargins="0">
    <oddFooter>&amp;L&amp;8www.ControllerSpielwiese.de&amp;R&amp;8&amp;F / &amp;A /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Dashboard</dc:title>
  <dc:subject/>
  <dc:creator>ControllerSpielwiese</dc:creator>
  <cp:keywords/>
  <dc:description/>
  <cp:lastModifiedBy>ControllerSpielwiese</cp:lastModifiedBy>
  <cp:lastPrinted>2002-02-19T14:16:25Z</cp:lastPrinted>
  <dcterms:created xsi:type="dcterms:W3CDTF">2002-02-19T12:56:08Z</dcterms:created>
  <dcterms:modified xsi:type="dcterms:W3CDTF">2023-11-18T19:05:29Z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