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en\WebSolutions\ControllerSpielwiese\download\"/>
    </mc:Choice>
  </mc:AlternateContent>
  <bookViews>
    <workbookView showSheetTabs="0" xWindow="0" yWindow="0" windowWidth="21600" windowHeight="9495"/>
  </bookViews>
  <sheets>
    <sheet name="Autokredit mit abw Schlussrate" sheetId="2" r:id="rId1"/>
    <sheet name="Grafik" sheetId="3" r:id="rId2"/>
  </sheets>
  <definedNames>
    <definedName name="_xlnm._FilterDatabase" localSheetId="0" hidden="1">'Autokredit mit abw Schlussrate'!$C$16:$K$496</definedName>
    <definedName name="Datum">Grafik!$A$17:$A$640</definedName>
    <definedName name="Datum4">OFFSET('Autokredit mit abw Schlussrate'!$C$17,0,0,COUNTA('Autokredit mit abw Schlussrate'!$C$17:$C$640),1)</definedName>
    <definedName name="_xlnm.Print_Area" localSheetId="0">'Autokredit mit abw Schlussrate'!$B$2:$K$641</definedName>
    <definedName name="_xlnm.Print_Area" localSheetId="1">Grafik!$B$2:$P$34</definedName>
    <definedName name="_xlnm.Print_Titles" localSheetId="0">'Autokredit mit abw Schlussrate'!$16:$16</definedName>
    <definedName name="ErsterMonatAuto">'Autokredit mit abw Schlussrate'!$B$17</definedName>
    <definedName name="Tilgung4">OFFSET('Autokredit mit abw Schlussrate'!$I$17,0,0,COUNT('Autokredit mit abw Schlussrate'!$I$17:$I$640),1)</definedName>
    <definedName name="Zinsen4">OFFSET('Autokredit mit abw Schlussrate'!$G$17,0,0,COUNT('Autokredit mit abw Schlussrate'!$G$17:$G$640),1)</definedName>
  </definedNames>
  <calcPr calcId="162913"/>
</workbook>
</file>

<file path=xl/calcChain.xml><?xml version="1.0" encoding="utf-8"?>
<calcChain xmlns="http://schemas.openxmlformats.org/spreadsheetml/2006/main">
  <c r="E10" i="2" l="1"/>
  <c r="F14" i="2" l="1"/>
  <c r="F13" i="2"/>
  <c r="K12" i="2"/>
  <c r="B13" i="2"/>
  <c r="B17" i="2" l="1"/>
  <c r="D17" i="2"/>
  <c r="E17" i="2" s="1"/>
  <c r="J17" i="2" l="1"/>
  <c r="M19" i="2" l="1"/>
  <c r="M18" i="2"/>
  <c r="C17" i="2"/>
  <c r="K14" i="2"/>
  <c r="C18" i="2" l="1"/>
  <c r="A18" i="3" s="1"/>
  <c r="A17" i="3"/>
  <c r="F17" i="2"/>
  <c r="G17" i="2" s="1"/>
  <c r="M20" i="2"/>
  <c r="C19" i="2" l="1"/>
  <c r="D19" i="2" s="1"/>
  <c r="D18" i="2"/>
  <c r="F18" i="2" s="1"/>
  <c r="I17" i="2"/>
  <c r="H17" i="2" s="1"/>
  <c r="A17" i="2"/>
  <c r="M21" i="2"/>
  <c r="B18" i="2" l="1"/>
  <c r="J18" i="2" s="1"/>
  <c r="C20" i="2"/>
  <c r="A19" i="3"/>
  <c r="K17" i="2"/>
  <c r="E18" i="2" s="1"/>
  <c r="A18" i="2" s="1"/>
  <c r="F19" i="2"/>
  <c r="M22" i="2"/>
  <c r="C21" i="2" l="1"/>
  <c r="A20" i="3"/>
  <c r="D20" i="2"/>
  <c r="B19" i="2"/>
  <c r="J19" i="2" s="1"/>
  <c r="G18" i="2"/>
  <c r="I18" i="2" s="1"/>
  <c r="H18" i="2" s="1"/>
  <c r="M23" i="2"/>
  <c r="C22" i="2" l="1"/>
  <c r="A21" i="3"/>
  <c r="D21" i="2"/>
  <c r="F20" i="2"/>
  <c r="B20" i="2"/>
  <c r="J20" i="2" s="1"/>
  <c r="K18" i="2"/>
  <c r="E19" i="2" s="1"/>
  <c r="A19" i="2" s="1"/>
  <c r="M24" i="2"/>
  <c r="F21" i="2" l="1"/>
  <c r="B21" i="2"/>
  <c r="J21" i="2" s="1"/>
  <c r="G19" i="2"/>
  <c r="I19" i="2" s="1"/>
  <c r="H19" i="2" s="1"/>
  <c r="A22" i="3"/>
  <c r="D22" i="2"/>
  <c r="C23" i="2"/>
  <c r="M25" i="2"/>
  <c r="K19" i="2" l="1"/>
  <c r="E20" i="2" s="1"/>
  <c r="A20" i="2" s="1"/>
  <c r="A23" i="3"/>
  <c r="D23" i="2"/>
  <c r="C24" i="2"/>
  <c r="F22" i="2"/>
  <c r="B22" i="2"/>
  <c r="J22" i="2" s="1"/>
  <c r="M26" i="2"/>
  <c r="G20" i="2" l="1"/>
  <c r="I20" i="2" s="1"/>
  <c r="H20" i="2" s="1"/>
  <c r="A24" i="3"/>
  <c r="D24" i="2"/>
  <c r="C25" i="2"/>
  <c r="F23" i="2"/>
  <c r="B23" i="2"/>
  <c r="J23" i="2" s="1"/>
  <c r="M27" i="2"/>
  <c r="K20" i="2" l="1"/>
  <c r="E21" i="2" s="1"/>
  <c r="A21" i="2" s="1"/>
  <c r="A25" i="3"/>
  <c r="D25" i="2"/>
  <c r="C26" i="2"/>
  <c r="F24" i="2"/>
  <c r="B24" i="2"/>
  <c r="J24" i="2" s="1"/>
  <c r="M28" i="2"/>
  <c r="G21" i="2" l="1"/>
  <c r="I21" i="2" s="1"/>
  <c r="H21" i="2" s="1"/>
  <c r="F25" i="2"/>
  <c r="B25" i="2"/>
  <c r="J25" i="2" s="1"/>
  <c r="A26" i="3"/>
  <c r="D26" i="2"/>
  <c r="C27" i="2"/>
  <c r="M29" i="2"/>
  <c r="K21" i="2" l="1"/>
  <c r="E22" i="2" s="1"/>
  <c r="A22" i="2" s="1"/>
  <c r="A27" i="3"/>
  <c r="C28" i="2"/>
  <c r="D27" i="2"/>
  <c r="F26" i="2"/>
  <c r="B26" i="2"/>
  <c r="J26" i="2" s="1"/>
  <c r="M30" i="2"/>
  <c r="G22" i="2" l="1"/>
  <c r="I22" i="2" s="1"/>
  <c r="H22" i="2" s="1"/>
  <c r="F27" i="2"/>
  <c r="B27" i="2"/>
  <c r="J27" i="2" s="1"/>
  <c r="A28" i="3"/>
  <c r="C29" i="2"/>
  <c r="D28" i="2"/>
  <c r="M31" i="2"/>
  <c r="K22" i="2" l="1"/>
  <c r="E23" i="2" s="1"/>
  <c r="A23" i="2" s="1"/>
  <c r="D29" i="2"/>
  <c r="C30" i="2"/>
  <c r="F28" i="2"/>
  <c r="B28" i="2"/>
  <c r="M32" i="2"/>
  <c r="G23" i="2" l="1"/>
  <c r="I23" i="2" s="1"/>
  <c r="H23" i="2" s="1"/>
  <c r="F29" i="2"/>
  <c r="B29" i="2"/>
  <c r="D30" i="2"/>
  <c r="C31" i="2"/>
  <c r="M33" i="2"/>
  <c r="K23" i="2" l="1"/>
  <c r="E24" i="2" s="1"/>
  <c r="G24" i="2" s="1"/>
  <c r="I24" i="2" s="1"/>
  <c r="K24" i="2" s="1"/>
  <c r="D31" i="2"/>
  <c r="C32" i="2"/>
  <c r="F30" i="2"/>
  <c r="B30" i="2"/>
  <c r="A29" i="3"/>
  <c r="J29" i="2"/>
  <c r="M34" i="2"/>
  <c r="A24" i="2" l="1"/>
  <c r="A30" i="3"/>
  <c r="J30" i="2"/>
  <c r="D32" i="2"/>
  <c r="C33" i="2"/>
  <c r="F31" i="2"/>
  <c r="B31" i="2"/>
  <c r="M35" i="2"/>
  <c r="D33" i="2" l="1"/>
  <c r="C34" i="2"/>
  <c r="A31" i="3"/>
  <c r="J31" i="2"/>
  <c r="F32" i="2"/>
  <c r="B32" i="2"/>
  <c r="M36" i="2"/>
  <c r="A32" i="3" l="1"/>
  <c r="J32" i="2"/>
  <c r="F33" i="2"/>
  <c r="B33" i="2"/>
  <c r="C35" i="2"/>
  <c r="D34" i="2"/>
  <c r="M37" i="2"/>
  <c r="F34" i="2" l="1"/>
  <c r="B34" i="2"/>
  <c r="C36" i="2"/>
  <c r="D35" i="2"/>
  <c r="A33" i="3"/>
  <c r="J33" i="2"/>
  <c r="M38" i="2"/>
  <c r="C37" i="2" l="1"/>
  <c r="D36" i="2"/>
  <c r="F35" i="2"/>
  <c r="B35" i="2"/>
  <c r="A34" i="3"/>
  <c r="M39" i="2"/>
  <c r="A35" i="3" l="1"/>
  <c r="J35" i="2"/>
  <c r="F36" i="2"/>
  <c r="B36" i="2"/>
  <c r="J36" i="2" s="1"/>
  <c r="C38" i="2"/>
  <c r="D38" i="2" s="1"/>
  <c r="D37" i="2"/>
  <c r="M40" i="2"/>
  <c r="F37" i="2" l="1"/>
  <c r="B37" i="2"/>
  <c r="C39" i="2"/>
  <c r="A36" i="3"/>
  <c r="M41" i="2"/>
  <c r="F38" i="2" l="1"/>
  <c r="B38" i="2"/>
  <c r="D39" i="2"/>
  <c r="C40" i="2"/>
  <c r="A37" i="3"/>
  <c r="J37" i="2"/>
  <c r="M42" i="2"/>
  <c r="F39" i="2" l="1"/>
  <c r="B39" i="2"/>
  <c r="A38" i="3"/>
  <c r="J38" i="2"/>
  <c r="D40" i="2"/>
  <c r="C41" i="2"/>
  <c r="M43" i="2"/>
  <c r="F40" i="2" l="1"/>
  <c r="B40" i="2"/>
  <c r="C42" i="2"/>
  <c r="D41" i="2"/>
  <c r="A39" i="3"/>
  <c r="J39" i="2"/>
  <c r="M44" i="2"/>
  <c r="F41" i="2" l="1"/>
  <c r="B41" i="2"/>
  <c r="C43" i="2"/>
  <c r="D42" i="2"/>
  <c r="A40" i="3"/>
  <c r="M45" i="2"/>
  <c r="F42" i="2" l="1"/>
  <c r="B42" i="2"/>
  <c r="A41" i="3"/>
  <c r="J41" i="2"/>
  <c r="D43" i="2"/>
  <c r="C44" i="2"/>
  <c r="M46" i="2"/>
  <c r="A42" i="3" l="1"/>
  <c r="J42" i="2"/>
  <c r="F43" i="2"/>
  <c r="B43" i="2"/>
  <c r="C45" i="2"/>
  <c r="D44" i="2"/>
  <c r="M47" i="2"/>
  <c r="F44" i="2" l="1"/>
  <c r="B44" i="2"/>
  <c r="A43" i="3"/>
  <c r="J43" i="2"/>
  <c r="C46" i="2"/>
  <c r="D45" i="2"/>
  <c r="M48" i="2"/>
  <c r="A44" i="3" l="1"/>
  <c r="J44" i="2"/>
  <c r="D46" i="2"/>
  <c r="C47" i="2"/>
  <c r="F45" i="2"/>
  <c r="B45" i="2"/>
  <c r="M49" i="2"/>
  <c r="A45" i="3" l="1"/>
  <c r="J45" i="2"/>
  <c r="F46" i="2"/>
  <c r="B46" i="2"/>
  <c r="C48" i="2"/>
  <c r="D47" i="2"/>
  <c r="M50" i="2"/>
  <c r="F47" i="2" l="1"/>
  <c r="B47" i="2"/>
  <c r="C49" i="2"/>
  <c r="D48" i="2"/>
  <c r="A46" i="3"/>
  <c r="J46" i="2"/>
  <c r="M51" i="2"/>
  <c r="F48" i="2" l="1"/>
  <c r="B48" i="2"/>
  <c r="D49" i="2"/>
  <c r="C50" i="2"/>
  <c r="A47" i="3"/>
  <c r="J47" i="2"/>
  <c r="M52" i="2"/>
  <c r="C51" i="2" l="1"/>
  <c r="D50" i="2"/>
  <c r="F49" i="2"/>
  <c r="B49" i="2"/>
  <c r="A48" i="3"/>
  <c r="M53" i="2"/>
  <c r="A49" i="3" l="1"/>
  <c r="J49" i="2"/>
  <c r="F50" i="2"/>
  <c r="B50" i="2"/>
  <c r="D51" i="2"/>
  <c r="C52" i="2"/>
  <c r="M54" i="2"/>
  <c r="C53" i="2" l="1"/>
  <c r="D52" i="2"/>
  <c r="A50" i="3"/>
  <c r="J50" i="2"/>
  <c r="F51" i="2"/>
  <c r="B51" i="2"/>
  <c r="M55" i="2"/>
  <c r="A51" i="3" l="1"/>
  <c r="J51" i="2"/>
  <c r="F52" i="2"/>
  <c r="B52" i="2"/>
  <c r="D53" i="2"/>
  <c r="C54" i="2"/>
  <c r="M56" i="2"/>
  <c r="A52" i="3" l="1"/>
  <c r="F53" i="2"/>
  <c r="B53" i="2"/>
  <c r="C55" i="2"/>
  <c r="D54" i="2"/>
  <c r="O56" i="2"/>
  <c r="M57" i="2"/>
  <c r="Q56" i="2"/>
  <c r="P56" i="2"/>
  <c r="N56" i="2"/>
  <c r="F54" i="2" l="1"/>
  <c r="B54" i="2"/>
  <c r="D55" i="2"/>
  <c r="C56" i="2"/>
  <c r="A53" i="3"/>
  <c r="J53" i="2"/>
  <c r="P57" i="2"/>
  <c r="M58" i="2"/>
  <c r="Q57" i="2"/>
  <c r="O57" i="2"/>
  <c r="N57" i="2"/>
  <c r="D56" i="2" l="1"/>
  <c r="C57" i="2"/>
  <c r="F55" i="2"/>
  <c r="B55" i="2"/>
  <c r="A54" i="3"/>
  <c r="J54" i="2"/>
  <c r="M59" i="2"/>
  <c r="Q58" i="2"/>
  <c r="P58" i="2"/>
  <c r="O58" i="2"/>
  <c r="N58" i="2"/>
  <c r="A55" i="3" l="1"/>
  <c r="J55" i="2"/>
  <c r="C58" i="2"/>
  <c r="D57" i="2"/>
  <c r="F56" i="2"/>
  <c r="B56" i="2"/>
  <c r="O59" i="2"/>
  <c r="N59" i="2"/>
  <c r="M60" i="2"/>
  <c r="Q59" i="2"/>
  <c r="P59" i="2"/>
  <c r="F57" i="2" l="1"/>
  <c r="B57" i="2"/>
  <c r="C59" i="2"/>
  <c r="D58" i="2"/>
  <c r="A56" i="3"/>
  <c r="J56" i="2"/>
  <c r="N60" i="2"/>
  <c r="Q60" i="2"/>
  <c r="M61" i="2"/>
  <c r="P60" i="2"/>
  <c r="O60" i="2"/>
  <c r="F58" i="2" l="1"/>
  <c r="B58" i="2"/>
  <c r="D59" i="2"/>
  <c r="C60" i="2"/>
  <c r="A57" i="3"/>
  <c r="J57" i="2"/>
  <c r="O61" i="2"/>
  <c r="M62" i="2"/>
  <c r="Q61" i="2"/>
  <c r="P61" i="2"/>
  <c r="N61" i="2"/>
  <c r="C61" i="2" l="1"/>
  <c r="D60" i="2"/>
  <c r="F59" i="2"/>
  <c r="B59" i="2"/>
  <c r="A59" i="3" s="1"/>
  <c r="A58" i="3"/>
  <c r="J58" i="2"/>
  <c r="P62" i="2"/>
  <c r="M63" i="2"/>
  <c r="Q62" i="2"/>
  <c r="O62" i="2"/>
  <c r="N62" i="2"/>
  <c r="F60" i="2" l="1"/>
  <c r="B60" i="2"/>
  <c r="D61" i="2"/>
  <c r="C62" i="2"/>
  <c r="Q63" i="2"/>
  <c r="N63" i="2"/>
  <c r="M64" i="2"/>
  <c r="P63" i="2"/>
  <c r="O63" i="2"/>
  <c r="F61" i="2" l="1"/>
  <c r="B61" i="2"/>
  <c r="C63" i="2"/>
  <c r="D62" i="2"/>
  <c r="J60" i="2"/>
  <c r="A60" i="3"/>
  <c r="O64" i="2"/>
  <c r="N64" i="2"/>
  <c r="M65" i="2"/>
  <c r="Q64" i="2"/>
  <c r="P64" i="2"/>
  <c r="C64" i="2" l="1"/>
  <c r="D63" i="2"/>
  <c r="A61" i="3"/>
  <c r="J61" i="2"/>
  <c r="B62" i="2"/>
  <c r="F62" i="2"/>
  <c r="P65" i="2"/>
  <c r="M66" i="2"/>
  <c r="Q65" i="2"/>
  <c r="O65" i="2"/>
  <c r="N65" i="2"/>
  <c r="J62" i="2" l="1"/>
  <c r="A62" i="3"/>
  <c r="F63" i="2"/>
  <c r="B63" i="2"/>
  <c r="C65" i="2"/>
  <c r="D64" i="2"/>
  <c r="M67" i="2"/>
  <c r="Q66" i="2"/>
  <c r="P66" i="2"/>
  <c r="O66" i="2"/>
  <c r="N66" i="2"/>
  <c r="B64" i="2" l="1"/>
  <c r="A64" i="3" s="1"/>
  <c r="F64" i="2"/>
  <c r="C66" i="2"/>
  <c r="D65" i="2"/>
  <c r="J63" i="2"/>
  <c r="A63" i="3"/>
  <c r="M68" i="2"/>
  <c r="Q67" i="2"/>
  <c r="P67" i="2"/>
  <c r="O67" i="2"/>
  <c r="N67" i="2"/>
  <c r="C67" i="2" l="1"/>
  <c r="D66" i="2"/>
  <c r="B65" i="2"/>
  <c r="F65" i="2"/>
  <c r="N68" i="2"/>
  <c r="M69" i="2"/>
  <c r="Q68" i="2"/>
  <c r="P68" i="2"/>
  <c r="O68" i="2"/>
  <c r="J65" i="2" l="1"/>
  <c r="A65" i="3"/>
  <c r="B66" i="2"/>
  <c r="F66" i="2"/>
  <c r="C68" i="2"/>
  <c r="D67" i="2"/>
  <c r="O69" i="2"/>
  <c r="M70" i="2"/>
  <c r="N69" i="2"/>
  <c r="Q69" i="2"/>
  <c r="P69" i="2"/>
  <c r="A66" i="3" l="1"/>
  <c r="J66" i="2"/>
  <c r="B67" i="2"/>
  <c r="F67" i="2"/>
  <c r="C69" i="2"/>
  <c r="D68" i="2"/>
  <c r="P70" i="2"/>
  <c r="M71" i="2"/>
  <c r="Q70" i="2"/>
  <c r="O70" i="2"/>
  <c r="N70" i="2"/>
  <c r="B68" i="2" l="1"/>
  <c r="F68" i="2"/>
  <c r="J67" i="2"/>
  <c r="A67" i="3"/>
  <c r="C70" i="2"/>
  <c r="D69" i="2"/>
  <c r="Q71" i="2"/>
  <c r="N71" i="2"/>
  <c r="P71" i="2"/>
  <c r="O71" i="2"/>
  <c r="M72" i="2"/>
  <c r="B69" i="2" l="1"/>
  <c r="F69" i="2"/>
  <c r="C71" i="2"/>
  <c r="D70" i="2"/>
  <c r="A68" i="3"/>
  <c r="O72" i="2"/>
  <c r="M73" i="2"/>
  <c r="Q72" i="2"/>
  <c r="P72" i="2"/>
  <c r="N72" i="2"/>
  <c r="B70" i="2" l="1"/>
  <c r="F70" i="2"/>
  <c r="C72" i="2"/>
  <c r="D71" i="2"/>
  <c r="A69" i="3"/>
  <c r="J69" i="2"/>
  <c r="P73" i="2"/>
  <c r="M74" i="2"/>
  <c r="Q73" i="2"/>
  <c r="O73" i="2"/>
  <c r="N73" i="2"/>
  <c r="C73" i="2" l="1"/>
  <c r="D72" i="2"/>
  <c r="B71" i="2"/>
  <c r="A71" i="3" s="1"/>
  <c r="F71" i="2"/>
  <c r="A70" i="3"/>
  <c r="J70" i="2"/>
  <c r="M75" i="2"/>
  <c r="Q74" i="2"/>
  <c r="N74" i="2"/>
  <c r="P74" i="2"/>
  <c r="O74" i="2"/>
  <c r="B72" i="2" l="1"/>
  <c r="F72" i="2"/>
  <c r="C74" i="2"/>
  <c r="D73" i="2"/>
  <c r="M76" i="2"/>
  <c r="Q75" i="2"/>
  <c r="P75" i="2"/>
  <c r="O75" i="2"/>
  <c r="N75" i="2"/>
  <c r="B73" i="2" l="1"/>
  <c r="F73" i="2"/>
  <c r="C75" i="2"/>
  <c r="D74" i="2"/>
  <c r="A72" i="3"/>
  <c r="N76" i="2"/>
  <c r="P76" i="2"/>
  <c r="O76" i="2"/>
  <c r="M77" i="2"/>
  <c r="Q76" i="2"/>
  <c r="B74" i="2" l="1"/>
  <c r="F74" i="2"/>
  <c r="A73" i="3"/>
  <c r="J73" i="2"/>
  <c r="D75" i="2"/>
  <c r="C76" i="2"/>
  <c r="O77" i="2"/>
  <c r="M78" i="2"/>
  <c r="Q77" i="2"/>
  <c r="P77" i="2"/>
  <c r="N77" i="2"/>
  <c r="J74" i="2" l="1"/>
  <c r="A74" i="3"/>
  <c r="D76" i="2"/>
  <c r="C77" i="2"/>
  <c r="B75" i="2"/>
  <c r="F75" i="2"/>
  <c r="P78" i="2"/>
  <c r="M79" i="2"/>
  <c r="Q78" i="2"/>
  <c r="O78" i="2"/>
  <c r="N78" i="2"/>
  <c r="C78" i="2" l="1"/>
  <c r="D77" i="2"/>
  <c r="J75" i="2"/>
  <c r="A75" i="3"/>
  <c r="B76" i="2"/>
  <c r="F76" i="2"/>
  <c r="Q79" i="2"/>
  <c r="N79" i="2"/>
  <c r="M80" i="2"/>
  <c r="P79" i="2"/>
  <c r="O79" i="2"/>
  <c r="B77" i="2" l="1"/>
  <c r="F77" i="2"/>
  <c r="J76" i="2"/>
  <c r="A76" i="3"/>
  <c r="D78" i="2"/>
  <c r="C79" i="2"/>
  <c r="O80" i="2"/>
  <c r="M81" i="2"/>
  <c r="Q80" i="2"/>
  <c r="P80" i="2"/>
  <c r="N80" i="2"/>
  <c r="D79" i="2" l="1"/>
  <c r="C80" i="2"/>
  <c r="B78" i="2"/>
  <c r="F78" i="2"/>
  <c r="A77" i="3"/>
  <c r="J77" i="2"/>
  <c r="P81" i="2"/>
  <c r="O81" i="2"/>
  <c r="N81" i="2"/>
  <c r="Q81" i="2"/>
  <c r="M82" i="2"/>
  <c r="B79" i="2" l="1"/>
  <c r="F79" i="2"/>
  <c r="J78" i="2"/>
  <c r="A78" i="3"/>
  <c r="C81" i="2"/>
  <c r="D80" i="2"/>
  <c r="M83" i="2"/>
  <c r="Q82" i="2"/>
  <c r="P82" i="2"/>
  <c r="O82" i="2"/>
  <c r="N82" i="2"/>
  <c r="B80" i="2" l="1"/>
  <c r="F80" i="2"/>
  <c r="C82" i="2"/>
  <c r="D81" i="2"/>
  <c r="A79" i="3"/>
  <c r="J79" i="2"/>
  <c r="M84" i="2"/>
  <c r="Q83" i="2"/>
  <c r="P83" i="2"/>
  <c r="O83" i="2"/>
  <c r="N83" i="2"/>
  <c r="C83" i="2" l="1"/>
  <c r="D82" i="2"/>
  <c r="B81" i="2"/>
  <c r="F81" i="2"/>
  <c r="J80" i="2"/>
  <c r="A80" i="3"/>
  <c r="N84" i="2"/>
  <c r="M85" i="2"/>
  <c r="Q84" i="2"/>
  <c r="P84" i="2"/>
  <c r="O84" i="2"/>
  <c r="J81" i="2" l="1"/>
  <c r="A81" i="3"/>
  <c r="B82" i="2"/>
  <c r="F82" i="2"/>
  <c r="D83" i="2"/>
  <c r="C84" i="2"/>
  <c r="O85" i="2"/>
  <c r="M86" i="2"/>
  <c r="Q85" i="2"/>
  <c r="P85" i="2"/>
  <c r="N85" i="2"/>
  <c r="C85" i="2" l="1"/>
  <c r="D84" i="2"/>
  <c r="B83" i="2"/>
  <c r="F83" i="2"/>
  <c r="J82" i="2"/>
  <c r="A82" i="3"/>
  <c r="P86" i="2"/>
  <c r="O86" i="2"/>
  <c r="N86" i="2"/>
  <c r="M87" i="2"/>
  <c r="Q86" i="2"/>
  <c r="B84" i="2" l="1"/>
  <c r="F84" i="2"/>
  <c r="C86" i="2"/>
  <c r="D85" i="2"/>
  <c r="J83" i="2"/>
  <c r="A83" i="3"/>
  <c r="Q87" i="2"/>
  <c r="N87" i="2"/>
  <c r="M88" i="2"/>
  <c r="P87" i="2"/>
  <c r="O87" i="2"/>
  <c r="B85" i="2" l="1"/>
  <c r="F85" i="2"/>
  <c r="C87" i="2"/>
  <c r="D86" i="2"/>
  <c r="J84" i="2"/>
  <c r="A84" i="3"/>
  <c r="O88" i="2"/>
  <c r="M89" i="2"/>
  <c r="Q88" i="2"/>
  <c r="P88" i="2"/>
  <c r="N88" i="2"/>
  <c r="J85" i="2" l="1"/>
  <c r="A85" i="3"/>
  <c r="B86" i="2"/>
  <c r="F86" i="2"/>
  <c r="C88" i="2"/>
  <c r="D87" i="2"/>
  <c r="P89" i="2"/>
  <c r="M90" i="2"/>
  <c r="Q89" i="2"/>
  <c r="O89" i="2"/>
  <c r="N89" i="2"/>
  <c r="D88" i="2" l="1"/>
  <c r="C89" i="2"/>
  <c r="J86" i="2"/>
  <c r="A86" i="3"/>
  <c r="B87" i="2"/>
  <c r="F87" i="2"/>
  <c r="M91" i="2"/>
  <c r="Q90" i="2"/>
  <c r="P90" i="2"/>
  <c r="O90" i="2"/>
  <c r="N90" i="2"/>
  <c r="J87" i="2" l="1"/>
  <c r="A87" i="3"/>
  <c r="C90" i="2"/>
  <c r="D89" i="2"/>
  <c r="B88" i="2"/>
  <c r="F88" i="2"/>
  <c r="O91" i="2"/>
  <c r="N91" i="2"/>
  <c r="M92" i="2"/>
  <c r="Q91" i="2"/>
  <c r="P91" i="2"/>
  <c r="D90" i="2" l="1"/>
  <c r="C91" i="2"/>
  <c r="B89" i="2"/>
  <c r="F89" i="2"/>
  <c r="J88" i="2"/>
  <c r="A88" i="3"/>
  <c r="N92" i="2"/>
  <c r="M93" i="2"/>
  <c r="Q92" i="2"/>
  <c r="P92" i="2"/>
  <c r="O92" i="2"/>
  <c r="J89" i="2" l="1"/>
  <c r="A89" i="3"/>
  <c r="C92" i="2"/>
  <c r="D91" i="2"/>
  <c r="B90" i="2"/>
  <c r="F90" i="2"/>
  <c r="O93" i="2"/>
  <c r="M94" i="2"/>
  <c r="Q93" i="2"/>
  <c r="P93" i="2"/>
  <c r="N93" i="2"/>
  <c r="B91" i="2" l="1"/>
  <c r="F91" i="2"/>
  <c r="C93" i="2"/>
  <c r="D92" i="2"/>
  <c r="J90" i="2"/>
  <c r="A90" i="3"/>
  <c r="Q94" i="2"/>
  <c r="N94" i="2"/>
  <c r="O94" i="2"/>
  <c r="M95" i="2"/>
  <c r="P94" i="2"/>
  <c r="D93" i="2" l="1"/>
  <c r="C94" i="2"/>
  <c r="B92" i="2"/>
  <c r="F92" i="2"/>
  <c r="J91" i="2"/>
  <c r="A91" i="3"/>
  <c r="O95" i="2"/>
  <c r="N95" i="2"/>
  <c r="Q95" i="2"/>
  <c r="P95" i="2"/>
  <c r="A92" i="3" l="1"/>
  <c r="J92" i="2"/>
  <c r="C95" i="2"/>
  <c r="D94" i="2"/>
  <c r="B93" i="2"/>
  <c r="F93" i="2"/>
  <c r="J93" i="2" l="1"/>
  <c r="A93" i="3"/>
  <c r="B94" i="2"/>
  <c r="F94" i="2"/>
  <c r="C96" i="2"/>
  <c r="D95" i="2"/>
  <c r="D96" i="2" l="1"/>
  <c r="C97" i="2"/>
  <c r="A94" i="3"/>
  <c r="J94" i="2"/>
  <c r="B95" i="2"/>
  <c r="F95" i="2"/>
  <c r="B96" i="2" l="1"/>
  <c r="F96" i="2"/>
  <c r="A95" i="3"/>
  <c r="J95" i="2"/>
  <c r="C98" i="2"/>
  <c r="D97" i="2"/>
  <c r="C99" i="2" l="1"/>
  <c r="D98" i="2"/>
  <c r="B97" i="2"/>
  <c r="F97" i="2"/>
  <c r="J96" i="2"/>
  <c r="A96" i="3"/>
  <c r="A97" i="3" l="1"/>
  <c r="J97" i="2"/>
  <c r="B98" i="2"/>
  <c r="F98" i="2"/>
  <c r="D99" i="2"/>
  <c r="C100" i="2"/>
  <c r="J98" i="2" l="1"/>
  <c r="A98" i="3"/>
  <c r="B99" i="2"/>
  <c r="F99" i="2"/>
  <c r="C101" i="2"/>
  <c r="D100" i="2"/>
  <c r="C102" i="2" l="1"/>
  <c r="D101" i="2"/>
  <c r="J99" i="2"/>
  <c r="A99" i="3"/>
  <c r="B100" i="2"/>
  <c r="F100" i="2"/>
  <c r="J100" i="2" l="1"/>
  <c r="A100" i="3"/>
  <c r="B101" i="2"/>
  <c r="F101" i="2"/>
  <c r="C103" i="2"/>
  <c r="D102" i="2"/>
  <c r="D103" i="2" l="1"/>
  <c r="C104" i="2"/>
  <c r="J101" i="2"/>
  <c r="A101" i="3"/>
  <c r="B102" i="2"/>
  <c r="F102" i="2"/>
  <c r="A102" i="3" l="1"/>
  <c r="J102" i="2"/>
  <c r="B103" i="2"/>
  <c r="F103" i="2"/>
  <c r="D104" i="2"/>
  <c r="C105" i="2"/>
  <c r="B104" i="2" l="1"/>
  <c r="F104" i="2"/>
  <c r="C106" i="2"/>
  <c r="D105" i="2"/>
  <c r="A103" i="3"/>
  <c r="J103" i="2"/>
  <c r="B105" i="2" l="1"/>
  <c r="F105" i="2"/>
  <c r="D106" i="2"/>
  <c r="C107" i="2"/>
  <c r="J104" i="2"/>
  <c r="A104" i="3"/>
  <c r="C108" i="2" l="1"/>
  <c r="D107" i="2"/>
  <c r="B106" i="2"/>
  <c r="F106" i="2"/>
  <c r="J105" i="2"/>
  <c r="A105" i="3"/>
  <c r="B107" i="2" l="1"/>
  <c r="F107" i="2"/>
  <c r="A106" i="3"/>
  <c r="J106" i="2"/>
  <c r="C109" i="2"/>
  <c r="D108" i="2"/>
  <c r="B108" i="2" l="1"/>
  <c r="F108" i="2"/>
  <c r="C110" i="2"/>
  <c r="D109" i="2"/>
  <c r="J107" i="2"/>
  <c r="A107" i="3"/>
  <c r="B109" i="2" l="1"/>
  <c r="F109" i="2"/>
  <c r="J108" i="2"/>
  <c r="A108" i="3"/>
  <c r="D110" i="2"/>
  <c r="C111" i="2"/>
  <c r="D111" i="2" l="1"/>
  <c r="C112" i="2"/>
  <c r="J109" i="2"/>
  <c r="A109" i="3"/>
  <c r="B110" i="2"/>
  <c r="F110" i="2"/>
  <c r="J110" i="2" l="1"/>
  <c r="A110" i="3"/>
  <c r="D112" i="2"/>
  <c r="C113" i="2"/>
  <c r="B111" i="2"/>
  <c r="F111" i="2"/>
  <c r="D113" i="2" l="1"/>
  <c r="C114" i="2"/>
  <c r="A111" i="3"/>
  <c r="J111" i="2"/>
  <c r="B112" i="2"/>
  <c r="F112" i="2"/>
  <c r="A112" i="3" l="1"/>
  <c r="J112" i="2"/>
  <c r="B113" i="2"/>
  <c r="F113" i="2"/>
  <c r="D114" i="2"/>
  <c r="C115" i="2"/>
  <c r="D115" i="2" l="1"/>
  <c r="C116" i="2"/>
  <c r="A113" i="3"/>
  <c r="J113" i="2"/>
  <c r="B114" i="2"/>
  <c r="F114" i="2"/>
  <c r="A114" i="3" l="1"/>
  <c r="J114" i="2"/>
  <c r="D116" i="2"/>
  <c r="C117" i="2"/>
  <c r="B115" i="2"/>
  <c r="F115" i="2"/>
  <c r="B116" i="2" l="1"/>
  <c r="F116" i="2"/>
  <c r="J115" i="2"/>
  <c r="A115" i="3"/>
  <c r="C118" i="2"/>
  <c r="D117" i="2"/>
  <c r="B117" i="2" l="1"/>
  <c r="F117" i="2"/>
  <c r="C119" i="2"/>
  <c r="D118" i="2"/>
  <c r="J116" i="2"/>
  <c r="A116" i="3"/>
  <c r="D119" i="2" l="1"/>
  <c r="C120" i="2"/>
  <c r="B118" i="2"/>
  <c r="F118" i="2"/>
  <c r="A117" i="3"/>
  <c r="J117" i="2"/>
  <c r="J118" i="2" l="1"/>
  <c r="A118" i="3"/>
  <c r="D120" i="2"/>
  <c r="C121" i="2"/>
  <c r="B119" i="2"/>
  <c r="F119" i="2"/>
  <c r="B120" i="2" l="1"/>
  <c r="F120" i="2"/>
  <c r="C122" i="2"/>
  <c r="D121" i="2"/>
  <c r="A119" i="3"/>
  <c r="J119" i="2"/>
  <c r="C123" i="2" l="1"/>
  <c r="D122" i="2"/>
  <c r="B121" i="2"/>
  <c r="F121" i="2"/>
  <c r="J120" i="2"/>
  <c r="A120" i="3"/>
  <c r="J121" i="2" l="1"/>
  <c r="A121" i="3"/>
  <c r="B122" i="2"/>
  <c r="F122" i="2"/>
  <c r="D123" i="2"/>
  <c r="C124" i="2"/>
  <c r="B123" i="2" l="1"/>
  <c r="F123" i="2"/>
  <c r="A122" i="3"/>
  <c r="J122" i="2"/>
  <c r="C125" i="2"/>
  <c r="D124" i="2"/>
  <c r="D125" i="2" l="1"/>
  <c r="C126" i="2"/>
  <c r="B124" i="2"/>
  <c r="F124" i="2"/>
  <c r="A123" i="3"/>
  <c r="J123" i="2"/>
  <c r="B125" i="2" l="1"/>
  <c r="F125" i="2"/>
  <c r="A124" i="3"/>
  <c r="J124" i="2"/>
  <c r="D126" i="2"/>
  <c r="C127" i="2"/>
  <c r="B126" i="2" l="1"/>
  <c r="F126" i="2"/>
  <c r="C128" i="2"/>
  <c r="D127" i="2"/>
  <c r="J125" i="2"/>
  <c r="A125" i="3"/>
  <c r="B127" i="2" l="1"/>
  <c r="F127" i="2"/>
  <c r="D128" i="2"/>
  <c r="C129" i="2"/>
  <c r="J126" i="2"/>
  <c r="A126" i="3"/>
  <c r="C130" i="2" l="1"/>
  <c r="D129" i="2"/>
  <c r="B128" i="2"/>
  <c r="F128" i="2"/>
  <c r="J127" i="2"/>
  <c r="A127" i="3"/>
  <c r="J128" i="2" l="1"/>
  <c r="A128" i="3"/>
  <c r="B129" i="2"/>
  <c r="F129" i="2"/>
  <c r="C131" i="2"/>
  <c r="D130" i="2"/>
  <c r="J129" i="2" l="1"/>
  <c r="A129" i="3"/>
  <c r="B130" i="2"/>
  <c r="F130" i="2"/>
  <c r="D131" i="2"/>
  <c r="C132" i="2"/>
  <c r="C133" i="2" l="1"/>
  <c r="D132" i="2"/>
  <c r="J130" i="2"/>
  <c r="A130" i="3"/>
  <c r="B131" i="2"/>
  <c r="F131" i="2"/>
  <c r="C134" i="2" l="1"/>
  <c r="D133" i="2"/>
  <c r="A131" i="3"/>
  <c r="J131" i="2"/>
  <c r="B132" i="2"/>
  <c r="F132" i="2"/>
  <c r="J132" i="2" l="1"/>
  <c r="A132" i="3"/>
  <c r="D134" i="2"/>
  <c r="C135" i="2"/>
  <c r="B133" i="2"/>
  <c r="F133" i="2"/>
  <c r="B134" i="2" l="1"/>
  <c r="F134" i="2"/>
  <c r="D135" i="2"/>
  <c r="C136" i="2"/>
  <c r="J133" i="2"/>
  <c r="A133" i="3"/>
  <c r="C137" i="2" l="1"/>
  <c r="D136" i="2"/>
  <c r="B135" i="2"/>
  <c r="F135" i="2"/>
  <c r="A134" i="3"/>
  <c r="J134" i="2"/>
  <c r="D137" i="2" l="1"/>
  <c r="C138" i="2"/>
  <c r="J135" i="2"/>
  <c r="A135" i="3"/>
  <c r="B136" i="2"/>
  <c r="F136" i="2"/>
  <c r="J136" i="2" l="1"/>
  <c r="A136" i="3"/>
  <c r="D138" i="2"/>
  <c r="C139" i="2"/>
  <c r="B137" i="2"/>
  <c r="F137" i="2"/>
  <c r="A137" i="3" l="1"/>
  <c r="J137" i="2"/>
  <c r="D139" i="2"/>
  <c r="C140" i="2"/>
  <c r="B138" i="2"/>
  <c r="F138" i="2"/>
  <c r="C141" i="2" l="1"/>
  <c r="D140" i="2"/>
  <c r="B139" i="2"/>
  <c r="F139" i="2"/>
  <c r="J138" i="2"/>
  <c r="A138" i="3"/>
  <c r="J139" i="2" l="1"/>
  <c r="A139" i="3"/>
  <c r="B140" i="2"/>
  <c r="F140" i="2"/>
  <c r="C142" i="2"/>
  <c r="D141" i="2"/>
  <c r="B141" i="2" l="1"/>
  <c r="F141" i="2"/>
  <c r="J140" i="2"/>
  <c r="A140" i="3"/>
  <c r="D142" i="2"/>
  <c r="C143" i="2"/>
  <c r="D143" i="2" l="1"/>
  <c r="C144" i="2"/>
  <c r="B142" i="2"/>
  <c r="F142" i="2"/>
  <c r="A141" i="3"/>
  <c r="J141" i="2"/>
  <c r="J142" i="2" l="1"/>
  <c r="A142" i="3"/>
  <c r="D144" i="2"/>
  <c r="C145" i="2"/>
  <c r="B143" i="2"/>
  <c r="F143" i="2"/>
  <c r="J143" i="2" l="1"/>
  <c r="A143" i="3"/>
  <c r="B144" i="2"/>
  <c r="F144" i="2"/>
  <c r="D145" i="2"/>
  <c r="C146" i="2"/>
  <c r="A144" i="3" l="1"/>
  <c r="J144" i="2"/>
  <c r="B145" i="2"/>
  <c r="F145" i="2"/>
  <c r="C147" i="2"/>
  <c r="D146" i="2"/>
  <c r="J145" i="2" l="1"/>
  <c r="A145" i="3"/>
  <c r="D147" i="2"/>
  <c r="C148" i="2"/>
  <c r="B146" i="2"/>
  <c r="F146" i="2"/>
  <c r="J146" i="2" l="1"/>
  <c r="A146" i="3"/>
  <c r="D148" i="2"/>
  <c r="C149" i="2"/>
  <c r="B147" i="2"/>
  <c r="F147" i="2"/>
  <c r="C150" i="2" l="1"/>
  <c r="D149" i="2"/>
  <c r="B148" i="2"/>
  <c r="F148" i="2"/>
  <c r="J147" i="2"/>
  <c r="A147" i="3"/>
  <c r="A148" i="3" l="1"/>
  <c r="J148" i="2"/>
  <c r="B149" i="2"/>
  <c r="F149" i="2"/>
  <c r="D150" i="2"/>
  <c r="C151" i="2"/>
  <c r="J149" i="2" l="1"/>
  <c r="A149" i="3"/>
  <c r="B150" i="2"/>
  <c r="F150" i="2"/>
  <c r="D151" i="2"/>
  <c r="C152" i="2"/>
  <c r="B151" i="2" l="1"/>
  <c r="F151" i="2"/>
  <c r="J150" i="2"/>
  <c r="A150" i="3"/>
  <c r="D152" i="2"/>
  <c r="C153" i="2"/>
  <c r="B152" i="2" l="1"/>
  <c r="F152" i="2"/>
  <c r="C154" i="2"/>
  <c r="D153" i="2"/>
  <c r="J151" i="2"/>
  <c r="A151" i="3"/>
  <c r="C155" i="2" l="1"/>
  <c r="D154" i="2"/>
  <c r="B153" i="2"/>
  <c r="F153" i="2"/>
  <c r="A152" i="3"/>
  <c r="J152" i="2"/>
  <c r="J153" i="2" l="1"/>
  <c r="A153" i="3"/>
  <c r="B154" i="2"/>
  <c r="F154" i="2"/>
  <c r="D155" i="2"/>
  <c r="C156" i="2"/>
  <c r="B155" i="2" l="1"/>
  <c r="F155" i="2"/>
  <c r="J154" i="2"/>
  <c r="A154" i="3"/>
  <c r="D156" i="2"/>
  <c r="C157" i="2"/>
  <c r="C158" i="2" l="1"/>
  <c r="D157" i="2"/>
  <c r="B156" i="2"/>
  <c r="F156" i="2"/>
  <c r="A155" i="3"/>
  <c r="J155" i="2"/>
  <c r="J156" i="2" l="1"/>
  <c r="A156" i="3"/>
  <c r="B157" i="2"/>
  <c r="F157" i="2"/>
  <c r="C159" i="2"/>
  <c r="D158" i="2"/>
  <c r="B158" i="2" l="1"/>
  <c r="F158" i="2"/>
  <c r="D159" i="2"/>
  <c r="C160" i="2"/>
  <c r="J157" i="2"/>
  <c r="A157" i="3"/>
  <c r="D160" i="2" l="1"/>
  <c r="C161" i="2"/>
  <c r="B159" i="2"/>
  <c r="F159" i="2"/>
  <c r="J158" i="2"/>
  <c r="A158" i="3"/>
  <c r="J159" i="2" l="1"/>
  <c r="A159" i="3"/>
  <c r="C162" i="2"/>
  <c r="D161" i="2"/>
  <c r="B160" i="2"/>
  <c r="F160" i="2"/>
  <c r="C163" i="2" l="1"/>
  <c r="D162" i="2"/>
  <c r="J160" i="2"/>
  <c r="A160" i="3"/>
  <c r="B161" i="2"/>
  <c r="F161" i="2"/>
  <c r="J161" i="2" l="1"/>
  <c r="A161" i="3"/>
  <c r="B162" i="2"/>
  <c r="F162" i="2"/>
  <c r="D163" i="2"/>
  <c r="C164" i="2"/>
  <c r="B163" i="2" l="1"/>
  <c r="F163" i="2"/>
  <c r="J162" i="2"/>
  <c r="A162" i="3"/>
  <c r="D164" i="2"/>
  <c r="C165" i="2"/>
  <c r="C166" i="2" l="1"/>
  <c r="D165" i="2"/>
  <c r="B164" i="2"/>
  <c r="F164" i="2"/>
  <c r="A163" i="3"/>
  <c r="J163" i="2"/>
  <c r="A164" i="3" l="1"/>
  <c r="J164" i="2"/>
  <c r="B165" i="2"/>
  <c r="F165" i="2"/>
  <c r="C167" i="2"/>
  <c r="D166" i="2"/>
  <c r="A165" i="3" l="1"/>
  <c r="J165" i="2"/>
  <c r="D167" i="2"/>
  <c r="C168" i="2"/>
  <c r="B166" i="2"/>
  <c r="F166" i="2"/>
  <c r="D168" i="2" l="1"/>
  <c r="C169" i="2"/>
  <c r="B167" i="2"/>
  <c r="F167" i="2"/>
  <c r="A166" i="3"/>
  <c r="J166" i="2"/>
  <c r="A167" i="3" l="1"/>
  <c r="J167" i="2"/>
  <c r="C170" i="2"/>
  <c r="D169" i="2"/>
  <c r="B168" i="2"/>
  <c r="F168" i="2"/>
  <c r="B169" i="2" l="1"/>
  <c r="F169" i="2"/>
  <c r="C171" i="2"/>
  <c r="D170" i="2"/>
  <c r="J168" i="2"/>
  <c r="A168" i="3"/>
  <c r="B170" i="2" l="1"/>
  <c r="F170" i="2"/>
  <c r="C172" i="2"/>
  <c r="D171" i="2"/>
  <c r="J169" i="2"/>
  <c r="A169" i="3"/>
  <c r="B171" i="2" l="1"/>
  <c r="F171" i="2"/>
  <c r="D172" i="2"/>
  <c r="C173" i="2"/>
  <c r="J170" i="2"/>
  <c r="A170" i="3"/>
  <c r="B172" i="2" l="1"/>
  <c r="F172" i="2"/>
  <c r="C174" i="2"/>
  <c r="D173" i="2"/>
  <c r="J171" i="2"/>
  <c r="A171" i="3"/>
  <c r="B173" i="2" l="1"/>
  <c r="F173" i="2"/>
  <c r="C175" i="2"/>
  <c r="D174" i="2"/>
  <c r="J172" i="2"/>
  <c r="A172" i="3"/>
  <c r="B174" i="2" l="1"/>
  <c r="F174" i="2"/>
  <c r="D175" i="2"/>
  <c r="C176" i="2"/>
  <c r="J173" i="2"/>
  <c r="A173" i="3"/>
  <c r="D176" i="2" l="1"/>
  <c r="C177" i="2"/>
  <c r="B175" i="2"/>
  <c r="F175" i="2"/>
  <c r="J174" i="2"/>
  <c r="A174" i="3"/>
  <c r="A175" i="3" l="1"/>
  <c r="J175" i="2"/>
  <c r="C178" i="2"/>
  <c r="D177" i="2"/>
  <c r="B176" i="2"/>
  <c r="F176" i="2"/>
  <c r="B177" i="2" l="1"/>
  <c r="F177" i="2"/>
  <c r="C179" i="2"/>
  <c r="D178" i="2"/>
  <c r="A176" i="3"/>
  <c r="J176" i="2"/>
  <c r="B178" i="2" l="1"/>
  <c r="F178" i="2"/>
  <c r="D179" i="2"/>
  <c r="C180" i="2"/>
  <c r="J177" i="2"/>
  <c r="A177" i="3"/>
  <c r="D180" i="2" l="1"/>
  <c r="C181" i="2"/>
  <c r="B179" i="2"/>
  <c r="F179" i="2"/>
  <c r="J178" i="2"/>
  <c r="A178" i="3"/>
  <c r="C182" i="2" l="1"/>
  <c r="D181" i="2"/>
  <c r="A179" i="3"/>
  <c r="J179" i="2"/>
  <c r="B180" i="2"/>
  <c r="F180" i="2"/>
  <c r="A180" i="3" l="1"/>
  <c r="J180" i="2"/>
  <c r="B181" i="2"/>
  <c r="F181" i="2"/>
  <c r="C183" i="2"/>
  <c r="D182" i="2"/>
  <c r="B182" i="2" l="1"/>
  <c r="F182" i="2"/>
  <c r="J181" i="2"/>
  <c r="A181" i="3"/>
  <c r="D183" i="2"/>
  <c r="C184" i="2"/>
  <c r="B183" i="2" l="1"/>
  <c r="F183" i="2"/>
  <c r="C185" i="2"/>
  <c r="D184" i="2"/>
  <c r="J182" i="2"/>
  <c r="A182" i="3"/>
  <c r="B184" i="2" l="1"/>
  <c r="F184" i="2"/>
  <c r="D185" i="2"/>
  <c r="C186" i="2"/>
  <c r="A183" i="3"/>
  <c r="J183" i="2"/>
  <c r="C187" i="2" l="1"/>
  <c r="D186" i="2"/>
  <c r="B185" i="2"/>
  <c r="F185" i="2"/>
  <c r="A184" i="3"/>
  <c r="J184" i="2"/>
  <c r="A185" i="3" l="1"/>
  <c r="J185" i="2"/>
  <c r="B186" i="2"/>
  <c r="F186" i="2"/>
  <c r="C188" i="2"/>
  <c r="D187" i="2"/>
  <c r="D188" i="2" l="1"/>
  <c r="C189" i="2"/>
  <c r="A186" i="3"/>
  <c r="J186" i="2"/>
  <c r="B187" i="2"/>
  <c r="F187" i="2"/>
  <c r="J187" i="2" l="1"/>
  <c r="A187" i="3"/>
  <c r="D189" i="2"/>
  <c r="C190" i="2"/>
  <c r="B188" i="2"/>
  <c r="F188" i="2"/>
  <c r="J188" i="2" l="1"/>
  <c r="A188" i="3"/>
  <c r="C191" i="2"/>
  <c r="D190" i="2"/>
  <c r="B189" i="2"/>
  <c r="F189" i="2"/>
  <c r="A189" i="3" l="1"/>
  <c r="J189" i="2"/>
  <c r="D191" i="2"/>
  <c r="C192" i="2"/>
  <c r="B190" i="2"/>
  <c r="F190" i="2"/>
  <c r="J190" i="2" l="1"/>
  <c r="A190" i="3"/>
  <c r="B191" i="2"/>
  <c r="F191" i="2"/>
  <c r="C193" i="2"/>
  <c r="D192" i="2"/>
  <c r="B192" i="2" l="1"/>
  <c r="F192" i="2"/>
  <c r="J191" i="2"/>
  <c r="A191" i="3"/>
  <c r="D193" i="2"/>
  <c r="C194" i="2"/>
  <c r="B193" i="2" l="1"/>
  <c r="F193" i="2"/>
  <c r="C195" i="2"/>
  <c r="D194" i="2"/>
  <c r="J192" i="2"/>
  <c r="A192" i="3"/>
  <c r="D195" i="2" l="1"/>
  <c r="C196" i="2"/>
  <c r="B194" i="2"/>
  <c r="F194" i="2"/>
  <c r="A193" i="3"/>
  <c r="J193" i="2"/>
  <c r="J194" i="2" l="1"/>
  <c r="A194" i="3"/>
  <c r="C197" i="2"/>
  <c r="D196" i="2"/>
  <c r="B195" i="2"/>
  <c r="F195" i="2"/>
  <c r="C198" i="2" l="1"/>
  <c r="D197" i="2"/>
  <c r="J195" i="2"/>
  <c r="A195" i="3"/>
  <c r="B196" i="2"/>
  <c r="F196" i="2"/>
  <c r="J196" i="2" l="1"/>
  <c r="A196" i="3"/>
  <c r="B197" i="2"/>
  <c r="F197" i="2"/>
  <c r="C199" i="2"/>
  <c r="D198" i="2"/>
  <c r="B198" i="2" l="1"/>
  <c r="F198" i="2"/>
  <c r="J197" i="2"/>
  <c r="A197" i="3"/>
  <c r="C200" i="2"/>
  <c r="D199" i="2"/>
  <c r="B199" i="2" l="1"/>
  <c r="F199" i="2"/>
  <c r="C201" i="2"/>
  <c r="D200" i="2"/>
  <c r="J198" i="2"/>
  <c r="A198" i="3"/>
  <c r="B200" i="2" l="1"/>
  <c r="F200" i="2"/>
  <c r="D201" i="2"/>
  <c r="C202" i="2"/>
  <c r="A199" i="3"/>
  <c r="J199" i="2"/>
  <c r="B201" i="2" l="1"/>
  <c r="F201" i="2"/>
  <c r="D202" i="2"/>
  <c r="C203" i="2"/>
  <c r="A200" i="3"/>
  <c r="J200" i="2"/>
  <c r="B202" i="2" l="1"/>
  <c r="F202" i="2"/>
  <c r="D203" i="2"/>
  <c r="C204" i="2"/>
  <c r="J201" i="2"/>
  <c r="A201" i="3"/>
  <c r="C205" i="2" l="1"/>
  <c r="D204" i="2"/>
  <c r="B203" i="2"/>
  <c r="F203" i="2"/>
  <c r="A202" i="3"/>
  <c r="J202" i="2"/>
  <c r="J203" i="2" l="1"/>
  <c r="A203" i="3"/>
  <c r="B204" i="2"/>
  <c r="F204" i="2"/>
  <c r="D205" i="2"/>
  <c r="C206" i="2"/>
  <c r="D206" i="2" l="1"/>
  <c r="C207" i="2"/>
  <c r="B205" i="2"/>
  <c r="F205" i="2"/>
  <c r="J204" i="2"/>
  <c r="A204" i="3"/>
  <c r="J205" i="2" l="1"/>
  <c r="A205" i="3"/>
  <c r="C208" i="2"/>
  <c r="D207" i="2"/>
  <c r="B206" i="2"/>
  <c r="F206" i="2"/>
  <c r="D208" i="2" l="1"/>
  <c r="C209" i="2"/>
  <c r="A206" i="3"/>
  <c r="J206" i="2"/>
  <c r="B207" i="2"/>
  <c r="F207" i="2"/>
  <c r="A207" i="3" l="1"/>
  <c r="J207" i="2"/>
  <c r="D209" i="2"/>
  <c r="C210" i="2"/>
  <c r="B208" i="2"/>
  <c r="F208" i="2"/>
  <c r="J208" i="2" l="1"/>
  <c r="A208" i="3"/>
  <c r="C211" i="2"/>
  <c r="D210" i="2"/>
  <c r="B209" i="2"/>
  <c r="F209" i="2"/>
  <c r="C212" i="2" l="1"/>
  <c r="D211" i="2"/>
  <c r="B210" i="2"/>
  <c r="F210" i="2"/>
  <c r="J209" i="2"/>
  <c r="A209" i="3"/>
  <c r="A210" i="3" l="1"/>
  <c r="J210" i="2"/>
  <c r="B211" i="2"/>
  <c r="F211" i="2"/>
  <c r="C213" i="2"/>
  <c r="D212" i="2"/>
  <c r="B212" i="2" l="1"/>
  <c r="F212" i="2"/>
  <c r="J211" i="2"/>
  <c r="A211" i="3"/>
  <c r="D213" i="2"/>
  <c r="C214" i="2"/>
  <c r="C215" i="2" l="1"/>
  <c r="D214" i="2"/>
  <c r="B213" i="2"/>
  <c r="F213" i="2"/>
  <c r="J212" i="2"/>
  <c r="A212" i="3"/>
  <c r="A213" i="3" l="1"/>
  <c r="J213" i="2"/>
  <c r="B214" i="2"/>
  <c r="F214" i="2"/>
  <c r="D215" i="2"/>
  <c r="C216" i="2"/>
  <c r="C217" i="2" l="1"/>
  <c r="D216" i="2"/>
  <c r="J214" i="2"/>
  <c r="A214" i="3"/>
  <c r="B215" i="2"/>
  <c r="F215" i="2"/>
  <c r="J215" i="2" l="1"/>
  <c r="A215" i="3"/>
  <c r="B216" i="2"/>
  <c r="F216" i="2"/>
  <c r="D217" i="2"/>
  <c r="C218" i="2"/>
  <c r="C219" i="2" l="1"/>
  <c r="D218" i="2"/>
  <c r="A216" i="3"/>
  <c r="J216" i="2"/>
  <c r="B217" i="2"/>
  <c r="F217" i="2"/>
  <c r="B218" i="2" l="1"/>
  <c r="F218" i="2"/>
  <c r="A217" i="3"/>
  <c r="J217" i="2"/>
  <c r="D219" i="2"/>
  <c r="C220" i="2"/>
  <c r="C221" i="2" l="1"/>
  <c r="D220" i="2"/>
  <c r="B219" i="2"/>
  <c r="F219" i="2"/>
  <c r="J218" i="2"/>
  <c r="A218" i="3"/>
  <c r="J219" i="2" l="1"/>
  <c r="A219" i="3"/>
  <c r="B220" i="2"/>
  <c r="F220" i="2"/>
  <c r="D221" i="2"/>
  <c r="C222" i="2"/>
  <c r="C223" i="2" l="1"/>
  <c r="D222" i="2"/>
  <c r="B221" i="2"/>
  <c r="F221" i="2"/>
  <c r="J220" i="2"/>
  <c r="A220" i="3"/>
  <c r="A221" i="3" l="1"/>
  <c r="J221" i="2"/>
  <c r="B222" i="2"/>
  <c r="F222" i="2"/>
  <c r="C224" i="2"/>
  <c r="D223" i="2"/>
  <c r="C225" i="2" l="1"/>
  <c r="D224" i="2"/>
  <c r="J222" i="2"/>
  <c r="A222" i="3"/>
  <c r="B223" i="2"/>
  <c r="F223" i="2"/>
  <c r="A223" i="3" l="1"/>
  <c r="J223" i="2"/>
  <c r="B224" i="2"/>
  <c r="F224" i="2"/>
  <c r="D225" i="2"/>
  <c r="C226" i="2"/>
  <c r="B225" i="2" l="1"/>
  <c r="F225" i="2"/>
  <c r="C227" i="2"/>
  <c r="D226" i="2"/>
  <c r="A224" i="3"/>
  <c r="J224" i="2"/>
  <c r="C228" i="2" l="1"/>
  <c r="D227" i="2"/>
  <c r="B226" i="2"/>
  <c r="F226" i="2"/>
  <c r="J225" i="2"/>
  <c r="A225" i="3"/>
  <c r="J226" i="2" l="1"/>
  <c r="A226" i="3"/>
  <c r="B227" i="2"/>
  <c r="F227" i="2"/>
  <c r="C229" i="2"/>
  <c r="D228" i="2"/>
  <c r="B228" i="2" l="1"/>
  <c r="F228" i="2"/>
  <c r="J227" i="2"/>
  <c r="A227" i="3"/>
  <c r="C230" i="2"/>
  <c r="D229" i="2"/>
  <c r="C231" i="2" l="1"/>
  <c r="D230" i="2"/>
  <c r="B229" i="2"/>
  <c r="F229" i="2"/>
  <c r="A228" i="3"/>
  <c r="J228" i="2"/>
  <c r="A229" i="3" l="1"/>
  <c r="J229" i="2"/>
  <c r="B230" i="2"/>
  <c r="F230" i="2"/>
  <c r="C232" i="2"/>
  <c r="D231" i="2"/>
  <c r="C233" i="2" l="1"/>
  <c r="D232" i="2"/>
  <c r="A230" i="3"/>
  <c r="J230" i="2"/>
  <c r="B231" i="2"/>
  <c r="F231" i="2"/>
  <c r="J231" i="2" l="1"/>
  <c r="A231" i="3"/>
  <c r="B232" i="2"/>
  <c r="F232" i="2"/>
  <c r="C234" i="2"/>
  <c r="D233" i="2"/>
  <c r="B233" i="2" l="1"/>
  <c r="F233" i="2"/>
  <c r="C235" i="2"/>
  <c r="D234" i="2"/>
  <c r="J232" i="2"/>
  <c r="A232" i="3"/>
  <c r="D235" i="2" l="1"/>
  <c r="C236" i="2"/>
  <c r="B234" i="2"/>
  <c r="F234" i="2"/>
  <c r="J233" i="2"/>
  <c r="A233" i="3"/>
  <c r="J234" i="2" l="1"/>
  <c r="A234" i="3"/>
  <c r="C237" i="2"/>
  <c r="D236" i="2"/>
  <c r="B235" i="2"/>
  <c r="F235" i="2"/>
  <c r="J235" i="2" l="1"/>
  <c r="A235" i="3"/>
  <c r="C238" i="2"/>
  <c r="D237" i="2"/>
  <c r="B236" i="2"/>
  <c r="F236" i="2"/>
  <c r="J236" i="2" l="1"/>
  <c r="A236" i="3"/>
  <c r="B237" i="2"/>
  <c r="F237" i="2"/>
  <c r="C239" i="2"/>
  <c r="D238" i="2"/>
  <c r="D239" i="2" l="1"/>
  <c r="C240" i="2"/>
  <c r="B238" i="2"/>
  <c r="F238" i="2"/>
  <c r="A237" i="3"/>
  <c r="J237" i="2"/>
  <c r="C241" i="2" l="1"/>
  <c r="D240" i="2"/>
  <c r="J238" i="2"/>
  <c r="A238" i="3"/>
  <c r="B239" i="2"/>
  <c r="F239" i="2"/>
  <c r="J239" i="2" l="1"/>
  <c r="A239" i="3"/>
  <c r="B240" i="2"/>
  <c r="F240" i="2"/>
  <c r="C242" i="2"/>
  <c r="D241" i="2"/>
  <c r="B241" i="2" l="1"/>
  <c r="F241" i="2"/>
  <c r="J240" i="2"/>
  <c r="A240" i="3"/>
  <c r="C243" i="2"/>
  <c r="D242" i="2"/>
  <c r="B242" i="2" l="1"/>
  <c r="F242" i="2"/>
  <c r="D243" i="2"/>
  <c r="C244" i="2"/>
  <c r="A241" i="3"/>
  <c r="J241" i="2"/>
  <c r="D244" i="2" l="1"/>
  <c r="C245" i="2"/>
  <c r="B243" i="2"/>
  <c r="F243" i="2"/>
  <c r="J242" i="2"/>
  <c r="A242" i="3"/>
  <c r="J243" i="2" l="1"/>
  <c r="A243" i="3"/>
  <c r="C246" i="2"/>
  <c r="D245" i="2"/>
  <c r="B244" i="2"/>
  <c r="F244" i="2"/>
  <c r="B245" i="2" l="1"/>
  <c r="F245" i="2"/>
  <c r="J244" i="2"/>
  <c r="A244" i="3"/>
  <c r="D246" i="2"/>
  <c r="C247" i="2"/>
  <c r="B246" i="2" l="1"/>
  <c r="F246" i="2"/>
  <c r="D247" i="2"/>
  <c r="C248" i="2"/>
  <c r="J245" i="2"/>
  <c r="A245" i="3"/>
  <c r="C249" i="2" l="1"/>
  <c r="D248" i="2"/>
  <c r="B247" i="2"/>
  <c r="F247" i="2"/>
  <c r="J246" i="2"/>
  <c r="A246" i="3"/>
  <c r="A247" i="3" l="1"/>
  <c r="J247" i="2"/>
  <c r="B248" i="2"/>
  <c r="F248" i="2"/>
  <c r="C250" i="2"/>
  <c r="D249" i="2"/>
  <c r="C251" i="2" l="1"/>
  <c r="D250" i="2"/>
  <c r="B249" i="2"/>
  <c r="F249" i="2"/>
  <c r="A248" i="3"/>
  <c r="J248" i="2"/>
  <c r="A249" i="3" l="1"/>
  <c r="J249" i="2"/>
  <c r="B250" i="2"/>
  <c r="F250" i="2"/>
  <c r="D251" i="2"/>
  <c r="C252" i="2"/>
  <c r="B251" i="2" l="1"/>
  <c r="F251" i="2"/>
  <c r="C253" i="2"/>
  <c r="D252" i="2"/>
  <c r="J250" i="2"/>
  <c r="A250" i="3"/>
  <c r="C254" i="2" l="1"/>
  <c r="D253" i="2"/>
  <c r="B252" i="2"/>
  <c r="F252" i="2"/>
  <c r="J251" i="2"/>
  <c r="A251" i="3"/>
  <c r="J252" i="2" l="1"/>
  <c r="A252" i="3"/>
  <c r="B253" i="2"/>
  <c r="F253" i="2"/>
  <c r="C255" i="2"/>
  <c r="D254" i="2"/>
  <c r="J253" i="2" l="1"/>
  <c r="A253" i="3"/>
  <c r="B254" i="2"/>
  <c r="F254" i="2"/>
  <c r="C256" i="2"/>
  <c r="D255" i="2"/>
  <c r="C257" i="2" l="1"/>
  <c r="D256" i="2"/>
  <c r="J254" i="2"/>
  <c r="A254" i="3"/>
  <c r="B255" i="2"/>
  <c r="F255" i="2"/>
  <c r="J255" i="2" l="1"/>
  <c r="A255" i="3"/>
  <c r="B256" i="2"/>
  <c r="F256" i="2"/>
  <c r="D257" i="2"/>
  <c r="C258" i="2"/>
  <c r="B257" i="2" l="1"/>
  <c r="F257" i="2"/>
  <c r="A256" i="3"/>
  <c r="J256" i="2"/>
  <c r="C259" i="2"/>
  <c r="D258" i="2"/>
  <c r="B258" i="2" l="1"/>
  <c r="F258" i="2"/>
  <c r="C260" i="2"/>
  <c r="D259" i="2"/>
  <c r="J257" i="2"/>
  <c r="A257" i="3"/>
  <c r="C261" i="2" l="1"/>
  <c r="D260" i="2"/>
  <c r="B259" i="2"/>
  <c r="F259" i="2"/>
  <c r="J258" i="2"/>
  <c r="A258" i="3"/>
  <c r="A259" i="3" l="1"/>
  <c r="J259" i="2"/>
  <c r="B260" i="2"/>
  <c r="F260" i="2"/>
  <c r="C262" i="2"/>
  <c r="D261" i="2"/>
  <c r="J260" i="2" l="1"/>
  <c r="A260" i="3"/>
  <c r="C263" i="2"/>
  <c r="D262" i="2"/>
  <c r="B261" i="2"/>
  <c r="F261" i="2"/>
  <c r="D263" i="2" l="1"/>
  <c r="C264" i="2"/>
  <c r="J261" i="2"/>
  <c r="A261" i="3"/>
  <c r="B262" i="2"/>
  <c r="F262" i="2"/>
  <c r="C265" i="2" l="1"/>
  <c r="D264" i="2"/>
  <c r="J262" i="2"/>
  <c r="A262" i="3"/>
  <c r="B263" i="2"/>
  <c r="F263" i="2"/>
  <c r="J263" i="2" l="1"/>
  <c r="A263" i="3"/>
  <c r="B264" i="2"/>
  <c r="F264" i="2"/>
  <c r="C266" i="2"/>
  <c r="D265" i="2"/>
  <c r="A264" i="3" l="1"/>
  <c r="J264" i="2"/>
  <c r="B265" i="2"/>
  <c r="F265" i="2"/>
  <c r="C267" i="2"/>
  <c r="D266" i="2"/>
  <c r="D267" i="2" l="1"/>
  <c r="C268" i="2"/>
  <c r="J265" i="2"/>
  <c r="A265" i="3"/>
  <c r="B266" i="2"/>
  <c r="F266" i="2"/>
  <c r="C269" i="2" l="1"/>
  <c r="D268" i="2"/>
  <c r="J266" i="2"/>
  <c r="A266" i="3"/>
  <c r="B267" i="2"/>
  <c r="F267" i="2"/>
  <c r="B268" i="2" l="1"/>
  <c r="F268" i="2"/>
  <c r="J267" i="2"/>
  <c r="A267" i="3"/>
  <c r="C270" i="2"/>
  <c r="D269" i="2"/>
  <c r="D270" i="2" l="1"/>
  <c r="C271" i="2"/>
  <c r="B269" i="2"/>
  <c r="F269" i="2"/>
  <c r="A268" i="3"/>
  <c r="J268" i="2"/>
  <c r="D271" i="2" l="1"/>
  <c r="C272" i="2"/>
  <c r="J269" i="2"/>
  <c r="A269" i="3"/>
  <c r="B270" i="2"/>
  <c r="F270" i="2"/>
  <c r="J270" i="2" l="1"/>
  <c r="A270" i="3"/>
  <c r="D272" i="2"/>
  <c r="C273" i="2"/>
  <c r="B271" i="2"/>
  <c r="F271" i="2"/>
  <c r="J271" i="2" l="1"/>
  <c r="A271" i="3"/>
  <c r="B272" i="2"/>
  <c r="F272" i="2"/>
  <c r="C274" i="2"/>
  <c r="D273" i="2"/>
  <c r="C275" i="2" l="1"/>
  <c r="D274" i="2"/>
  <c r="J272" i="2"/>
  <c r="A272" i="3"/>
  <c r="B273" i="2"/>
  <c r="F273" i="2"/>
  <c r="J273" i="2" l="1"/>
  <c r="A273" i="3"/>
  <c r="B274" i="2"/>
  <c r="F274" i="2"/>
  <c r="C276" i="2"/>
  <c r="D275" i="2"/>
  <c r="A274" i="3" l="1"/>
  <c r="J274" i="2"/>
  <c r="C277" i="2"/>
  <c r="D276" i="2"/>
  <c r="B275" i="2"/>
  <c r="F275" i="2"/>
  <c r="J275" i="2" l="1"/>
  <c r="A275" i="3"/>
  <c r="B276" i="2"/>
  <c r="F276" i="2"/>
  <c r="C278" i="2"/>
  <c r="D277" i="2"/>
  <c r="B277" i="2" l="1"/>
  <c r="F277" i="2"/>
  <c r="D278" i="2"/>
  <c r="C279" i="2"/>
  <c r="J276" i="2"/>
  <c r="A276" i="3"/>
  <c r="C280" i="2" l="1"/>
  <c r="D279" i="2"/>
  <c r="B278" i="2"/>
  <c r="F278" i="2"/>
  <c r="J277" i="2"/>
  <c r="A277" i="3"/>
  <c r="A278" i="3" l="1"/>
  <c r="J278" i="2"/>
  <c r="B279" i="2"/>
  <c r="F279" i="2"/>
  <c r="C281" i="2"/>
  <c r="D280" i="2"/>
  <c r="D281" i="2" l="1"/>
  <c r="C282" i="2"/>
  <c r="J279" i="2"/>
  <c r="A279" i="3"/>
  <c r="B280" i="2"/>
  <c r="F280" i="2"/>
  <c r="D282" i="2" l="1"/>
  <c r="C283" i="2"/>
  <c r="J280" i="2"/>
  <c r="A280" i="3"/>
  <c r="B281" i="2"/>
  <c r="F281" i="2"/>
  <c r="A281" i="3" l="1"/>
  <c r="J281" i="2"/>
  <c r="C284" i="2"/>
  <c r="D283" i="2"/>
  <c r="B282" i="2"/>
  <c r="F282" i="2"/>
  <c r="C285" i="2" l="1"/>
  <c r="D284" i="2"/>
  <c r="A282" i="3"/>
  <c r="J282" i="2"/>
  <c r="B283" i="2"/>
  <c r="F283" i="2"/>
  <c r="B284" i="2" l="1"/>
  <c r="F284" i="2"/>
  <c r="J283" i="2"/>
  <c r="A283" i="3"/>
  <c r="C286" i="2"/>
  <c r="D285" i="2"/>
  <c r="B285" i="2" l="1"/>
  <c r="F285" i="2"/>
  <c r="C287" i="2"/>
  <c r="D286" i="2"/>
  <c r="J284" i="2"/>
  <c r="A284" i="3"/>
  <c r="C288" i="2" l="1"/>
  <c r="D287" i="2"/>
  <c r="B286" i="2"/>
  <c r="F286" i="2"/>
  <c r="A285" i="3"/>
  <c r="J285" i="2"/>
  <c r="J286" i="2" l="1"/>
  <c r="A286" i="3"/>
  <c r="B287" i="2"/>
  <c r="F287" i="2"/>
  <c r="C289" i="2"/>
  <c r="D288" i="2"/>
  <c r="B288" i="2" l="1"/>
  <c r="F288" i="2"/>
  <c r="A287" i="3"/>
  <c r="J287" i="2"/>
  <c r="C290" i="2"/>
  <c r="D289" i="2"/>
  <c r="C291" i="2" l="1"/>
  <c r="D290" i="2"/>
  <c r="B289" i="2"/>
  <c r="F289" i="2"/>
  <c r="J288" i="2"/>
  <c r="A288" i="3"/>
  <c r="B290" i="2" l="1"/>
  <c r="F290" i="2"/>
  <c r="J289" i="2"/>
  <c r="A289" i="3"/>
  <c r="D291" i="2"/>
  <c r="C292" i="2"/>
  <c r="C293" i="2" l="1"/>
  <c r="D292" i="2"/>
  <c r="B291" i="2"/>
  <c r="F291" i="2"/>
  <c r="A290" i="3"/>
  <c r="J290" i="2"/>
  <c r="A291" i="3" l="1"/>
  <c r="J291" i="2"/>
  <c r="B292" i="2"/>
  <c r="F292" i="2"/>
  <c r="D293" i="2"/>
  <c r="C294" i="2"/>
  <c r="C295" i="2" l="1"/>
  <c r="D294" i="2"/>
  <c r="A292" i="3"/>
  <c r="J292" i="2"/>
  <c r="B293" i="2"/>
  <c r="F293" i="2"/>
  <c r="J293" i="2" l="1"/>
  <c r="A293" i="3"/>
  <c r="B294" i="2"/>
  <c r="F294" i="2"/>
  <c r="C296" i="2"/>
  <c r="D295" i="2"/>
  <c r="C297" i="2" l="1"/>
  <c r="D296" i="2"/>
  <c r="J294" i="2"/>
  <c r="A294" i="3"/>
  <c r="B295" i="2"/>
  <c r="F295" i="2"/>
  <c r="J295" i="2" l="1"/>
  <c r="A295" i="3"/>
  <c r="B296" i="2"/>
  <c r="F296" i="2"/>
  <c r="C298" i="2"/>
  <c r="D297" i="2"/>
  <c r="C299" i="2" l="1"/>
  <c r="D298" i="2"/>
  <c r="J296" i="2"/>
  <c r="A296" i="3"/>
  <c r="B297" i="2"/>
  <c r="F297" i="2"/>
  <c r="A297" i="3" l="1"/>
  <c r="J297" i="2"/>
  <c r="B298" i="2"/>
  <c r="F298" i="2"/>
  <c r="D299" i="2"/>
  <c r="C300" i="2"/>
  <c r="C301" i="2" l="1"/>
  <c r="D300" i="2"/>
  <c r="B299" i="2"/>
  <c r="F299" i="2"/>
  <c r="J298" i="2"/>
  <c r="A298" i="3"/>
  <c r="J299" i="2" l="1"/>
  <c r="A299" i="3"/>
  <c r="B300" i="2"/>
  <c r="F300" i="2"/>
  <c r="D301" i="2"/>
  <c r="C302" i="2"/>
  <c r="B301" i="2" l="1"/>
  <c r="F301" i="2"/>
  <c r="C303" i="2"/>
  <c r="D302" i="2"/>
  <c r="J300" i="2"/>
  <c r="A300" i="3"/>
  <c r="B302" i="2" l="1"/>
  <c r="F302" i="2"/>
  <c r="D303" i="2"/>
  <c r="C304" i="2"/>
  <c r="J301" i="2"/>
  <c r="A301" i="3"/>
  <c r="C305" i="2" l="1"/>
  <c r="D304" i="2"/>
  <c r="B303" i="2"/>
  <c r="F303" i="2"/>
  <c r="A302" i="3"/>
  <c r="J302" i="2"/>
  <c r="A303" i="3" l="1"/>
  <c r="J303" i="2"/>
  <c r="B304" i="2"/>
  <c r="F304" i="2"/>
  <c r="D305" i="2"/>
  <c r="C306" i="2"/>
  <c r="B305" i="2" l="1"/>
  <c r="F305" i="2"/>
  <c r="C307" i="2"/>
  <c r="D306" i="2"/>
  <c r="A304" i="3"/>
  <c r="J304" i="2"/>
  <c r="B306" i="2" l="1"/>
  <c r="F306" i="2"/>
  <c r="C308" i="2"/>
  <c r="D307" i="2"/>
  <c r="J305" i="2"/>
  <c r="A305" i="3"/>
  <c r="B307" i="2" l="1"/>
  <c r="F307" i="2"/>
  <c r="C309" i="2"/>
  <c r="D308" i="2"/>
  <c r="J306" i="2"/>
  <c r="A306" i="3"/>
  <c r="B308" i="2" l="1"/>
  <c r="F308" i="2"/>
  <c r="D309" i="2"/>
  <c r="C310" i="2"/>
  <c r="J307" i="2"/>
  <c r="A307" i="3"/>
  <c r="D310" i="2" l="1"/>
  <c r="C311" i="2"/>
  <c r="B309" i="2"/>
  <c r="F309" i="2"/>
  <c r="J308" i="2"/>
  <c r="A308" i="3"/>
  <c r="J309" i="2" l="1"/>
  <c r="A309" i="3"/>
  <c r="C312" i="2"/>
  <c r="D311" i="2"/>
  <c r="B310" i="2"/>
  <c r="F310" i="2"/>
  <c r="C313" i="2" l="1"/>
  <c r="D312" i="2"/>
  <c r="J310" i="2"/>
  <c r="A310" i="3"/>
  <c r="B311" i="2"/>
  <c r="F311" i="2"/>
  <c r="J311" i="2" l="1"/>
  <c r="A311" i="3"/>
  <c r="B312" i="2"/>
  <c r="F312" i="2"/>
  <c r="D313" i="2"/>
  <c r="C314" i="2"/>
  <c r="C315" i="2" l="1"/>
  <c r="D314" i="2"/>
  <c r="B313" i="2"/>
  <c r="F313" i="2"/>
  <c r="J312" i="2"/>
  <c r="A312" i="3"/>
  <c r="B314" i="2" l="1"/>
  <c r="F314" i="2"/>
  <c r="J313" i="2"/>
  <c r="A313" i="3"/>
  <c r="C316" i="2"/>
  <c r="D315" i="2"/>
  <c r="D316" i="2" l="1"/>
  <c r="C317" i="2"/>
  <c r="B315" i="2"/>
  <c r="F315" i="2"/>
  <c r="A314" i="3"/>
  <c r="J314" i="2"/>
  <c r="C318" i="2" l="1"/>
  <c r="D317" i="2"/>
  <c r="A315" i="3"/>
  <c r="J315" i="2"/>
  <c r="B316" i="2"/>
  <c r="F316" i="2"/>
  <c r="B317" i="2" l="1"/>
  <c r="F317" i="2"/>
  <c r="J316" i="2"/>
  <c r="A316" i="3"/>
  <c r="C319" i="2"/>
  <c r="D318" i="2"/>
  <c r="B318" i="2" l="1"/>
  <c r="F318" i="2"/>
  <c r="C320" i="2"/>
  <c r="D319" i="2"/>
  <c r="J317" i="2"/>
  <c r="A317" i="3"/>
  <c r="B319" i="2" l="1"/>
  <c r="F319" i="2"/>
  <c r="C321" i="2"/>
  <c r="D320" i="2"/>
  <c r="A318" i="3"/>
  <c r="J318" i="2"/>
  <c r="J319" i="2" l="1"/>
  <c r="A319" i="3"/>
  <c r="C322" i="2"/>
  <c r="D321" i="2"/>
  <c r="B320" i="2"/>
  <c r="F320" i="2"/>
  <c r="J320" i="2" l="1"/>
  <c r="A320" i="3"/>
  <c r="D322" i="2"/>
  <c r="C323" i="2"/>
  <c r="B321" i="2"/>
  <c r="F321" i="2"/>
  <c r="C324" i="2" l="1"/>
  <c r="D323" i="2"/>
  <c r="J321" i="2"/>
  <c r="A321" i="3"/>
  <c r="B322" i="2"/>
  <c r="F322" i="2"/>
  <c r="J322" i="2" l="1"/>
  <c r="A322" i="3"/>
  <c r="B323" i="2"/>
  <c r="F323" i="2"/>
  <c r="C325" i="2"/>
  <c r="D324" i="2"/>
  <c r="B324" i="2" l="1"/>
  <c r="F324" i="2"/>
  <c r="J323" i="2"/>
  <c r="A323" i="3"/>
  <c r="D325" i="2"/>
  <c r="C326" i="2"/>
  <c r="B325" i="2" l="1"/>
  <c r="F325" i="2"/>
  <c r="C327" i="2"/>
  <c r="D326" i="2"/>
  <c r="J324" i="2"/>
  <c r="A324" i="3"/>
  <c r="B326" i="2" l="1"/>
  <c r="F326" i="2"/>
  <c r="C328" i="2"/>
  <c r="D327" i="2"/>
  <c r="A325" i="3"/>
  <c r="J325" i="2"/>
  <c r="C329" i="2" l="1"/>
  <c r="D328" i="2"/>
  <c r="B327" i="2"/>
  <c r="F327" i="2"/>
  <c r="J326" i="2"/>
  <c r="A326" i="3"/>
  <c r="B328" i="2" l="1"/>
  <c r="F328" i="2"/>
  <c r="J327" i="2"/>
  <c r="A327" i="3"/>
  <c r="D329" i="2"/>
  <c r="C330" i="2"/>
  <c r="B329" i="2" l="1"/>
  <c r="F329" i="2"/>
  <c r="C331" i="2"/>
  <c r="D330" i="2"/>
  <c r="J328" i="2"/>
  <c r="A328" i="3"/>
  <c r="C332" i="2" l="1"/>
  <c r="D331" i="2"/>
  <c r="B330" i="2"/>
  <c r="F330" i="2"/>
  <c r="J329" i="2"/>
  <c r="A329" i="3"/>
  <c r="B331" i="2" l="1"/>
  <c r="F331" i="2"/>
  <c r="J330" i="2"/>
  <c r="A330" i="3"/>
  <c r="C333" i="2"/>
  <c r="D332" i="2"/>
  <c r="B332" i="2" l="1"/>
  <c r="F332" i="2"/>
  <c r="C334" i="2"/>
  <c r="D333" i="2"/>
  <c r="J331" i="2"/>
  <c r="A331" i="3"/>
  <c r="B333" i="2" l="1"/>
  <c r="F333" i="2"/>
  <c r="C335" i="2"/>
  <c r="D334" i="2"/>
  <c r="J332" i="2"/>
  <c r="A332" i="3"/>
  <c r="B334" i="2" l="1"/>
  <c r="F334" i="2"/>
  <c r="C336" i="2"/>
  <c r="D335" i="2"/>
  <c r="J333" i="2"/>
  <c r="A333" i="3"/>
  <c r="B335" i="2" l="1"/>
  <c r="F335" i="2"/>
  <c r="C337" i="2"/>
  <c r="D336" i="2"/>
  <c r="J334" i="2"/>
  <c r="A334" i="3"/>
  <c r="B336" i="2" l="1"/>
  <c r="F336" i="2"/>
  <c r="D337" i="2"/>
  <c r="C338" i="2"/>
  <c r="J335" i="2"/>
  <c r="A335" i="3"/>
  <c r="B337" i="2" l="1"/>
  <c r="F337" i="2"/>
  <c r="C339" i="2"/>
  <c r="D338" i="2"/>
  <c r="J336" i="2"/>
  <c r="A336" i="3"/>
  <c r="B338" i="2" l="1"/>
  <c r="F338" i="2"/>
  <c r="C340" i="2"/>
  <c r="D339" i="2"/>
  <c r="J337" i="2"/>
  <c r="A337" i="3"/>
  <c r="C341" i="2" l="1"/>
  <c r="D340" i="2"/>
  <c r="B339" i="2"/>
  <c r="F339" i="2"/>
  <c r="J338" i="2"/>
  <c r="A338" i="3"/>
  <c r="B340" i="2" l="1"/>
  <c r="F340" i="2"/>
  <c r="J339" i="2"/>
  <c r="A339" i="3"/>
  <c r="C342" i="2"/>
  <c r="D341" i="2"/>
  <c r="B341" i="2" l="1"/>
  <c r="F341" i="2"/>
  <c r="C343" i="2"/>
  <c r="D342" i="2"/>
  <c r="J340" i="2"/>
  <c r="A340" i="3"/>
  <c r="C344" i="2" l="1"/>
  <c r="D343" i="2"/>
  <c r="B342" i="2"/>
  <c r="F342" i="2"/>
  <c r="J341" i="2"/>
  <c r="A341" i="3"/>
  <c r="A342" i="3" l="1"/>
  <c r="J342" i="2"/>
  <c r="B343" i="2"/>
  <c r="F343" i="2"/>
  <c r="C345" i="2"/>
  <c r="D344" i="2"/>
  <c r="B344" i="2" l="1"/>
  <c r="F344" i="2"/>
  <c r="C346" i="2"/>
  <c r="D345" i="2"/>
  <c r="A343" i="3"/>
  <c r="J343" i="2"/>
  <c r="B345" i="2" l="1"/>
  <c r="F345" i="2"/>
  <c r="C347" i="2"/>
  <c r="D346" i="2"/>
  <c r="J344" i="2"/>
  <c r="A344" i="3"/>
  <c r="B346" i="2" l="1"/>
  <c r="F346" i="2"/>
  <c r="C348" i="2"/>
  <c r="D347" i="2"/>
  <c r="J345" i="2"/>
  <c r="A345" i="3"/>
  <c r="C349" i="2" l="1"/>
  <c r="D348" i="2"/>
  <c r="B347" i="2"/>
  <c r="F347" i="2"/>
  <c r="J346" i="2"/>
  <c r="A346" i="3"/>
  <c r="J347" i="2" l="1"/>
  <c r="A347" i="3"/>
  <c r="B348" i="2"/>
  <c r="F348" i="2"/>
  <c r="C350" i="2"/>
  <c r="D349" i="2"/>
  <c r="B349" i="2" l="1"/>
  <c r="F349" i="2"/>
  <c r="C351" i="2"/>
  <c r="D350" i="2"/>
  <c r="J348" i="2"/>
  <c r="A348" i="3"/>
  <c r="B350" i="2" l="1"/>
  <c r="F350" i="2"/>
  <c r="C352" i="2"/>
  <c r="D351" i="2"/>
  <c r="J349" i="2"/>
  <c r="A349" i="3"/>
  <c r="B351" i="2" l="1"/>
  <c r="F351" i="2"/>
  <c r="C353" i="2"/>
  <c r="D352" i="2"/>
  <c r="A350" i="3"/>
  <c r="J350" i="2"/>
  <c r="B352" i="2" l="1"/>
  <c r="F352" i="2"/>
  <c r="D353" i="2"/>
  <c r="C354" i="2"/>
  <c r="J351" i="2"/>
  <c r="A351" i="3"/>
  <c r="C355" i="2" l="1"/>
  <c r="D354" i="2"/>
  <c r="B353" i="2"/>
  <c r="F353" i="2"/>
  <c r="A352" i="3"/>
  <c r="J352" i="2"/>
  <c r="A353" i="3" l="1"/>
  <c r="J353" i="2"/>
  <c r="B354" i="2"/>
  <c r="F354" i="2"/>
  <c r="C356" i="2"/>
  <c r="D355" i="2"/>
  <c r="J354" i="2" l="1"/>
  <c r="A354" i="3"/>
  <c r="B355" i="2"/>
  <c r="F355" i="2"/>
  <c r="D356" i="2"/>
  <c r="C357" i="2"/>
  <c r="B356" i="2" l="1"/>
  <c r="F356" i="2"/>
  <c r="D357" i="2"/>
  <c r="C358" i="2"/>
  <c r="J355" i="2"/>
  <c r="A355" i="3"/>
  <c r="C359" i="2" l="1"/>
  <c r="D358" i="2"/>
  <c r="B357" i="2"/>
  <c r="F357" i="2"/>
  <c r="J356" i="2"/>
  <c r="A356" i="3"/>
  <c r="A357" i="3" l="1"/>
  <c r="J357" i="2"/>
  <c r="B358" i="2"/>
  <c r="F358" i="2"/>
  <c r="C360" i="2"/>
  <c r="D359" i="2"/>
  <c r="C361" i="2" l="1"/>
  <c r="D360" i="2"/>
  <c r="A358" i="3"/>
  <c r="J358" i="2"/>
  <c r="B359" i="2"/>
  <c r="F359" i="2"/>
  <c r="J359" i="2" l="1"/>
  <c r="A359" i="3"/>
  <c r="B360" i="2"/>
  <c r="F360" i="2"/>
  <c r="D361" i="2"/>
  <c r="C362" i="2"/>
  <c r="B361" i="2" l="1"/>
  <c r="F361" i="2"/>
  <c r="A360" i="3"/>
  <c r="J360" i="2"/>
  <c r="C363" i="2"/>
  <c r="D362" i="2"/>
  <c r="B362" i="2" l="1"/>
  <c r="F362" i="2"/>
  <c r="C364" i="2"/>
  <c r="D363" i="2"/>
  <c r="J361" i="2"/>
  <c r="A361" i="3"/>
  <c r="B363" i="2" l="1"/>
  <c r="F363" i="2"/>
  <c r="C365" i="2"/>
  <c r="D364" i="2"/>
  <c r="A362" i="3"/>
  <c r="J362" i="2"/>
  <c r="B364" i="2" l="1"/>
  <c r="F364" i="2"/>
  <c r="D365" i="2"/>
  <c r="C366" i="2"/>
  <c r="J363" i="2"/>
  <c r="A363" i="3"/>
  <c r="C367" i="2" l="1"/>
  <c r="D366" i="2"/>
  <c r="B365" i="2"/>
  <c r="F365" i="2"/>
  <c r="J364" i="2"/>
  <c r="A364" i="3"/>
  <c r="J365" i="2" l="1"/>
  <c r="A365" i="3"/>
  <c r="B366" i="2"/>
  <c r="F366" i="2"/>
  <c r="C368" i="2"/>
  <c r="D367" i="2"/>
  <c r="C369" i="2" l="1"/>
  <c r="D368" i="2"/>
  <c r="J366" i="2"/>
  <c r="A366" i="3"/>
  <c r="B367" i="2"/>
  <c r="F367" i="2"/>
  <c r="J367" i="2" l="1"/>
  <c r="A367" i="3"/>
  <c r="B368" i="2"/>
  <c r="F368" i="2"/>
  <c r="C370" i="2"/>
  <c r="D369" i="2"/>
  <c r="J368" i="2" l="1"/>
  <c r="A368" i="3"/>
  <c r="B369" i="2"/>
  <c r="F369" i="2"/>
  <c r="C371" i="2"/>
  <c r="D370" i="2"/>
  <c r="C372" i="2" l="1"/>
  <c r="D371" i="2"/>
  <c r="A369" i="3"/>
  <c r="J369" i="2"/>
  <c r="B370" i="2"/>
  <c r="F370" i="2"/>
  <c r="J370" i="2" l="1"/>
  <c r="A370" i="3"/>
  <c r="B371" i="2"/>
  <c r="F371" i="2"/>
  <c r="C373" i="2"/>
  <c r="D372" i="2"/>
  <c r="B372" i="2" l="1"/>
  <c r="F372" i="2"/>
  <c r="J371" i="2"/>
  <c r="A371" i="3"/>
  <c r="C374" i="2"/>
  <c r="D373" i="2"/>
  <c r="D374" i="2" l="1"/>
  <c r="C375" i="2"/>
  <c r="B373" i="2"/>
  <c r="F373" i="2"/>
  <c r="J372" i="2"/>
  <c r="A372" i="3"/>
  <c r="J373" i="2" l="1"/>
  <c r="A373" i="3"/>
  <c r="D375" i="2"/>
  <c r="C376" i="2"/>
  <c r="B374" i="2"/>
  <c r="F374" i="2"/>
  <c r="C377" i="2" l="1"/>
  <c r="D376" i="2"/>
  <c r="B375" i="2"/>
  <c r="F375" i="2"/>
  <c r="A374" i="3"/>
  <c r="J374" i="2"/>
  <c r="J375" i="2" l="1"/>
  <c r="A375" i="3"/>
  <c r="B376" i="2"/>
  <c r="F376" i="2"/>
  <c r="C378" i="2"/>
  <c r="D377" i="2"/>
  <c r="D378" i="2" l="1"/>
  <c r="C379" i="2"/>
  <c r="A376" i="3"/>
  <c r="J376" i="2"/>
  <c r="B377" i="2"/>
  <c r="F377" i="2"/>
  <c r="D379" i="2" l="1"/>
  <c r="C380" i="2"/>
  <c r="A377" i="3"/>
  <c r="J377" i="2"/>
  <c r="B378" i="2"/>
  <c r="F378" i="2"/>
  <c r="J378" i="2" l="1"/>
  <c r="A378" i="3"/>
  <c r="D380" i="2"/>
  <c r="C381" i="2"/>
  <c r="B379" i="2"/>
  <c r="F379" i="2"/>
  <c r="C382" i="2" l="1"/>
  <c r="D381" i="2"/>
  <c r="B380" i="2"/>
  <c r="F380" i="2"/>
  <c r="A379" i="3"/>
  <c r="J379" i="2"/>
  <c r="J380" i="2" l="1"/>
  <c r="A380" i="3"/>
  <c r="B381" i="2"/>
  <c r="F381" i="2"/>
  <c r="D382" i="2"/>
  <c r="C383" i="2"/>
  <c r="B382" i="2" l="1"/>
  <c r="F382" i="2"/>
  <c r="C384" i="2"/>
  <c r="D383" i="2"/>
  <c r="A381" i="3"/>
  <c r="J381" i="2"/>
  <c r="C385" i="2" l="1"/>
  <c r="D384" i="2"/>
  <c r="B383" i="2"/>
  <c r="F383" i="2"/>
  <c r="J382" i="2"/>
  <c r="A382" i="3"/>
  <c r="J383" i="2" l="1"/>
  <c r="A383" i="3"/>
  <c r="B384" i="2"/>
  <c r="F384" i="2"/>
  <c r="C386" i="2"/>
  <c r="D385" i="2"/>
  <c r="B385" i="2" l="1"/>
  <c r="F385" i="2"/>
  <c r="J384" i="2"/>
  <c r="A384" i="3"/>
  <c r="C387" i="2"/>
  <c r="D386" i="2"/>
  <c r="B386" i="2" l="1"/>
  <c r="F386" i="2"/>
  <c r="D387" i="2"/>
  <c r="C388" i="2"/>
  <c r="J385" i="2"/>
  <c r="A385" i="3"/>
  <c r="B387" i="2" l="1"/>
  <c r="F387" i="2"/>
  <c r="C389" i="2"/>
  <c r="D388" i="2"/>
  <c r="J386" i="2"/>
  <c r="A386" i="3"/>
  <c r="C390" i="2" l="1"/>
  <c r="D389" i="2"/>
  <c r="B388" i="2"/>
  <c r="F388" i="2"/>
  <c r="J387" i="2"/>
  <c r="A387" i="3"/>
  <c r="J388" i="2" l="1"/>
  <c r="A388" i="3"/>
  <c r="B389" i="2"/>
  <c r="F389" i="2"/>
  <c r="D390" i="2"/>
  <c r="C391" i="2"/>
  <c r="A389" i="3" l="1"/>
  <c r="J389" i="2"/>
  <c r="C392" i="2"/>
  <c r="D391" i="2"/>
  <c r="B390" i="2"/>
  <c r="F390" i="2"/>
  <c r="D392" i="2" l="1"/>
  <c r="C393" i="2"/>
  <c r="B391" i="2"/>
  <c r="F391" i="2"/>
  <c r="J390" i="2"/>
  <c r="A390" i="3"/>
  <c r="J391" i="2" l="1"/>
  <c r="A391" i="3"/>
  <c r="C394" i="2"/>
  <c r="D393" i="2"/>
  <c r="B392" i="2"/>
  <c r="F392" i="2"/>
  <c r="J392" i="2" l="1"/>
  <c r="A392" i="3"/>
  <c r="B393" i="2"/>
  <c r="F393" i="2"/>
  <c r="C395" i="2"/>
  <c r="D394" i="2"/>
  <c r="D395" i="2" l="1"/>
  <c r="C396" i="2"/>
  <c r="J393" i="2"/>
  <c r="A393" i="3"/>
  <c r="B394" i="2"/>
  <c r="F394" i="2"/>
  <c r="J394" i="2" l="1"/>
  <c r="A394" i="3"/>
  <c r="C397" i="2"/>
  <c r="D396" i="2"/>
  <c r="B395" i="2"/>
  <c r="F395" i="2"/>
  <c r="D397" i="2" l="1"/>
  <c r="C398" i="2"/>
  <c r="J395" i="2"/>
  <c r="A395" i="3"/>
  <c r="B396" i="2"/>
  <c r="F396" i="2"/>
  <c r="J396" i="2" l="1"/>
  <c r="A396" i="3"/>
  <c r="D398" i="2"/>
  <c r="C399" i="2"/>
  <c r="B397" i="2"/>
  <c r="F397" i="2"/>
  <c r="D399" i="2" l="1"/>
  <c r="C400" i="2"/>
  <c r="B398" i="2"/>
  <c r="F398" i="2"/>
  <c r="J397" i="2"/>
  <c r="A397" i="3"/>
  <c r="J398" i="2" l="1"/>
  <c r="A398" i="3"/>
  <c r="C401" i="2"/>
  <c r="D400" i="2"/>
  <c r="B399" i="2"/>
  <c r="F399" i="2"/>
  <c r="D401" i="2" l="1"/>
  <c r="C402" i="2"/>
  <c r="B400" i="2"/>
  <c r="F400" i="2"/>
  <c r="A399" i="3"/>
  <c r="J399" i="2"/>
  <c r="D402" i="2" l="1"/>
  <c r="C403" i="2"/>
  <c r="J400" i="2"/>
  <c r="A400" i="3"/>
  <c r="B401" i="2"/>
  <c r="F401" i="2"/>
  <c r="D403" i="2" l="1"/>
  <c r="C404" i="2"/>
  <c r="J401" i="2"/>
  <c r="A401" i="3"/>
  <c r="B402" i="2"/>
  <c r="F402" i="2"/>
  <c r="J402" i="2" l="1"/>
  <c r="A402" i="3"/>
  <c r="C405" i="2"/>
  <c r="D404" i="2"/>
  <c r="B403" i="2"/>
  <c r="F403" i="2"/>
  <c r="A403" i="3" l="1"/>
  <c r="J403" i="2"/>
  <c r="B404" i="2"/>
  <c r="F404" i="2"/>
  <c r="C406" i="2"/>
  <c r="D405" i="2"/>
  <c r="D406" i="2" l="1"/>
  <c r="C407" i="2"/>
  <c r="J404" i="2"/>
  <c r="A404" i="3"/>
  <c r="B405" i="2"/>
  <c r="F405" i="2"/>
  <c r="J405" i="2" l="1"/>
  <c r="A405" i="3"/>
  <c r="D407" i="2"/>
  <c r="C408" i="2"/>
  <c r="B406" i="2"/>
  <c r="F406" i="2"/>
  <c r="C409" i="2" l="1"/>
  <c r="D408" i="2"/>
  <c r="B407" i="2"/>
  <c r="F407" i="2"/>
  <c r="J406" i="2"/>
  <c r="A406" i="3"/>
  <c r="J407" i="2" l="1"/>
  <c r="A407" i="3"/>
  <c r="B408" i="2"/>
  <c r="F408" i="2"/>
  <c r="D409" i="2"/>
  <c r="C410" i="2"/>
  <c r="B409" i="2" l="1"/>
  <c r="F409" i="2"/>
  <c r="C411" i="2"/>
  <c r="D410" i="2"/>
  <c r="A408" i="3"/>
  <c r="J408" i="2"/>
  <c r="D411" i="2" l="1"/>
  <c r="C412" i="2"/>
  <c r="B410" i="2"/>
  <c r="F410" i="2"/>
  <c r="J409" i="2"/>
  <c r="A409" i="3"/>
  <c r="J410" i="2" l="1"/>
  <c r="A410" i="3"/>
  <c r="C413" i="2"/>
  <c r="D412" i="2"/>
  <c r="B411" i="2"/>
  <c r="F411" i="2"/>
  <c r="B412" i="2" l="1"/>
  <c r="F412" i="2"/>
  <c r="D413" i="2"/>
  <c r="C414" i="2"/>
  <c r="J411" i="2"/>
  <c r="A411" i="3"/>
  <c r="B413" i="2" l="1"/>
  <c r="F413" i="2"/>
  <c r="D414" i="2"/>
  <c r="C415" i="2"/>
  <c r="A412" i="3"/>
  <c r="J412" i="2"/>
  <c r="D415" i="2" l="1"/>
  <c r="C416" i="2"/>
  <c r="B414" i="2"/>
  <c r="F414" i="2"/>
  <c r="J413" i="2"/>
  <c r="A413" i="3"/>
  <c r="A414" i="3" l="1"/>
  <c r="J414" i="2"/>
  <c r="D416" i="2"/>
  <c r="C417" i="2"/>
  <c r="B415" i="2"/>
  <c r="F415" i="2"/>
  <c r="J415" i="2" l="1"/>
  <c r="A415" i="3"/>
  <c r="B416" i="2"/>
  <c r="F416" i="2"/>
  <c r="D417" i="2"/>
  <c r="C418" i="2"/>
  <c r="D418" i="2" l="1"/>
  <c r="C419" i="2"/>
  <c r="J416" i="2"/>
  <c r="A416" i="3"/>
  <c r="B417" i="2"/>
  <c r="F417" i="2"/>
  <c r="D419" i="2" l="1"/>
  <c r="C420" i="2"/>
  <c r="J417" i="2"/>
  <c r="A417" i="3"/>
  <c r="B418" i="2"/>
  <c r="F418" i="2"/>
  <c r="A418" i="3" l="1"/>
  <c r="J418" i="2"/>
  <c r="C421" i="2"/>
  <c r="D420" i="2"/>
  <c r="B419" i="2"/>
  <c r="F419" i="2"/>
  <c r="J419" i="2" l="1"/>
  <c r="A419" i="3"/>
  <c r="B420" i="2"/>
  <c r="F420" i="2"/>
  <c r="D421" i="2"/>
  <c r="C422" i="2"/>
  <c r="C423" i="2" l="1"/>
  <c r="D422" i="2"/>
  <c r="A420" i="3"/>
  <c r="J420" i="2"/>
  <c r="B421" i="2"/>
  <c r="F421" i="2"/>
  <c r="B422" i="2" l="1"/>
  <c r="F422" i="2"/>
  <c r="J421" i="2"/>
  <c r="A421" i="3"/>
  <c r="D423" i="2"/>
  <c r="C424" i="2"/>
  <c r="C425" i="2" l="1"/>
  <c r="D424" i="2"/>
  <c r="B423" i="2"/>
  <c r="F423" i="2"/>
  <c r="A422" i="3"/>
  <c r="J422" i="2"/>
  <c r="A423" i="3" l="1"/>
  <c r="J423" i="2"/>
  <c r="B424" i="2"/>
  <c r="F424" i="2"/>
  <c r="C426" i="2"/>
  <c r="D425" i="2"/>
  <c r="D426" i="2" l="1"/>
  <c r="C427" i="2"/>
  <c r="J424" i="2"/>
  <c r="A424" i="3"/>
  <c r="B425" i="2"/>
  <c r="F425" i="2"/>
  <c r="C428" i="2" l="1"/>
  <c r="D427" i="2"/>
  <c r="J425" i="2"/>
  <c r="A425" i="3"/>
  <c r="B426" i="2"/>
  <c r="F426" i="2"/>
  <c r="B427" i="2" l="1"/>
  <c r="F427" i="2"/>
  <c r="J426" i="2"/>
  <c r="A426" i="3"/>
  <c r="C429" i="2"/>
  <c r="D428" i="2"/>
  <c r="B428" i="2" l="1"/>
  <c r="F428" i="2"/>
  <c r="C430" i="2"/>
  <c r="D429" i="2"/>
  <c r="J427" i="2"/>
  <c r="A427" i="3"/>
  <c r="J428" i="2" l="1"/>
  <c r="A428" i="3"/>
  <c r="B429" i="2"/>
  <c r="F429" i="2"/>
  <c r="D430" i="2"/>
  <c r="C431" i="2"/>
  <c r="J429" i="2" l="1"/>
  <c r="A429" i="3"/>
  <c r="D431" i="2"/>
  <c r="C432" i="2"/>
  <c r="B430" i="2"/>
  <c r="F430" i="2"/>
  <c r="C433" i="2" l="1"/>
  <c r="D432" i="2"/>
  <c r="A430" i="3"/>
  <c r="J430" i="2"/>
  <c r="B431" i="2"/>
  <c r="F431" i="2"/>
  <c r="J431" i="2" l="1"/>
  <c r="A431" i="3"/>
  <c r="B432" i="2"/>
  <c r="F432" i="2"/>
  <c r="C434" i="2"/>
  <c r="D433" i="2"/>
  <c r="B433" i="2" l="1"/>
  <c r="F433" i="2"/>
  <c r="J432" i="2"/>
  <c r="A432" i="3"/>
  <c r="D434" i="2"/>
  <c r="C435" i="2"/>
  <c r="B434" i="2" l="1"/>
  <c r="F434" i="2"/>
  <c r="D435" i="2"/>
  <c r="C436" i="2"/>
  <c r="J433" i="2"/>
  <c r="A433" i="3"/>
  <c r="B435" i="2" l="1"/>
  <c r="F435" i="2"/>
  <c r="D436" i="2"/>
  <c r="C437" i="2"/>
  <c r="A434" i="3"/>
  <c r="J434" i="2"/>
  <c r="D437" i="2" l="1"/>
  <c r="C438" i="2"/>
  <c r="B436" i="2"/>
  <c r="F436" i="2"/>
  <c r="J435" i="2"/>
  <c r="A435" i="3"/>
  <c r="J436" i="2" l="1"/>
  <c r="A436" i="3"/>
  <c r="D438" i="2"/>
  <c r="C439" i="2"/>
  <c r="B437" i="2"/>
  <c r="F437" i="2"/>
  <c r="D439" i="2" l="1"/>
  <c r="C440" i="2"/>
  <c r="A437" i="3"/>
  <c r="J437" i="2"/>
  <c r="B438" i="2"/>
  <c r="F438" i="2"/>
  <c r="A438" i="3" l="1"/>
  <c r="J438" i="2"/>
  <c r="C441" i="2"/>
  <c r="D440" i="2"/>
  <c r="B439" i="2"/>
  <c r="F439" i="2"/>
  <c r="J439" i="2" l="1"/>
  <c r="A439" i="3"/>
  <c r="D441" i="2"/>
  <c r="C442" i="2"/>
  <c r="B440" i="2"/>
  <c r="F440" i="2"/>
  <c r="B441" i="2" l="1"/>
  <c r="F441" i="2"/>
  <c r="C443" i="2"/>
  <c r="D442" i="2"/>
  <c r="J440" i="2"/>
  <c r="A440" i="3"/>
  <c r="D443" i="2" l="1"/>
  <c r="C444" i="2"/>
  <c r="B442" i="2"/>
  <c r="F442" i="2"/>
  <c r="J441" i="2"/>
  <c r="A441" i="3"/>
  <c r="J442" i="2" l="1"/>
  <c r="A442" i="3"/>
  <c r="D444" i="2"/>
  <c r="C445" i="2"/>
  <c r="B443" i="2"/>
  <c r="F443" i="2"/>
  <c r="C446" i="2" l="1"/>
  <c r="D445" i="2"/>
  <c r="A443" i="3"/>
  <c r="J443" i="2"/>
  <c r="B444" i="2"/>
  <c r="F444" i="2"/>
  <c r="J444" i="2" l="1"/>
  <c r="A444" i="3"/>
  <c r="B445" i="2"/>
  <c r="F445" i="2"/>
  <c r="D446" i="2"/>
  <c r="C447" i="2"/>
  <c r="B446" i="2" l="1"/>
  <c r="F446" i="2"/>
  <c r="J445" i="2"/>
  <c r="A445" i="3"/>
  <c r="D447" i="2"/>
  <c r="C448" i="2"/>
  <c r="B447" i="2" l="1"/>
  <c r="F447" i="2"/>
  <c r="C449" i="2"/>
  <c r="D448" i="2"/>
  <c r="A446" i="3"/>
  <c r="J446" i="2"/>
  <c r="C450" i="2" l="1"/>
  <c r="D449" i="2"/>
  <c r="B448" i="2"/>
  <c r="F448" i="2"/>
  <c r="A447" i="3"/>
  <c r="J447" i="2"/>
  <c r="A448" i="3" l="1"/>
  <c r="J448" i="2"/>
  <c r="B449" i="2"/>
  <c r="F449" i="2"/>
  <c r="D450" i="2"/>
  <c r="C451" i="2"/>
  <c r="B450" i="2" l="1"/>
  <c r="F450" i="2"/>
  <c r="J449" i="2"/>
  <c r="A449" i="3"/>
  <c r="D451" i="2"/>
  <c r="C452" i="2"/>
  <c r="B451" i="2" l="1"/>
  <c r="F451" i="2"/>
  <c r="C453" i="2"/>
  <c r="D452" i="2"/>
  <c r="J450" i="2"/>
  <c r="A450" i="3"/>
  <c r="B452" i="2" l="1"/>
  <c r="F452" i="2"/>
  <c r="D453" i="2"/>
  <c r="C454" i="2"/>
  <c r="J451" i="2"/>
  <c r="A451" i="3"/>
  <c r="J452" i="2" l="1"/>
  <c r="A452" i="3"/>
  <c r="D454" i="2"/>
  <c r="C455" i="2"/>
  <c r="B453" i="2"/>
  <c r="F453" i="2"/>
  <c r="D455" i="2" l="1"/>
  <c r="C456" i="2"/>
  <c r="A453" i="3"/>
  <c r="J453" i="2"/>
  <c r="B454" i="2"/>
  <c r="F454" i="2"/>
  <c r="D456" i="2" l="1"/>
  <c r="C457" i="2"/>
  <c r="J454" i="2"/>
  <c r="A454" i="3"/>
  <c r="B455" i="2"/>
  <c r="A455" i="3" s="1"/>
  <c r="F455" i="2"/>
  <c r="C458" i="2" l="1"/>
  <c r="D457" i="2"/>
  <c r="B456" i="2"/>
  <c r="F456" i="2"/>
  <c r="J456" i="2" l="1"/>
  <c r="A456" i="3"/>
  <c r="B457" i="2"/>
  <c r="F457" i="2"/>
  <c r="C459" i="2"/>
  <c r="D458" i="2"/>
  <c r="A457" i="3" l="1"/>
  <c r="J457" i="2"/>
  <c r="B458" i="2"/>
  <c r="F458" i="2"/>
  <c r="D459" i="2"/>
  <c r="C460" i="2"/>
  <c r="J458" i="2" l="1"/>
  <c r="A458" i="3"/>
  <c r="C461" i="2"/>
  <c r="D460" i="2"/>
  <c r="B459" i="2"/>
  <c r="F459" i="2"/>
  <c r="B460" i="2" l="1"/>
  <c r="F460" i="2"/>
  <c r="C462" i="2"/>
  <c r="D461" i="2"/>
  <c r="A459" i="3"/>
  <c r="J459" i="2"/>
  <c r="B461" i="2" l="1"/>
  <c r="F461" i="2"/>
  <c r="D462" i="2"/>
  <c r="C463" i="2"/>
  <c r="J460" i="2"/>
  <c r="A460" i="3"/>
  <c r="B462" i="2" l="1"/>
  <c r="F462" i="2"/>
  <c r="C464" i="2"/>
  <c r="D463" i="2"/>
  <c r="J461" i="2"/>
  <c r="A461" i="3"/>
  <c r="C465" i="2" l="1"/>
  <c r="D464" i="2"/>
  <c r="J462" i="2"/>
  <c r="A462" i="3"/>
  <c r="B463" i="2"/>
  <c r="F463" i="2"/>
  <c r="B464" i="2" l="1"/>
  <c r="F464" i="2"/>
  <c r="J463" i="2"/>
  <c r="A463" i="3"/>
  <c r="C466" i="2"/>
  <c r="D465" i="2"/>
  <c r="C467" i="2" l="1"/>
  <c r="D466" i="2"/>
  <c r="A464" i="3"/>
  <c r="J464" i="2"/>
  <c r="B465" i="2"/>
  <c r="F465" i="2"/>
  <c r="A465" i="3" l="1"/>
  <c r="J465" i="2"/>
  <c r="B466" i="2"/>
  <c r="F466" i="2"/>
  <c r="D467" i="2"/>
  <c r="C468" i="2"/>
  <c r="A466" i="3" l="1"/>
  <c r="J466" i="2"/>
  <c r="C469" i="2"/>
  <c r="D468" i="2"/>
  <c r="B467" i="2"/>
  <c r="F467" i="2"/>
  <c r="B468" i="2" l="1"/>
  <c r="F468" i="2"/>
  <c r="J467" i="2"/>
  <c r="A467" i="3"/>
  <c r="C470" i="2"/>
  <c r="D469" i="2"/>
  <c r="B469" i="2" l="1"/>
  <c r="F469" i="2"/>
  <c r="C471" i="2"/>
  <c r="D470" i="2"/>
  <c r="J468" i="2"/>
  <c r="A468" i="3"/>
  <c r="A469" i="3" l="1"/>
  <c r="J469" i="2"/>
  <c r="C472" i="2"/>
  <c r="D471" i="2"/>
  <c r="B470" i="2"/>
  <c r="F470" i="2"/>
  <c r="J470" i="2" l="1"/>
  <c r="A470" i="3"/>
  <c r="B471" i="2"/>
  <c r="F471" i="2"/>
  <c r="C473" i="2"/>
  <c r="D472" i="2"/>
  <c r="J471" i="2" l="1"/>
  <c r="A471" i="3"/>
  <c r="B472" i="2"/>
  <c r="F472" i="2"/>
  <c r="D473" i="2"/>
  <c r="C474" i="2"/>
  <c r="A472" i="3" l="1"/>
  <c r="J472" i="2"/>
  <c r="D474" i="2"/>
  <c r="C475" i="2"/>
  <c r="B473" i="2"/>
  <c r="F473" i="2"/>
  <c r="J473" i="2" l="1"/>
  <c r="A473" i="3"/>
  <c r="D475" i="2"/>
  <c r="C476" i="2"/>
  <c r="B474" i="2"/>
  <c r="F474" i="2"/>
  <c r="J474" i="2" l="1"/>
  <c r="A474" i="3"/>
  <c r="D476" i="2"/>
  <c r="C477" i="2"/>
  <c r="B475" i="2"/>
  <c r="F475" i="2"/>
  <c r="J475" i="2" l="1"/>
  <c r="A475" i="3"/>
  <c r="D477" i="2"/>
  <c r="C478" i="2"/>
  <c r="B476" i="2"/>
  <c r="F476" i="2"/>
  <c r="D478" i="2" l="1"/>
  <c r="C479" i="2"/>
  <c r="B477" i="2"/>
  <c r="F477" i="2"/>
  <c r="J476" i="2"/>
  <c r="A476" i="3"/>
  <c r="J477" i="2" l="1"/>
  <c r="A477" i="3"/>
  <c r="D479" i="2"/>
  <c r="C480" i="2"/>
  <c r="B478" i="2"/>
  <c r="F478" i="2"/>
  <c r="C481" i="2" l="1"/>
  <c r="D480" i="2"/>
  <c r="J478" i="2"/>
  <c r="A478" i="3"/>
  <c r="B479" i="2"/>
  <c r="F479" i="2"/>
  <c r="J479" i="2" l="1"/>
  <c r="A479" i="3"/>
  <c r="B480" i="2"/>
  <c r="F480" i="2"/>
  <c r="D481" i="2"/>
  <c r="C482" i="2"/>
  <c r="J480" i="2" l="1"/>
  <c r="A480" i="3"/>
  <c r="B481" i="2"/>
  <c r="F481" i="2"/>
  <c r="C483" i="2"/>
  <c r="D482" i="2"/>
  <c r="A481" i="3" l="1"/>
  <c r="J481" i="2"/>
  <c r="B482" i="2"/>
  <c r="F482" i="2"/>
  <c r="D483" i="2"/>
  <c r="C484" i="2"/>
  <c r="C485" i="2" l="1"/>
  <c r="D484" i="2"/>
  <c r="J482" i="2"/>
  <c r="A482" i="3"/>
  <c r="B483" i="2"/>
  <c r="F483" i="2"/>
  <c r="B484" i="2" l="1"/>
  <c r="F484" i="2"/>
  <c r="J483" i="2"/>
  <c r="A483" i="3"/>
  <c r="C486" i="2"/>
  <c r="D485" i="2"/>
  <c r="B485" i="2" l="1"/>
  <c r="F485" i="2"/>
  <c r="C487" i="2"/>
  <c r="D486" i="2"/>
  <c r="J484" i="2"/>
  <c r="A484" i="3"/>
  <c r="C488" i="2" l="1"/>
  <c r="D487" i="2"/>
  <c r="A485" i="3"/>
  <c r="J485" i="2"/>
  <c r="B486" i="2"/>
  <c r="F486" i="2"/>
  <c r="A486" i="3" l="1"/>
  <c r="J486" i="2"/>
  <c r="B487" i="2"/>
  <c r="F487" i="2"/>
  <c r="C489" i="2"/>
  <c r="D488" i="2"/>
  <c r="B488" i="2" l="1"/>
  <c r="F488" i="2"/>
  <c r="J487" i="2"/>
  <c r="A487" i="3"/>
  <c r="C490" i="2"/>
  <c r="D489" i="2"/>
  <c r="B489" i="2" l="1"/>
  <c r="F489" i="2"/>
  <c r="C491" i="2"/>
  <c r="D490" i="2"/>
  <c r="J488" i="2"/>
  <c r="A488" i="3"/>
  <c r="D491" i="2" l="1"/>
  <c r="C492" i="2"/>
  <c r="B490" i="2"/>
  <c r="F490" i="2"/>
  <c r="J489" i="2"/>
  <c r="A489" i="3"/>
  <c r="J490" i="2" l="1"/>
  <c r="A490" i="3"/>
  <c r="D492" i="2"/>
  <c r="C493" i="2"/>
  <c r="B491" i="2"/>
  <c r="F491" i="2"/>
  <c r="J491" i="2" l="1"/>
  <c r="A491" i="3"/>
  <c r="C494" i="2"/>
  <c r="D493" i="2"/>
  <c r="B492" i="2"/>
  <c r="F492" i="2"/>
  <c r="J492" i="2" l="1"/>
  <c r="A492" i="3"/>
  <c r="D494" i="2"/>
  <c r="C495" i="2"/>
  <c r="B493" i="2"/>
  <c r="F493" i="2"/>
  <c r="D495" i="2" l="1"/>
  <c r="C496" i="2"/>
  <c r="B494" i="2"/>
  <c r="F494" i="2"/>
  <c r="A493" i="3"/>
  <c r="J493" i="2"/>
  <c r="J494" i="2" l="1"/>
  <c r="A494" i="3"/>
  <c r="C497" i="2"/>
  <c r="D496" i="2"/>
  <c r="B495" i="2"/>
  <c r="F495" i="2"/>
  <c r="J495" i="2" l="1"/>
  <c r="A495" i="3"/>
  <c r="B496" i="2"/>
  <c r="F496" i="2"/>
  <c r="C498" i="2"/>
  <c r="D497" i="2"/>
  <c r="A496" i="3" l="1"/>
  <c r="J496" i="2"/>
  <c r="B497" i="2"/>
  <c r="F497" i="2"/>
  <c r="D498" i="2"/>
  <c r="C499" i="2"/>
  <c r="J497" i="2" l="1"/>
  <c r="A497" i="3"/>
  <c r="C500" i="2"/>
  <c r="D499" i="2"/>
  <c r="B498" i="2"/>
  <c r="F498" i="2"/>
  <c r="B499" i="2" l="1"/>
  <c r="F499" i="2"/>
  <c r="J498" i="2"/>
  <c r="A498" i="3"/>
  <c r="D500" i="2"/>
  <c r="C501" i="2"/>
  <c r="C502" i="2" l="1"/>
  <c r="D501" i="2"/>
  <c r="B500" i="2"/>
  <c r="F500" i="2"/>
  <c r="J499" i="2"/>
  <c r="A499" i="3"/>
  <c r="J500" i="2" l="1"/>
  <c r="A500" i="3"/>
  <c r="B501" i="2"/>
  <c r="F501" i="2"/>
  <c r="D502" i="2"/>
  <c r="C503" i="2"/>
  <c r="A501" i="3" l="1"/>
  <c r="J501" i="2"/>
  <c r="C504" i="2"/>
  <c r="D503" i="2"/>
  <c r="B502" i="2"/>
  <c r="F502" i="2"/>
  <c r="C505" i="2" l="1"/>
  <c r="D504" i="2"/>
  <c r="B503" i="2"/>
  <c r="F503" i="2"/>
  <c r="J502" i="2"/>
  <c r="A502" i="3"/>
  <c r="J503" i="2" l="1"/>
  <c r="A503" i="3"/>
  <c r="B504" i="2"/>
  <c r="F504" i="2"/>
  <c r="C506" i="2"/>
  <c r="D505" i="2"/>
  <c r="J504" i="2" l="1"/>
  <c r="A504" i="3"/>
  <c r="B505" i="2"/>
  <c r="F505" i="2"/>
  <c r="C507" i="2"/>
  <c r="D506" i="2"/>
  <c r="J505" i="2" l="1"/>
  <c r="A505" i="3"/>
  <c r="B506" i="2"/>
  <c r="F506" i="2"/>
  <c r="C508" i="2"/>
  <c r="D507" i="2"/>
  <c r="J506" i="2" l="1"/>
  <c r="A506" i="3"/>
  <c r="B507" i="2"/>
  <c r="F507" i="2"/>
  <c r="C509" i="2"/>
  <c r="D508" i="2"/>
  <c r="B508" i="2" l="1"/>
  <c r="F508" i="2"/>
  <c r="J507" i="2"/>
  <c r="A507" i="3"/>
  <c r="D509" i="2"/>
  <c r="C510" i="2"/>
  <c r="C511" i="2" l="1"/>
  <c r="D510" i="2"/>
  <c r="B509" i="2"/>
  <c r="F509" i="2"/>
  <c r="J508" i="2"/>
  <c r="A508" i="3"/>
  <c r="A509" i="3" l="1"/>
  <c r="J509" i="2"/>
  <c r="B510" i="2"/>
  <c r="F510" i="2"/>
  <c r="C512" i="2"/>
  <c r="D511" i="2"/>
  <c r="J510" i="2" l="1"/>
  <c r="A510" i="3"/>
  <c r="B511" i="2"/>
  <c r="F511" i="2"/>
  <c r="D512" i="2"/>
  <c r="C513" i="2"/>
  <c r="C514" i="2" l="1"/>
  <c r="D513" i="2"/>
  <c r="J511" i="2"/>
  <c r="A511" i="3"/>
  <c r="B512" i="2"/>
  <c r="F512" i="2"/>
  <c r="J512" i="2" l="1"/>
  <c r="A512" i="3"/>
  <c r="B513" i="2"/>
  <c r="F513" i="2"/>
  <c r="D514" i="2"/>
  <c r="C515" i="2"/>
  <c r="J513" i="2" l="1"/>
  <c r="A513" i="3"/>
  <c r="D515" i="2"/>
  <c r="C516" i="2"/>
  <c r="B514" i="2"/>
  <c r="F514" i="2"/>
  <c r="C517" i="2" l="1"/>
  <c r="D516" i="2"/>
  <c r="J514" i="2"/>
  <c r="A514" i="3"/>
  <c r="B515" i="2"/>
  <c r="F515" i="2"/>
  <c r="J515" i="2" l="1"/>
  <c r="A515" i="3"/>
  <c r="B516" i="2"/>
  <c r="F516" i="2"/>
  <c r="D517" i="2"/>
  <c r="C518" i="2"/>
  <c r="J516" i="2" l="1"/>
  <c r="A516" i="3"/>
  <c r="D518" i="2"/>
  <c r="C519" i="2"/>
  <c r="B517" i="2"/>
  <c r="F517" i="2"/>
  <c r="D519" i="2" l="1"/>
  <c r="C520" i="2"/>
  <c r="B518" i="2"/>
  <c r="F518" i="2"/>
  <c r="J517" i="2"/>
  <c r="A517" i="3"/>
  <c r="A518" i="3" l="1"/>
  <c r="J518" i="2"/>
  <c r="D520" i="2"/>
  <c r="C521" i="2"/>
  <c r="B519" i="2"/>
  <c r="F519" i="2"/>
  <c r="C522" i="2" l="1"/>
  <c r="D521" i="2"/>
  <c r="B520" i="2"/>
  <c r="F520" i="2"/>
  <c r="A519" i="3"/>
  <c r="J519" i="2"/>
  <c r="J520" i="2" l="1"/>
  <c r="A520" i="3"/>
  <c r="B521" i="2"/>
  <c r="F521" i="2"/>
  <c r="D522" i="2"/>
  <c r="C523" i="2"/>
  <c r="J521" i="2" l="1"/>
  <c r="A521" i="3"/>
  <c r="C524" i="2"/>
  <c r="D523" i="2"/>
  <c r="B522" i="2"/>
  <c r="F522" i="2"/>
  <c r="D524" i="2" l="1"/>
  <c r="C525" i="2"/>
  <c r="J522" i="2"/>
  <c r="A522" i="3"/>
  <c r="B523" i="2"/>
  <c r="F523" i="2"/>
  <c r="J523" i="2" l="1"/>
  <c r="A523" i="3"/>
  <c r="D525" i="2"/>
  <c r="C526" i="2"/>
  <c r="B524" i="2"/>
  <c r="F524" i="2"/>
  <c r="B525" i="2" l="1"/>
  <c r="F525" i="2"/>
  <c r="J524" i="2"/>
  <c r="A524" i="3"/>
  <c r="C527" i="2"/>
  <c r="D526" i="2"/>
  <c r="B526" i="2" l="1"/>
  <c r="F526" i="2"/>
  <c r="D527" i="2"/>
  <c r="C528" i="2"/>
  <c r="J525" i="2"/>
  <c r="A525" i="3"/>
  <c r="B527" i="2" l="1"/>
  <c r="F527" i="2"/>
  <c r="D528" i="2"/>
  <c r="C529" i="2"/>
  <c r="J526" i="2"/>
  <c r="A526" i="3"/>
  <c r="B528" i="2" l="1"/>
  <c r="F528" i="2"/>
  <c r="C530" i="2"/>
  <c r="D529" i="2"/>
  <c r="A527" i="3"/>
  <c r="J527" i="2"/>
  <c r="D530" i="2" l="1"/>
  <c r="C531" i="2"/>
  <c r="B529" i="2"/>
  <c r="F529" i="2"/>
  <c r="J528" i="2"/>
  <c r="A528" i="3"/>
  <c r="J529" i="2" l="1"/>
  <c r="A529" i="3"/>
  <c r="C532" i="2"/>
  <c r="D531" i="2"/>
  <c r="B530" i="2"/>
  <c r="F530" i="2"/>
  <c r="B531" i="2" l="1"/>
  <c r="F531" i="2"/>
  <c r="C533" i="2"/>
  <c r="D532" i="2"/>
  <c r="J530" i="2"/>
  <c r="A530" i="3"/>
  <c r="B532" i="2" l="1"/>
  <c r="F532" i="2"/>
  <c r="C534" i="2"/>
  <c r="D533" i="2"/>
  <c r="J531" i="2"/>
  <c r="A531" i="3"/>
  <c r="B533" i="2" l="1"/>
  <c r="F533" i="2"/>
  <c r="D534" i="2"/>
  <c r="C535" i="2"/>
  <c r="A532" i="3"/>
  <c r="J532" i="2"/>
  <c r="B534" i="2" l="1"/>
  <c r="F534" i="2"/>
  <c r="C536" i="2"/>
  <c r="D535" i="2"/>
  <c r="J533" i="2"/>
  <c r="A533" i="3"/>
  <c r="C537" i="2" l="1"/>
  <c r="D536" i="2"/>
  <c r="B535" i="2"/>
  <c r="F535" i="2"/>
  <c r="J534" i="2"/>
  <c r="A534" i="3"/>
  <c r="J535" i="2" l="1"/>
  <c r="A535" i="3"/>
  <c r="B536" i="2"/>
  <c r="F536" i="2"/>
  <c r="C538" i="2"/>
  <c r="D537" i="2"/>
  <c r="C539" i="2" l="1"/>
  <c r="D538" i="2"/>
  <c r="B537" i="2"/>
  <c r="F537" i="2"/>
  <c r="A536" i="3"/>
  <c r="J536" i="2"/>
  <c r="J537" i="2" l="1"/>
  <c r="A537" i="3"/>
  <c r="B538" i="2"/>
  <c r="F538" i="2"/>
  <c r="C540" i="2"/>
  <c r="D539" i="2"/>
  <c r="J538" i="2" l="1"/>
  <c r="A538" i="3"/>
  <c r="B539" i="2"/>
  <c r="F539" i="2"/>
  <c r="C541" i="2"/>
  <c r="D540" i="2"/>
  <c r="J539" i="2" l="1"/>
  <c r="A539" i="3"/>
  <c r="B540" i="2"/>
  <c r="F540" i="2"/>
  <c r="C542" i="2"/>
  <c r="D541" i="2"/>
  <c r="J540" i="2" l="1"/>
  <c r="A540" i="3"/>
  <c r="B541" i="2"/>
  <c r="F541" i="2"/>
  <c r="D542" i="2"/>
  <c r="C543" i="2"/>
  <c r="J541" i="2" l="1"/>
  <c r="A541" i="3"/>
  <c r="C544" i="2"/>
  <c r="D543" i="2"/>
  <c r="B542" i="2"/>
  <c r="F542" i="2"/>
  <c r="B543" i="2" l="1"/>
  <c r="F543" i="2"/>
  <c r="D544" i="2"/>
  <c r="C545" i="2"/>
  <c r="J542" i="2"/>
  <c r="A542" i="3"/>
  <c r="C546" i="2" l="1"/>
  <c r="D545" i="2"/>
  <c r="B544" i="2"/>
  <c r="F544" i="2"/>
  <c r="J543" i="2"/>
  <c r="A543" i="3"/>
  <c r="A544" i="3" l="1"/>
  <c r="J544" i="2"/>
  <c r="B545" i="2"/>
  <c r="F545" i="2"/>
  <c r="C547" i="2"/>
  <c r="D546" i="2"/>
  <c r="J545" i="2" l="1"/>
  <c r="A545" i="3"/>
  <c r="C548" i="2"/>
  <c r="D547" i="2"/>
  <c r="B546" i="2"/>
  <c r="F546" i="2"/>
  <c r="B547" i="2" l="1"/>
  <c r="F547" i="2"/>
  <c r="J546" i="2"/>
  <c r="A546" i="3"/>
  <c r="D548" i="2"/>
  <c r="C549" i="2"/>
  <c r="C550" i="2" l="1"/>
  <c r="D549" i="2"/>
  <c r="B548" i="2"/>
  <c r="F548" i="2"/>
  <c r="J547" i="2"/>
  <c r="A547" i="3"/>
  <c r="J548" i="2" l="1"/>
  <c r="A548" i="3"/>
  <c r="B549" i="2"/>
  <c r="F549" i="2"/>
  <c r="C551" i="2"/>
  <c r="D550" i="2"/>
  <c r="B550" i="2" l="1"/>
  <c r="F550" i="2"/>
  <c r="J549" i="2"/>
  <c r="A549" i="3"/>
  <c r="D551" i="2"/>
  <c r="C552" i="2"/>
  <c r="C553" i="2" l="1"/>
  <c r="D552" i="2"/>
  <c r="B551" i="2"/>
  <c r="F551" i="2"/>
  <c r="J550" i="2"/>
  <c r="A550" i="3"/>
  <c r="J551" i="2" l="1"/>
  <c r="A551" i="3"/>
  <c r="B552" i="2"/>
  <c r="F552" i="2"/>
  <c r="C554" i="2"/>
  <c r="D553" i="2"/>
  <c r="J552" i="2" l="1"/>
  <c r="A552" i="3"/>
  <c r="B553" i="2"/>
  <c r="F553" i="2"/>
  <c r="C555" i="2"/>
  <c r="D554" i="2"/>
  <c r="A553" i="3" l="1"/>
  <c r="J553" i="2"/>
  <c r="B554" i="2"/>
  <c r="F554" i="2"/>
  <c r="C556" i="2"/>
  <c r="D555" i="2"/>
  <c r="A554" i="3" l="1"/>
  <c r="J554" i="2"/>
  <c r="B555" i="2"/>
  <c r="F555" i="2"/>
  <c r="C557" i="2"/>
  <c r="D556" i="2"/>
  <c r="B556" i="2" l="1"/>
  <c r="F556" i="2"/>
  <c r="J555" i="2"/>
  <c r="A555" i="3"/>
  <c r="C558" i="2"/>
  <c r="D557" i="2"/>
  <c r="B557" i="2" l="1"/>
  <c r="F557" i="2"/>
  <c r="C559" i="2"/>
  <c r="D558" i="2"/>
  <c r="J556" i="2"/>
  <c r="A556" i="3"/>
  <c r="D559" i="2" l="1"/>
  <c r="C560" i="2"/>
  <c r="B558" i="2"/>
  <c r="F558" i="2"/>
  <c r="A557" i="3"/>
  <c r="J557" i="2"/>
  <c r="J558" i="2" l="1"/>
  <c r="A558" i="3"/>
  <c r="D560" i="2"/>
  <c r="C561" i="2"/>
  <c r="B559" i="2"/>
  <c r="F559" i="2"/>
  <c r="C562" i="2" l="1"/>
  <c r="D561" i="2"/>
  <c r="B560" i="2"/>
  <c r="F560" i="2"/>
  <c r="J559" i="2"/>
  <c r="A559" i="3"/>
  <c r="B561" i="2" l="1"/>
  <c r="F561" i="2"/>
  <c r="J560" i="2"/>
  <c r="A560" i="3"/>
  <c r="D562" i="2"/>
  <c r="C563" i="2"/>
  <c r="B562" i="2" l="1"/>
  <c r="F562" i="2"/>
  <c r="D563" i="2"/>
  <c r="C564" i="2"/>
  <c r="J561" i="2"/>
  <c r="A561" i="3"/>
  <c r="B563" i="2" l="1"/>
  <c r="F563" i="2"/>
  <c r="A562" i="3"/>
  <c r="J562" i="2"/>
  <c r="C565" i="2"/>
  <c r="D564" i="2"/>
  <c r="B564" i="2" l="1"/>
  <c r="F564" i="2"/>
  <c r="C566" i="2"/>
  <c r="D565" i="2"/>
  <c r="J563" i="2"/>
  <c r="A563" i="3"/>
  <c r="D566" i="2" l="1"/>
  <c r="C567" i="2"/>
  <c r="B565" i="2"/>
  <c r="F565" i="2"/>
  <c r="J564" i="2"/>
  <c r="A564" i="3"/>
  <c r="A565" i="3" l="1"/>
  <c r="J565" i="2"/>
  <c r="C568" i="2"/>
  <c r="D567" i="2"/>
  <c r="B566" i="2"/>
  <c r="F566" i="2"/>
  <c r="D568" i="2" l="1"/>
  <c r="C569" i="2"/>
  <c r="B567" i="2"/>
  <c r="F567" i="2"/>
  <c r="A566" i="3"/>
  <c r="J566" i="2"/>
  <c r="J567" i="2" l="1"/>
  <c r="A567" i="3"/>
  <c r="C570" i="2"/>
  <c r="D569" i="2"/>
  <c r="B568" i="2"/>
  <c r="F568" i="2"/>
  <c r="J568" i="2" l="1"/>
  <c r="A568" i="3"/>
  <c r="C571" i="2"/>
  <c r="D570" i="2"/>
  <c r="B569" i="2"/>
  <c r="F569" i="2"/>
  <c r="C572" i="2" l="1"/>
  <c r="D571" i="2"/>
  <c r="J569" i="2"/>
  <c r="A569" i="3"/>
  <c r="B570" i="2"/>
  <c r="F570" i="2"/>
  <c r="J570" i="2" l="1"/>
  <c r="A570" i="3"/>
  <c r="B571" i="2"/>
  <c r="F571" i="2"/>
  <c r="C573" i="2"/>
  <c r="D572" i="2"/>
  <c r="J571" i="2" l="1"/>
  <c r="A571" i="3"/>
  <c r="B572" i="2"/>
  <c r="F572" i="2"/>
  <c r="D573" i="2"/>
  <c r="C574" i="2"/>
  <c r="C575" i="2" l="1"/>
  <c r="D574" i="2"/>
  <c r="J572" i="2"/>
  <c r="A572" i="3"/>
  <c r="B573" i="2"/>
  <c r="F573" i="2"/>
  <c r="A573" i="3" l="1"/>
  <c r="J573" i="2"/>
  <c r="B574" i="2"/>
  <c r="F574" i="2"/>
  <c r="C576" i="2"/>
  <c r="D575" i="2"/>
  <c r="J574" i="2" l="1"/>
  <c r="A574" i="3"/>
  <c r="B575" i="2"/>
  <c r="F575" i="2"/>
  <c r="D576" i="2"/>
  <c r="C577" i="2"/>
  <c r="D577" i="2" l="1"/>
  <c r="C578" i="2"/>
  <c r="J575" i="2"/>
  <c r="A575" i="3"/>
  <c r="B576" i="2"/>
  <c r="F576" i="2"/>
  <c r="J576" i="2" l="1"/>
  <c r="A576" i="3"/>
  <c r="C579" i="2"/>
  <c r="D578" i="2"/>
  <c r="B577" i="2"/>
  <c r="F577" i="2"/>
  <c r="C580" i="2" l="1"/>
  <c r="D579" i="2"/>
  <c r="J577" i="2"/>
  <c r="A577" i="3"/>
  <c r="B578" i="2"/>
  <c r="F578" i="2"/>
  <c r="A578" i="3" l="1"/>
  <c r="J578" i="2"/>
  <c r="B579" i="2"/>
  <c r="F579" i="2"/>
  <c r="D580" i="2"/>
  <c r="C581" i="2"/>
  <c r="J579" i="2" l="1"/>
  <c r="A579" i="3"/>
  <c r="B580" i="2"/>
  <c r="F580" i="2"/>
  <c r="C582" i="2"/>
  <c r="D581" i="2"/>
  <c r="B581" i="2" l="1"/>
  <c r="F581" i="2"/>
  <c r="J580" i="2"/>
  <c r="A580" i="3"/>
  <c r="D582" i="2"/>
  <c r="C583" i="2"/>
  <c r="C584" i="2" l="1"/>
  <c r="D583" i="2"/>
  <c r="B582" i="2"/>
  <c r="F582" i="2"/>
  <c r="J581" i="2"/>
  <c r="A581" i="3"/>
  <c r="J582" i="2" l="1"/>
  <c r="A582" i="3"/>
  <c r="B583" i="2"/>
  <c r="F583" i="2"/>
  <c r="D584" i="2"/>
  <c r="C585" i="2"/>
  <c r="D585" i="2" l="1"/>
  <c r="C586" i="2"/>
  <c r="J583" i="2"/>
  <c r="A583" i="3"/>
  <c r="B584" i="2"/>
  <c r="F584" i="2"/>
  <c r="J584" i="2" l="1"/>
  <c r="A584" i="3"/>
  <c r="C587" i="2"/>
  <c r="D586" i="2"/>
  <c r="B585" i="2"/>
  <c r="F585" i="2"/>
  <c r="D587" i="2" l="1"/>
  <c r="C588" i="2"/>
  <c r="J585" i="2"/>
  <c r="A585" i="3"/>
  <c r="B586" i="2"/>
  <c r="F586" i="2"/>
  <c r="J586" i="2" l="1"/>
  <c r="A586" i="3"/>
  <c r="D588" i="2"/>
  <c r="C589" i="2"/>
  <c r="B587" i="2"/>
  <c r="F587" i="2"/>
  <c r="B588" i="2" l="1"/>
  <c r="F588" i="2"/>
  <c r="J587" i="2"/>
  <c r="A587" i="3"/>
  <c r="C590" i="2"/>
  <c r="D589" i="2"/>
  <c r="B589" i="2" l="1"/>
  <c r="F589" i="2"/>
  <c r="C591" i="2"/>
  <c r="D590" i="2"/>
  <c r="J588" i="2"/>
  <c r="A588" i="3"/>
  <c r="D591" i="2" l="1"/>
  <c r="C592" i="2"/>
  <c r="J589" i="2"/>
  <c r="A589" i="3"/>
  <c r="B590" i="2"/>
  <c r="F590" i="2"/>
  <c r="J590" i="2" l="1"/>
  <c r="A590" i="3"/>
  <c r="D592" i="2"/>
  <c r="C593" i="2"/>
  <c r="B591" i="2"/>
  <c r="F591" i="2"/>
  <c r="J591" i="2" l="1"/>
  <c r="A591" i="3"/>
  <c r="B592" i="2"/>
  <c r="F592" i="2"/>
  <c r="C594" i="2"/>
  <c r="D593" i="2"/>
  <c r="J592" i="2" l="1"/>
  <c r="A592" i="3"/>
  <c r="B593" i="2"/>
  <c r="F593" i="2"/>
  <c r="D594" i="2"/>
  <c r="C595" i="2"/>
  <c r="D595" i="2" l="1"/>
  <c r="C596" i="2"/>
  <c r="J593" i="2"/>
  <c r="A593" i="3"/>
  <c r="B594" i="2"/>
  <c r="F594" i="2"/>
  <c r="J594" i="2" l="1"/>
  <c r="A594" i="3"/>
  <c r="D596" i="2"/>
  <c r="C597" i="2"/>
  <c r="B595" i="2"/>
  <c r="F595" i="2"/>
  <c r="J595" i="2" l="1"/>
  <c r="A595" i="3"/>
  <c r="B596" i="2"/>
  <c r="F596" i="2"/>
  <c r="C598" i="2"/>
  <c r="D597" i="2"/>
  <c r="A596" i="3" l="1"/>
  <c r="J596" i="2"/>
  <c r="B597" i="2"/>
  <c r="F597" i="2"/>
  <c r="C599" i="2"/>
  <c r="D598" i="2"/>
  <c r="J597" i="2" l="1"/>
  <c r="A597" i="3"/>
  <c r="B598" i="2"/>
  <c r="F598" i="2"/>
  <c r="C600" i="2"/>
  <c r="D599" i="2"/>
  <c r="B599" i="2" l="1"/>
  <c r="F599" i="2"/>
  <c r="J598" i="2"/>
  <c r="A598" i="3"/>
  <c r="C601" i="2"/>
  <c r="D600" i="2"/>
  <c r="B600" i="2" l="1"/>
  <c r="F600" i="2"/>
  <c r="C602" i="2"/>
  <c r="D601" i="2"/>
  <c r="J599" i="2"/>
  <c r="A599" i="3"/>
  <c r="J600" i="2" l="1"/>
  <c r="A600" i="3"/>
  <c r="D602" i="2"/>
  <c r="C603" i="2"/>
  <c r="B601" i="2"/>
  <c r="F601" i="2"/>
  <c r="A601" i="3" l="1"/>
  <c r="J601" i="2"/>
  <c r="B602" i="2"/>
  <c r="F602" i="2"/>
  <c r="C604" i="2"/>
  <c r="D603" i="2"/>
  <c r="J602" i="2" l="1"/>
  <c r="A602" i="3"/>
  <c r="B603" i="2"/>
  <c r="F603" i="2"/>
  <c r="D604" i="2"/>
  <c r="C605" i="2"/>
  <c r="C606" i="2" l="1"/>
  <c r="D605" i="2"/>
  <c r="J603" i="2"/>
  <c r="A603" i="3"/>
  <c r="B604" i="2"/>
  <c r="F604" i="2"/>
  <c r="J604" i="2" l="1"/>
  <c r="A604" i="3"/>
  <c r="B605" i="2"/>
  <c r="F605" i="2"/>
  <c r="D606" i="2"/>
  <c r="C607" i="2"/>
  <c r="J605" i="2" l="1"/>
  <c r="A605" i="3"/>
  <c r="D607" i="2"/>
  <c r="C608" i="2"/>
  <c r="B606" i="2"/>
  <c r="F606" i="2"/>
  <c r="C609" i="2" l="1"/>
  <c r="D608" i="2"/>
  <c r="B607" i="2"/>
  <c r="F607" i="2"/>
  <c r="A606" i="3"/>
  <c r="J606" i="2"/>
  <c r="J607" i="2" l="1"/>
  <c r="A607" i="3"/>
  <c r="B608" i="2"/>
  <c r="F608" i="2"/>
  <c r="C610" i="2"/>
  <c r="D609" i="2"/>
  <c r="B609" i="2" l="1"/>
  <c r="F609" i="2"/>
  <c r="A608" i="3"/>
  <c r="J608" i="2"/>
  <c r="D610" i="2"/>
  <c r="C611" i="2"/>
  <c r="B610" i="2" l="1"/>
  <c r="F610" i="2"/>
  <c r="D611" i="2"/>
  <c r="C612" i="2"/>
  <c r="J609" i="2"/>
  <c r="A609" i="3"/>
  <c r="C613" i="2" l="1"/>
  <c r="D612" i="2"/>
  <c r="B611" i="2"/>
  <c r="F611" i="2"/>
  <c r="A610" i="3"/>
  <c r="J610" i="2"/>
  <c r="J611" i="2" l="1"/>
  <c r="A611" i="3"/>
  <c r="B612" i="2"/>
  <c r="F612" i="2"/>
  <c r="C614" i="2"/>
  <c r="D613" i="2"/>
  <c r="J612" i="2" l="1"/>
  <c r="A612" i="3"/>
  <c r="B613" i="2"/>
  <c r="F613" i="2"/>
  <c r="D614" i="2"/>
  <c r="C615" i="2"/>
  <c r="A613" i="3" l="1"/>
  <c r="J613" i="2"/>
  <c r="D615" i="2"/>
  <c r="C616" i="2"/>
  <c r="B614" i="2"/>
  <c r="F614" i="2"/>
  <c r="D616" i="2" l="1"/>
  <c r="C617" i="2"/>
  <c r="J614" i="2"/>
  <c r="A614" i="3"/>
  <c r="B615" i="2"/>
  <c r="F615" i="2"/>
  <c r="J615" i="2" l="1"/>
  <c r="A615" i="3"/>
  <c r="C618" i="2"/>
  <c r="D617" i="2"/>
  <c r="B616" i="2"/>
  <c r="F616" i="2"/>
  <c r="J616" i="2" l="1"/>
  <c r="A616" i="3"/>
  <c r="B617" i="2"/>
  <c r="F617" i="2"/>
  <c r="C619" i="2"/>
  <c r="D618" i="2"/>
  <c r="A617" i="3" l="1"/>
  <c r="J617" i="2"/>
  <c r="B618" i="2"/>
  <c r="F618" i="2"/>
  <c r="D619" i="2"/>
  <c r="C620" i="2"/>
  <c r="J618" i="2" l="1"/>
  <c r="A618" i="3"/>
  <c r="C621" i="2"/>
  <c r="D620" i="2"/>
  <c r="B619" i="2"/>
  <c r="F619" i="2"/>
  <c r="B620" i="2" l="1"/>
  <c r="F620" i="2"/>
  <c r="D621" i="2"/>
  <c r="C622" i="2"/>
  <c r="J619" i="2"/>
  <c r="A619" i="3"/>
  <c r="B621" i="2" l="1"/>
  <c r="F621" i="2"/>
  <c r="D622" i="2"/>
  <c r="C623" i="2"/>
  <c r="J620" i="2"/>
  <c r="A620" i="3"/>
  <c r="D623" i="2" l="1"/>
  <c r="C624" i="2"/>
  <c r="B622" i="2"/>
  <c r="F622" i="2"/>
  <c r="J621" i="2"/>
  <c r="A621" i="3"/>
  <c r="J622" i="2" l="1"/>
  <c r="A622" i="3"/>
  <c r="D624" i="2"/>
  <c r="C625" i="2"/>
  <c r="B623" i="2"/>
  <c r="F623" i="2"/>
  <c r="C626" i="2" l="1"/>
  <c r="D625" i="2"/>
  <c r="J623" i="2"/>
  <c r="A623" i="3"/>
  <c r="B624" i="2"/>
  <c r="F624" i="2"/>
  <c r="A624" i="3" l="1"/>
  <c r="J624" i="2"/>
  <c r="B625" i="2"/>
  <c r="F625" i="2"/>
  <c r="C627" i="2"/>
  <c r="D626" i="2"/>
  <c r="B626" i="2" l="1"/>
  <c r="F626" i="2"/>
  <c r="D627" i="2"/>
  <c r="C628" i="2"/>
  <c r="A625" i="3"/>
  <c r="J625" i="2"/>
  <c r="D628" i="2" l="1"/>
  <c r="C629" i="2"/>
  <c r="B627" i="2"/>
  <c r="F627" i="2"/>
  <c r="A626" i="3"/>
  <c r="J626" i="2"/>
  <c r="C630" i="2" l="1"/>
  <c r="D629" i="2"/>
  <c r="J627" i="2"/>
  <c r="A627" i="3"/>
  <c r="B628" i="2"/>
  <c r="F628" i="2"/>
  <c r="A628" i="3" l="1"/>
  <c r="J628" i="2"/>
  <c r="B629" i="2"/>
  <c r="F629" i="2"/>
  <c r="C631" i="2"/>
  <c r="D630" i="2"/>
  <c r="J629" i="2" l="1"/>
  <c r="A629" i="3"/>
  <c r="C632" i="2"/>
  <c r="D631" i="2"/>
  <c r="B630" i="2"/>
  <c r="F630" i="2"/>
  <c r="B631" i="2" l="1"/>
  <c r="F631" i="2"/>
  <c r="C633" i="2"/>
  <c r="D632" i="2"/>
  <c r="J630" i="2"/>
  <c r="A630" i="3"/>
  <c r="D633" i="2" l="1"/>
  <c r="C634" i="2"/>
  <c r="B632" i="2"/>
  <c r="F632" i="2"/>
  <c r="J631" i="2"/>
  <c r="A631" i="3"/>
  <c r="J632" i="2" l="1"/>
  <c r="A632" i="3"/>
  <c r="C635" i="2"/>
  <c r="D634" i="2"/>
  <c r="B633" i="2"/>
  <c r="F633" i="2"/>
  <c r="D635" i="2" l="1"/>
  <c r="C636" i="2"/>
  <c r="B634" i="2"/>
  <c r="F634" i="2"/>
  <c r="J633" i="2"/>
  <c r="A633" i="3"/>
  <c r="A634" i="3" l="1"/>
  <c r="J634" i="2"/>
  <c r="C637" i="2"/>
  <c r="D636" i="2"/>
  <c r="B635" i="2"/>
  <c r="F635" i="2"/>
  <c r="B636" i="2" l="1"/>
  <c r="F636" i="2"/>
  <c r="C638" i="2"/>
  <c r="D637" i="2"/>
  <c r="A635" i="3"/>
  <c r="J635" i="2"/>
  <c r="B637" i="2" l="1"/>
  <c r="F637" i="2"/>
  <c r="D638" i="2"/>
  <c r="C639" i="2"/>
  <c r="A636" i="3"/>
  <c r="J636" i="2"/>
  <c r="B638" i="2" l="1"/>
  <c r="F638" i="2"/>
  <c r="C640" i="2"/>
  <c r="D639" i="2"/>
  <c r="J637" i="2"/>
  <c r="A637" i="3"/>
  <c r="G9" i="2" l="1"/>
  <c r="D640" i="2"/>
  <c r="B639" i="2"/>
  <c r="F639" i="2"/>
  <c r="A638" i="3"/>
  <c r="J638" i="2"/>
  <c r="J639" i="2" l="1"/>
  <c r="A639" i="3"/>
  <c r="B640" i="2"/>
  <c r="F640" i="2"/>
  <c r="A640" i="3" l="1"/>
  <c r="J640" i="2"/>
  <c r="E25" i="2" l="1"/>
  <c r="A25" i="2" l="1"/>
  <c r="G25" i="2"/>
  <c r="I25" i="2" s="1"/>
  <c r="H25" i="2" s="1"/>
  <c r="H24" i="2"/>
  <c r="K25" i="2" l="1"/>
  <c r="E26" i="2" s="1"/>
  <c r="A26" i="2" l="1"/>
  <c r="G26" i="2"/>
  <c r="I26" i="2" s="1"/>
  <c r="K26" i="2" s="1"/>
  <c r="H26" i="2" l="1"/>
  <c r="E27" i="2"/>
  <c r="A27" i="2" l="1"/>
  <c r="G27" i="2"/>
  <c r="I27" i="2" s="1"/>
  <c r="K27" i="2" s="1"/>
  <c r="H27" i="2" l="1"/>
  <c r="E28" i="2"/>
  <c r="G28" i="2" l="1"/>
  <c r="A28" i="2"/>
  <c r="J28" i="2" l="1"/>
  <c r="I28" i="2" s="1"/>
  <c r="N19" i="2"/>
  <c r="K28" i="2" l="1"/>
  <c r="E29" i="2" s="1"/>
  <c r="A29" i="2" s="1"/>
  <c r="O19" i="2"/>
  <c r="P19" i="2" s="1"/>
  <c r="H28" i="2"/>
  <c r="G29" i="2" l="1"/>
  <c r="I29" i="2" s="1"/>
  <c r="K29" i="2" s="1"/>
  <c r="E30" i="2" s="1"/>
  <c r="Q19" i="2"/>
  <c r="H29" i="2" l="1"/>
  <c r="A30" i="2"/>
  <c r="G30" i="2"/>
  <c r="I30" i="2" s="1"/>
  <c r="K30" i="2" s="1"/>
  <c r="H30" i="2" l="1"/>
  <c r="E31" i="2"/>
  <c r="A31" i="2" l="1"/>
  <c r="G31" i="2"/>
  <c r="I31" i="2" s="1"/>
  <c r="H31" i="2" s="1"/>
  <c r="K31" i="2" l="1"/>
  <c r="E32" i="2" s="1"/>
  <c r="G32" i="2" l="1"/>
  <c r="I32" i="2" s="1"/>
  <c r="H32" i="2" s="1"/>
  <c r="A32" i="2"/>
  <c r="K32" i="2" l="1"/>
  <c r="E33" i="2" s="1"/>
  <c r="G33" i="2" l="1"/>
  <c r="I33" i="2" s="1"/>
  <c r="H33" i="2" s="1"/>
  <c r="A33" i="2"/>
  <c r="K33" i="2" l="1"/>
  <c r="E34" i="2" s="1"/>
  <c r="A34" i="2" l="1"/>
  <c r="G34" i="2"/>
  <c r="J34" i="2" s="1"/>
  <c r="I34" i="2" l="1"/>
  <c r="H34" i="2" l="1"/>
  <c r="K34" i="2"/>
  <c r="E35" i="2" s="1"/>
  <c r="G35" i="2" l="1"/>
  <c r="I35" i="2" s="1"/>
  <c r="H35" i="2" s="1"/>
  <c r="A35" i="2"/>
  <c r="K35" i="2" l="1"/>
  <c r="E36" i="2" s="1"/>
  <c r="G36" i="2" l="1"/>
  <c r="I36" i="2" s="1"/>
  <c r="H36" i="2" s="1"/>
  <c r="A36" i="2"/>
  <c r="K36" i="2" l="1"/>
  <c r="E37" i="2" s="1"/>
  <c r="A37" i="2" l="1"/>
  <c r="G37" i="2"/>
  <c r="I37" i="2" l="1"/>
  <c r="H37" i="2" s="1"/>
  <c r="K37" i="2" l="1"/>
  <c r="E38" i="2" s="1"/>
  <c r="G38" i="2" s="1"/>
  <c r="I38" i="2" s="1"/>
  <c r="H38" i="2" s="1"/>
  <c r="A38" i="2" l="1"/>
  <c r="K38" i="2"/>
  <c r="E39" i="2" s="1"/>
  <c r="A39" i="2" l="1"/>
  <c r="G39" i="2"/>
  <c r="I39" i="2" s="1"/>
  <c r="H39" i="2" s="1"/>
  <c r="K39" i="2" l="1"/>
  <c r="E40" i="2" s="1"/>
  <c r="A40" i="2" l="1"/>
  <c r="G40" i="2"/>
  <c r="J40" i="2" s="1"/>
  <c r="I40" i="2" l="1"/>
  <c r="H40" i="2" l="1"/>
  <c r="K40" i="2"/>
  <c r="E41" i="2" s="1"/>
  <c r="G41" i="2" l="1"/>
  <c r="I41" i="2" s="1"/>
  <c r="A41" i="2"/>
  <c r="K41" i="2" l="1"/>
  <c r="E42" i="2" s="1"/>
  <c r="H41" i="2"/>
  <c r="G42" i="2" l="1"/>
  <c r="I42" i="2" s="1"/>
  <c r="H42" i="2" s="1"/>
  <c r="A42" i="2"/>
  <c r="K42" i="2" l="1"/>
  <c r="E43" i="2" s="1"/>
  <c r="A43" i="2" s="1"/>
  <c r="G43" i="2" l="1"/>
  <c r="I43" i="2" s="1"/>
  <c r="K43" i="2" s="1"/>
  <c r="E44" i="2" l="1"/>
  <c r="H43" i="2"/>
  <c r="G44" i="2" l="1"/>
  <c r="I44" i="2" s="1"/>
  <c r="H44" i="2" s="1"/>
  <c r="A44" i="2"/>
  <c r="K44" i="2" l="1"/>
  <c r="E45" i="2" s="1"/>
  <c r="A45" i="2" l="1"/>
  <c r="G45" i="2"/>
  <c r="I45" i="2" s="1"/>
  <c r="H45" i="2" s="1"/>
  <c r="K45" i="2" l="1"/>
  <c r="E46" i="2" s="1"/>
  <c r="A46" i="2" l="1"/>
  <c r="G46" i="2"/>
  <c r="I46" i="2" s="1"/>
  <c r="H46" i="2" s="1"/>
  <c r="K46" i="2" l="1"/>
  <c r="E47" i="2" s="1"/>
  <c r="A47" i="2" l="1"/>
  <c r="G47" i="2"/>
  <c r="I47" i="2" s="1"/>
  <c r="K47" i="2" s="1"/>
  <c r="E48" i="2" s="1"/>
  <c r="H47" i="2" l="1"/>
  <c r="A48" i="2"/>
  <c r="G48" i="2"/>
  <c r="J48" i="2" s="1"/>
  <c r="I48" i="2" l="1"/>
  <c r="H48" i="2" l="1"/>
  <c r="K48" i="2"/>
  <c r="E49" i="2" s="1"/>
  <c r="G49" i="2" l="1"/>
  <c r="I49" i="2" s="1"/>
  <c r="H49" i="2" s="1"/>
  <c r="A49" i="2"/>
  <c r="K49" i="2" l="1"/>
  <c r="E50" i="2" s="1"/>
  <c r="G50" i="2" s="1"/>
  <c r="I50" i="2" s="1"/>
  <c r="H50" i="2" s="1"/>
  <c r="A50" i="2" l="1"/>
  <c r="K50" i="2"/>
  <c r="E51" i="2" s="1"/>
  <c r="A51" i="2" l="1"/>
  <c r="G51" i="2"/>
  <c r="I51" i="2" l="1"/>
  <c r="N20" i="2"/>
  <c r="H51" i="2" l="1"/>
  <c r="K51" i="2"/>
  <c r="E52" i="2" s="1"/>
  <c r="A52" i="2" l="1"/>
  <c r="G52" i="2"/>
  <c r="J52" i="2" s="1"/>
  <c r="I52" i="2" l="1"/>
  <c r="N21" i="2"/>
  <c r="H52" i="2" l="1"/>
  <c r="K52" i="2"/>
  <c r="E53" i="2" s="1"/>
  <c r="G53" i="2" l="1"/>
  <c r="A53" i="2"/>
  <c r="I53" i="2" l="1"/>
  <c r="K53" i="2" s="1"/>
  <c r="H53" i="2" l="1"/>
  <c r="E54" i="2"/>
  <c r="A54" i="2" l="1"/>
  <c r="G54" i="2"/>
  <c r="I54" i="2" l="1"/>
  <c r="K54" i="2" s="1"/>
  <c r="H54" i="2" l="1"/>
  <c r="E55" i="2"/>
  <c r="A55" i="2" l="1"/>
  <c r="G55" i="2"/>
  <c r="I55" i="2" l="1"/>
  <c r="K55" i="2" s="1"/>
  <c r="H55" i="2" l="1"/>
  <c r="E56" i="2"/>
  <c r="G56" i="2" l="1"/>
  <c r="A56" i="2"/>
  <c r="I56" i="2" l="1"/>
  <c r="K56" i="2" s="1"/>
  <c r="H56" i="2" l="1"/>
  <c r="E57" i="2"/>
  <c r="G57" i="2" l="1"/>
  <c r="A57" i="2"/>
  <c r="I57" i="2" l="1"/>
  <c r="K57" i="2" s="1"/>
  <c r="H57" i="2" l="1"/>
  <c r="E58" i="2"/>
  <c r="A58" i="2" l="1"/>
  <c r="G58" i="2"/>
  <c r="I58" i="2" l="1"/>
  <c r="H58" i="2" l="1"/>
  <c r="K58" i="2"/>
  <c r="E59" i="2" s="1"/>
  <c r="A59" i="2" l="1"/>
  <c r="G59" i="2"/>
  <c r="J59" i="2" s="1"/>
  <c r="I59" i="2" l="1"/>
  <c r="K59" i="2" l="1"/>
  <c r="E60" i="2" s="1"/>
  <c r="O20" i="2"/>
  <c r="O21" i="2"/>
  <c r="P21" i="2" s="1"/>
  <c r="H59" i="2"/>
  <c r="A60" i="2" l="1"/>
  <c r="G60" i="2"/>
  <c r="I60" i="2" s="1"/>
  <c r="Q20" i="2"/>
  <c r="P20" i="2"/>
  <c r="H60" i="2" l="1"/>
  <c r="K60" i="2"/>
  <c r="E61" i="2" s="1"/>
  <c r="Q21" i="2"/>
  <c r="A61" i="2" l="1"/>
  <c r="G61" i="2"/>
  <c r="I61" i="2" l="1"/>
  <c r="H61" i="2" l="1"/>
  <c r="K61" i="2"/>
  <c r="E62" i="2" s="1"/>
  <c r="G62" i="2" l="1"/>
  <c r="A62" i="2"/>
  <c r="I62" i="2" l="1"/>
  <c r="H62" i="2" l="1"/>
  <c r="K62" i="2"/>
  <c r="E63" i="2" s="1"/>
  <c r="G63" i="2" l="1"/>
  <c r="A63" i="2"/>
  <c r="I63" i="2" l="1"/>
  <c r="H63" i="2" l="1"/>
  <c r="K63" i="2"/>
  <c r="E64" i="2" s="1"/>
  <c r="G64" i="2" l="1"/>
  <c r="J64" i="2" s="1"/>
  <c r="A64" i="2"/>
  <c r="I64" i="2" l="1"/>
  <c r="N22" i="2"/>
  <c r="H64" i="2" l="1"/>
  <c r="O22" i="2"/>
  <c r="K64" i="2"/>
  <c r="E65" i="2" s="1"/>
  <c r="G65" i="2" l="1"/>
  <c r="A65" i="2"/>
  <c r="P22" i="2"/>
  <c r="Q22" i="2"/>
  <c r="I65" i="2" l="1"/>
  <c r="H65" i="2" l="1"/>
  <c r="K65" i="2"/>
  <c r="E66" i="2" s="1"/>
  <c r="G66" i="2" l="1"/>
  <c r="A66" i="2"/>
  <c r="I66" i="2" l="1"/>
  <c r="H66" i="2" l="1"/>
  <c r="K66" i="2"/>
  <c r="E67" i="2" s="1"/>
  <c r="G67" i="2" l="1"/>
  <c r="A67" i="2"/>
  <c r="I67" i="2" l="1"/>
  <c r="H67" i="2" l="1"/>
  <c r="K67" i="2"/>
  <c r="E68" i="2" s="1"/>
  <c r="A68" i="2" l="1"/>
  <c r="G68" i="2"/>
  <c r="J68" i="2" s="1"/>
  <c r="I68" i="2" l="1"/>
  <c r="H68" i="2" l="1"/>
  <c r="K68" i="2"/>
  <c r="E69" i="2" s="1"/>
  <c r="G69" i="2" l="1"/>
  <c r="A69" i="2"/>
  <c r="I69" i="2" l="1"/>
  <c r="H69" i="2" l="1"/>
  <c r="K69" i="2"/>
  <c r="E70" i="2" s="1"/>
  <c r="G70" i="2" l="1"/>
  <c r="A70" i="2"/>
  <c r="I70" i="2" l="1"/>
  <c r="H70" i="2" s="1"/>
  <c r="K70" i="2" l="1"/>
  <c r="E71" i="2" s="1"/>
  <c r="A71" i="2" s="1"/>
  <c r="G71" i="2" l="1"/>
  <c r="J71" i="2"/>
  <c r="I71" i="2" l="1"/>
  <c r="H71" i="2" s="1"/>
  <c r="K71" i="2" l="1"/>
  <c r="E72" i="2" s="1"/>
  <c r="A72" i="2" l="1"/>
  <c r="G72" i="2"/>
  <c r="J72" i="2" s="1"/>
  <c r="I72" i="2" s="1"/>
  <c r="H72" i="2" l="1"/>
  <c r="K72" i="2"/>
  <c r="E73" i="2" s="1"/>
  <c r="G73" i="2" l="1"/>
  <c r="A73" i="2"/>
  <c r="I73" i="2" l="1"/>
  <c r="H73" i="2" l="1"/>
  <c r="K73" i="2"/>
  <c r="E74" i="2" s="1"/>
  <c r="G74" i="2" l="1"/>
  <c r="A74" i="2"/>
  <c r="I74" i="2" l="1"/>
  <c r="H74" i="2" l="1"/>
  <c r="K74" i="2"/>
  <c r="E75" i="2" s="1"/>
  <c r="G75" i="2" l="1"/>
  <c r="A75" i="2"/>
  <c r="I75" i="2" l="1"/>
  <c r="H75" i="2" l="1"/>
  <c r="K75" i="2"/>
  <c r="E76" i="2" s="1"/>
  <c r="G76" i="2" l="1"/>
  <c r="I76" i="2" s="1"/>
  <c r="K76" i="2" s="1"/>
  <c r="E77" i="2" s="1"/>
  <c r="A76" i="2"/>
  <c r="G77" i="2" l="1"/>
  <c r="A77" i="2"/>
  <c r="H76" i="2"/>
  <c r="O23" i="2"/>
  <c r="Q23" i="2" l="1"/>
  <c r="I77" i="2"/>
  <c r="H77" i="2" l="1"/>
  <c r="K77" i="2"/>
  <c r="E78" i="2" s="1"/>
  <c r="G78" i="2" l="1"/>
  <c r="A78" i="2"/>
  <c r="I78" i="2" l="1"/>
  <c r="H78" i="2" l="1"/>
  <c r="K78" i="2"/>
  <c r="E79" i="2" s="1"/>
  <c r="G79" i="2" l="1"/>
  <c r="A79" i="2"/>
  <c r="I79" i="2" l="1"/>
  <c r="H79" i="2" l="1"/>
  <c r="K79" i="2"/>
  <c r="E80" i="2" s="1"/>
  <c r="G80" i="2" l="1"/>
  <c r="A80" i="2"/>
  <c r="I80" i="2" l="1"/>
  <c r="H80" i="2" l="1"/>
  <c r="K80" i="2"/>
  <c r="E81" i="2" s="1"/>
  <c r="G81" i="2" l="1"/>
  <c r="A81" i="2"/>
  <c r="I81" i="2" l="1"/>
  <c r="H81" i="2" l="1"/>
  <c r="K81" i="2"/>
  <c r="E82" i="2" s="1"/>
  <c r="G82" i="2" l="1"/>
  <c r="I82" i="2" s="1"/>
  <c r="H82" i="2" s="1"/>
  <c r="A82" i="2"/>
  <c r="K82" i="2" l="1"/>
  <c r="E83" i="2" s="1"/>
  <c r="G83" i="2" s="1"/>
  <c r="I83" i="2" s="1"/>
  <c r="H83" i="2" s="1"/>
  <c r="A83" i="2" l="1"/>
  <c r="K83" i="2"/>
  <c r="E84" i="2" s="1"/>
  <c r="G84" i="2" s="1"/>
  <c r="I84" i="2" s="1"/>
  <c r="H84" i="2" s="1"/>
  <c r="A84" i="2" l="1"/>
  <c r="K84" i="2"/>
  <c r="E85" i="2" s="1"/>
  <c r="G85" i="2" l="1"/>
  <c r="I85" i="2" s="1"/>
  <c r="H85" i="2" s="1"/>
  <c r="A85" i="2"/>
  <c r="K85" i="2" l="1"/>
  <c r="E86" i="2" s="1"/>
  <c r="G86" i="2" s="1"/>
  <c r="I86" i="2" s="1"/>
  <c r="H86" i="2" s="1"/>
  <c r="K86" i="2" l="1"/>
  <c r="E87" i="2" s="1"/>
  <c r="A87" i="2" s="1"/>
  <c r="A86" i="2"/>
  <c r="G87" i="2"/>
  <c r="I87" i="2" s="1"/>
  <c r="H87" i="2" s="1"/>
  <c r="K87" i="2" l="1"/>
  <c r="E88" i="2" s="1"/>
  <c r="G88" i="2" s="1"/>
  <c r="I88" i="2" s="1"/>
  <c r="H88" i="2" s="1"/>
  <c r="A88" i="2" l="1"/>
  <c r="K88" i="2"/>
  <c r="E89" i="2" s="1"/>
  <c r="G89" i="2" l="1"/>
  <c r="A89" i="2"/>
  <c r="I89" i="2" l="1"/>
  <c r="H89" i="2" l="1"/>
  <c r="K89" i="2"/>
  <c r="E90" i="2" s="1"/>
  <c r="G90" i="2" l="1"/>
  <c r="A90" i="2"/>
  <c r="I90" i="2" l="1"/>
  <c r="H90" i="2" l="1"/>
  <c r="K90" i="2"/>
  <c r="E91" i="2" s="1"/>
  <c r="G91" i="2" l="1"/>
  <c r="A91" i="2"/>
  <c r="I91" i="2" l="1"/>
  <c r="H91" i="2" l="1"/>
  <c r="K91" i="2"/>
  <c r="E92" i="2" s="1"/>
  <c r="G92" i="2" l="1"/>
  <c r="A92" i="2"/>
  <c r="I92" i="2" l="1"/>
  <c r="H92" i="2" l="1"/>
  <c r="K92" i="2"/>
  <c r="E93" i="2" s="1"/>
  <c r="G93" i="2" l="1"/>
  <c r="A93" i="2"/>
  <c r="I93" i="2" l="1"/>
  <c r="H93" i="2" l="1"/>
  <c r="K93" i="2"/>
  <c r="E94" i="2" s="1"/>
  <c r="G94" i="2" l="1"/>
  <c r="I94" i="2" s="1"/>
  <c r="H94" i="2" s="1"/>
  <c r="A94" i="2"/>
  <c r="K94" i="2" l="1"/>
  <c r="E95" i="2" s="1"/>
  <c r="A95" i="2" s="1"/>
  <c r="G95" i="2" l="1"/>
  <c r="I95" i="2" s="1"/>
  <c r="H95" i="2" s="1"/>
  <c r="K95" i="2" l="1"/>
  <c r="E96" i="2" s="1"/>
  <c r="A96" i="2" s="1"/>
  <c r="G96" i="2"/>
  <c r="I96" i="2" s="1"/>
  <c r="H96" i="2" s="1"/>
  <c r="K96" i="2" l="1"/>
  <c r="E97" i="2" s="1"/>
  <c r="A97" i="2" s="1"/>
  <c r="G97" i="2" l="1"/>
  <c r="I97" i="2" s="1"/>
  <c r="H97" i="2" s="1"/>
  <c r="K97" i="2" l="1"/>
  <c r="E98" i="2" s="1"/>
  <c r="G98" i="2" l="1"/>
  <c r="I98" i="2" s="1"/>
  <c r="H98" i="2" s="1"/>
  <c r="A98" i="2"/>
  <c r="K98" i="2" l="1"/>
  <c r="E99" i="2" s="1"/>
  <c r="A99" i="2" l="1"/>
  <c r="G99" i="2"/>
  <c r="I99" i="2" s="1"/>
  <c r="H99" i="2" s="1"/>
  <c r="K99" i="2" l="1"/>
  <c r="E100" i="2" s="1"/>
  <c r="G100" i="2" l="1"/>
  <c r="I100" i="2" s="1"/>
  <c r="H100" i="2" s="1"/>
  <c r="A100" i="2"/>
  <c r="K100" i="2" l="1"/>
  <c r="E101" i="2" s="1"/>
  <c r="A101" i="2" s="1"/>
  <c r="G101" i="2"/>
  <c r="I101" i="2" s="1"/>
  <c r="H101" i="2" s="1"/>
  <c r="K101" i="2" l="1"/>
  <c r="E102" i="2" s="1"/>
  <c r="G102" i="2" l="1"/>
  <c r="I102" i="2" s="1"/>
  <c r="K102" i="2" s="1"/>
  <c r="E103" i="2" s="1"/>
  <c r="A102" i="2"/>
  <c r="H102" i="2"/>
  <c r="G103" i="2" l="1"/>
  <c r="A103" i="2"/>
  <c r="I103" i="2" l="1"/>
  <c r="H103" i="2" l="1"/>
  <c r="K103" i="2"/>
  <c r="E104" i="2" s="1"/>
  <c r="G104" i="2" l="1"/>
  <c r="A104" i="2"/>
  <c r="I104" i="2" l="1"/>
  <c r="H104" i="2" l="1"/>
  <c r="K104" i="2"/>
  <c r="E105" i="2" s="1"/>
  <c r="G105" i="2" l="1"/>
  <c r="A105" i="2"/>
  <c r="I105" i="2" l="1"/>
  <c r="H105" i="2" l="1"/>
  <c r="K105" i="2"/>
  <c r="E106" i="2" s="1"/>
  <c r="G106" i="2" l="1"/>
  <c r="I106" i="2" s="1"/>
  <c r="H106" i="2" s="1"/>
  <c r="A106" i="2"/>
  <c r="K106" i="2" l="1"/>
  <c r="E107" i="2" s="1"/>
  <c r="G107" i="2" s="1"/>
  <c r="I107" i="2" s="1"/>
  <c r="H107" i="2" s="1"/>
  <c r="A107" i="2" l="1"/>
  <c r="K107" i="2"/>
  <c r="E108" i="2" s="1"/>
  <c r="A108" i="2" s="1"/>
  <c r="G108" i="2" l="1"/>
  <c r="I108" i="2" s="1"/>
  <c r="H108" i="2" s="1"/>
  <c r="K108" i="2" l="1"/>
  <c r="E109" i="2" s="1"/>
  <c r="A109" i="2" s="1"/>
  <c r="G109" i="2"/>
  <c r="I109" i="2" s="1"/>
  <c r="H109" i="2" s="1"/>
  <c r="K109" i="2" l="1"/>
  <c r="E110" i="2" s="1"/>
  <c r="G110" i="2" l="1"/>
  <c r="I110" i="2" s="1"/>
  <c r="H110" i="2" s="1"/>
  <c r="A110" i="2"/>
  <c r="K110" i="2" l="1"/>
  <c r="E111" i="2" s="1"/>
  <c r="A111" i="2" s="1"/>
  <c r="G111" i="2" l="1"/>
  <c r="I111" i="2" s="1"/>
  <c r="H111" i="2" s="1"/>
  <c r="K111" i="2" l="1"/>
  <c r="E112" i="2" s="1"/>
  <c r="A112" i="2" s="1"/>
  <c r="G112" i="2" l="1"/>
  <c r="I112" i="2" s="1"/>
  <c r="H112" i="2" s="1"/>
  <c r="K112" i="2" l="1"/>
  <c r="E113" i="2" s="1"/>
  <c r="A113" i="2" s="1"/>
  <c r="G113" i="2"/>
  <c r="I113" i="2" s="1"/>
  <c r="H113" i="2" s="1"/>
  <c r="K113" i="2" l="1"/>
  <c r="E114" i="2" s="1"/>
  <c r="A114" i="2" s="1"/>
  <c r="G114" i="2" l="1"/>
  <c r="I114" i="2"/>
  <c r="H114" i="2" l="1"/>
  <c r="K114" i="2"/>
  <c r="E115" i="2" s="1"/>
  <c r="G115" i="2" l="1"/>
  <c r="A115" i="2"/>
  <c r="I115" i="2" l="1"/>
  <c r="H115" i="2" l="1"/>
  <c r="K115" i="2"/>
  <c r="E116" i="2" s="1"/>
  <c r="G116" i="2" l="1"/>
  <c r="A116" i="2"/>
  <c r="I116" i="2" l="1"/>
  <c r="H116" i="2" l="1"/>
  <c r="K116" i="2"/>
  <c r="E117" i="2" s="1"/>
  <c r="G117" i="2" l="1"/>
  <c r="A117" i="2"/>
  <c r="I117" i="2" l="1"/>
  <c r="H117" i="2" l="1"/>
  <c r="K117" i="2"/>
  <c r="E118" i="2" s="1"/>
  <c r="G118" i="2" l="1"/>
  <c r="I118" i="2" s="1"/>
  <c r="H118" i="2" s="1"/>
  <c r="A118" i="2"/>
  <c r="K118" i="2" l="1"/>
  <c r="E119" i="2" s="1"/>
  <c r="G119" i="2" s="1"/>
  <c r="I119" i="2" s="1"/>
  <c r="H119" i="2" s="1"/>
  <c r="A119" i="2" l="1"/>
  <c r="K119" i="2"/>
  <c r="E120" i="2" s="1"/>
  <c r="A120" i="2" s="1"/>
  <c r="G120" i="2"/>
  <c r="I120" i="2" s="1"/>
  <c r="H120" i="2" s="1"/>
  <c r="K120" i="2" l="1"/>
  <c r="E121" i="2" s="1"/>
  <c r="A121" i="2" s="1"/>
  <c r="G121" i="2"/>
  <c r="I121" i="2" s="1"/>
  <c r="H121" i="2" s="1"/>
  <c r="K121" i="2" l="1"/>
  <c r="E122" i="2" s="1"/>
  <c r="A122" i="2" s="1"/>
  <c r="G122" i="2" l="1"/>
  <c r="I122" i="2" s="1"/>
  <c r="H122" i="2" s="1"/>
  <c r="K122" i="2" l="1"/>
  <c r="E123" i="2" s="1"/>
  <c r="A123" i="2" s="1"/>
  <c r="G123" i="2" l="1"/>
  <c r="I123" i="2" s="1"/>
  <c r="H123" i="2" s="1"/>
  <c r="K123" i="2" l="1"/>
  <c r="E124" i="2" s="1"/>
  <c r="A124" i="2" s="1"/>
  <c r="G124" i="2"/>
  <c r="I124" i="2" s="1"/>
  <c r="H124" i="2" s="1"/>
  <c r="K124" i="2" l="1"/>
  <c r="E125" i="2" s="1"/>
  <c r="A125" i="2" s="1"/>
  <c r="G125" i="2" l="1"/>
  <c r="I125" i="2" s="1"/>
  <c r="K125" i="2" s="1"/>
  <c r="E126" i="2" s="1"/>
  <c r="H125" i="2"/>
  <c r="G126" i="2" l="1"/>
  <c r="A126" i="2"/>
  <c r="I126" i="2" l="1"/>
  <c r="H126" i="2" l="1"/>
  <c r="K126" i="2"/>
  <c r="E127" i="2" s="1"/>
  <c r="G127" i="2" l="1"/>
  <c r="A127" i="2"/>
  <c r="I127" i="2" l="1"/>
  <c r="H127" i="2" l="1"/>
  <c r="K127" i="2"/>
  <c r="E128" i="2" s="1"/>
  <c r="G128" i="2" l="1"/>
  <c r="A128" i="2"/>
  <c r="I128" i="2" l="1"/>
  <c r="H128" i="2" l="1"/>
  <c r="K128" i="2"/>
  <c r="E129" i="2" s="1"/>
  <c r="G129" i="2" l="1"/>
  <c r="A129" i="2"/>
  <c r="I129" i="2" l="1"/>
  <c r="H129" i="2" l="1"/>
  <c r="K129" i="2"/>
  <c r="E130" i="2" s="1"/>
  <c r="G130" i="2" l="1"/>
  <c r="I130" i="2" s="1"/>
  <c r="H130" i="2" s="1"/>
  <c r="A130" i="2"/>
  <c r="K130" i="2" l="1"/>
  <c r="E131" i="2" s="1"/>
  <c r="A131" i="2" s="1"/>
  <c r="G131" i="2" l="1"/>
  <c r="I131" i="2" s="1"/>
  <c r="H131" i="2" s="1"/>
  <c r="K131" i="2" l="1"/>
  <c r="E132" i="2" s="1"/>
  <c r="G132" i="2" s="1"/>
  <c r="I132" i="2" s="1"/>
  <c r="H132" i="2" s="1"/>
  <c r="A132" i="2" l="1"/>
  <c r="K132" i="2"/>
  <c r="E133" i="2" s="1"/>
  <c r="G133" i="2"/>
  <c r="I133" i="2" s="1"/>
  <c r="H133" i="2" s="1"/>
  <c r="A133" i="2"/>
  <c r="K133" i="2" l="1"/>
  <c r="E134" i="2" s="1"/>
  <c r="G134" i="2" s="1"/>
  <c r="I134" i="2" s="1"/>
  <c r="H134" i="2" s="1"/>
  <c r="A134" i="2" l="1"/>
  <c r="K134" i="2"/>
  <c r="E135" i="2" s="1"/>
  <c r="A135" i="2" s="1"/>
  <c r="G135" i="2" l="1"/>
  <c r="I135" i="2" s="1"/>
  <c r="H135" i="2" s="1"/>
  <c r="K135" i="2" l="1"/>
  <c r="E136" i="2" s="1"/>
  <c r="G136" i="2" s="1"/>
  <c r="I136" i="2" s="1"/>
  <c r="H136" i="2" s="1"/>
  <c r="K136" i="2" l="1"/>
  <c r="E137" i="2" s="1"/>
  <c r="G137" i="2" s="1"/>
  <c r="A136" i="2"/>
  <c r="A137" i="2" l="1"/>
  <c r="I137" i="2"/>
  <c r="H137" i="2" l="1"/>
  <c r="K137" i="2"/>
  <c r="E138" i="2" s="1"/>
  <c r="G138" i="2" l="1"/>
  <c r="A138" i="2"/>
  <c r="I138" i="2" l="1"/>
  <c r="H138" i="2" l="1"/>
  <c r="K138" i="2"/>
  <c r="E139" i="2" s="1"/>
  <c r="G139" i="2" l="1"/>
  <c r="A139" i="2"/>
  <c r="I139" i="2" l="1"/>
  <c r="H139" i="2" l="1"/>
  <c r="K139" i="2"/>
  <c r="E140" i="2" s="1"/>
  <c r="G140" i="2" l="1"/>
  <c r="A140" i="2"/>
  <c r="I140" i="2" l="1"/>
  <c r="H140" i="2" l="1"/>
  <c r="K140" i="2"/>
  <c r="E141" i="2" s="1"/>
  <c r="G141" i="2" l="1"/>
  <c r="A141" i="2"/>
  <c r="I141" i="2" l="1"/>
  <c r="H141" i="2" l="1"/>
  <c r="K141" i="2"/>
  <c r="E142" i="2" s="1"/>
  <c r="G142" i="2" l="1"/>
  <c r="I142" i="2" s="1"/>
  <c r="H142" i="2" s="1"/>
  <c r="A142" i="2"/>
  <c r="K142" i="2" l="1"/>
  <c r="E143" i="2" s="1"/>
  <c r="A143" i="2" s="1"/>
  <c r="G143" i="2" l="1"/>
  <c r="I143" i="2" s="1"/>
  <c r="H143" i="2" s="1"/>
  <c r="K143" i="2" l="1"/>
  <c r="E144" i="2" s="1"/>
  <c r="A144" i="2" s="1"/>
  <c r="G144" i="2"/>
  <c r="I144" i="2" s="1"/>
  <c r="H144" i="2" s="1"/>
  <c r="K144" i="2" l="1"/>
  <c r="E145" i="2" s="1"/>
  <c r="A145" i="2" l="1"/>
  <c r="G145" i="2"/>
  <c r="I145" i="2" s="1"/>
  <c r="H145" i="2" l="1"/>
  <c r="K145" i="2"/>
  <c r="E146" i="2" s="1"/>
  <c r="A146" i="2" l="1"/>
  <c r="G146" i="2"/>
  <c r="I146" i="2" s="1"/>
  <c r="H146" i="2" s="1"/>
  <c r="K146" i="2" l="1"/>
  <c r="E147" i="2" s="1"/>
  <c r="A147" i="2" l="1"/>
  <c r="G147" i="2"/>
  <c r="I147" i="2" s="1"/>
  <c r="H147" i="2" s="1"/>
  <c r="K147" i="2" l="1"/>
  <c r="E148" i="2" s="1"/>
  <c r="G148" i="2" l="1"/>
  <c r="I148" i="2" s="1"/>
  <c r="H148" i="2" s="1"/>
  <c r="A148" i="2"/>
  <c r="K148" i="2" l="1"/>
  <c r="E149" i="2" s="1"/>
  <c r="G149" i="2" s="1"/>
  <c r="I149" i="2" s="1"/>
  <c r="H149" i="2" s="1"/>
  <c r="K149" i="2" l="1"/>
  <c r="E150" i="2" s="1"/>
  <c r="A150" i="2" s="1"/>
  <c r="A149" i="2"/>
  <c r="G150" i="2"/>
  <c r="I150" i="2" s="1"/>
  <c r="H150" i="2" s="1"/>
  <c r="K150" i="2" l="1"/>
  <c r="E151" i="2" s="1"/>
  <c r="G151" i="2" s="1"/>
  <c r="A151" i="2" l="1"/>
  <c r="I151" i="2"/>
  <c r="H151" i="2" l="1"/>
  <c r="K151" i="2"/>
  <c r="E152" i="2" s="1"/>
  <c r="G152" i="2" l="1"/>
  <c r="A152" i="2"/>
  <c r="I152" i="2" l="1"/>
  <c r="H152" i="2" l="1"/>
  <c r="K152" i="2"/>
  <c r="E153" i="2" s="1"/>
  <c r="G153" i="2" l="1"/>
  <c r="A153" i="2"/>
  <c r="I153" i="2" l="1"/>
  <c r="H153" i="2" l="1"/>
  <c r="K153" i="2"/>
  <c r="E154" i="2" s="1"/>
  <c r="G154" i="2" l="1"/>
  <c r="I154" i="2" s="1"/>
  <c r="H154" i="2" s="1"/>
  <c r="A154" i="2"/>
  <c r="K154" i="2" l="1"/>
  <c r="E155" i="2" s="1"/>
  <c r="G155" i="2" s="1"/>
  <c r="I155" i="2" s="1"/>
  <c r="H155" i="2" s="1"/>
  <c r="A155" i="2" l="1"/>
  <c r="K155" i="2"/>
  <c r="E156" i="2" s="1"/>
  <c r="A156" i="2" s="1"/>
  <c r="G156" i="2" l="1"/>
  <c r="I156" i="2" s="1"/>
  <c r="H156" i="2" s="1"/>
  <c r="K156" i="2" l="1"/>
  <c r="E157" i="2" s="1"/>
  <c r="A157" i="2" l="1"/>
  <c r="G157" i="2"/>
  <c r="I157" i="2" s="1"/>
  <c r="H157" i="2" l="1"/>
  <c r="K157" i="2"/>
  <c r="E158" i="2" s="1"/>
  <c r="A158" i="2" l="1"/>
  <c r="G158" i="2"/>
  <c r="I158" i="2" s="1"/>
  <c r="H158" i="2" l="1"/>
  <c r="K158" i="2"/>
  <c r="E159" i="2" s="1"/>
  <c r="G159" i="2" l="1"/>
  <c r="I159" i="2" s="1"/>
  <c r="H159" i="2" s="1"/>
  <c r="A159" i="2"/>
  <c r="K159" i="2" l="1"/>
  <c r="E160" i="2" s="1"/>
  <c r="G160" i="2" l="1"/>
  <c r="I160" i="2" s="1"/>
  <c r="A160" i="2"/>
  <c r="H160" i="2" l="1"/>
  <c r="K160" i="2"/>
  <c r="E161" i="2" s="1"/>
  <c r="G161" i="2" l="1"/>
  <c r="I161" i="2" s="1"/>
  <c r="H161" i="2" s="1"/>
  <c r="A161" i="2"/>
  <c r="K161" i="2" l="1"/>
  <c r="E162" i="2" s="1"/>
  <c r="G162" i="2" l="1"/>
  <c r="I162" i="2" s="1"/>
  <c r="H162" i="2" s="1"/>
  <c r="A162" i="2"/>
  <c r="K162" i="2" l="1"/>
  <c r="E163" i="2" s="1"/>
  <c r="A163" i="2" s="1"/>
  <c r="G163" i="2"/>
  <c r="I163" i="2" l="1"/>
  <c r="H163" i="2" l="1"/>
  <c r="K163" i="2"/>
  <c r="E164" i="2" s="1"/>
  <c r="G164" i="2" l="1"/>
  <c r="A164" i="2"/>
  <c r="I164" i="2" l="1"/>
  <c r="H164" i="2" l="1"/>
  <c r="K164" i="2"/>
  <c r="E165" i="2" s="1"/>
  <c r="G165" i="2" l="1"/>
  <c r="A165" i="2"/>
  <c r="I165" i="2" l="1"/>
  <c r="H165" i="2" l="1"/>
  <c r="K165" i="2"/>
  <c r="E166" i="2" s="1"/>
  <c r="G166" i="2" l="1"/>
  <c r="I166" i="2" s="1"/>
  <c r="H166" i="2" s="1"/>
  <c r="A166" i="2"/>
  <c r="K166" i="2" l="1"/>
  <c r="E167" i="2" s="1"/>
  <c r="G167" i="2" s="1"/>
  <c r="I167" i="2" s="1"/>
  <c r="H167" i="2" s="1"/>
  <c r="A167" i="2" l="1"/>
  <c r="K167" i="2"/>
  <c r="E168" i="2" s="1"/>
  <c r="G168" i="2" l="1"/>
  <c r="I168" i="2" s="1"/>
  <c r="H168" i="2" s="1"/>
  <c r="A168" i="2"/>
  <c r="K168" i="2" l="1"/>
  <c r="E169" i="2" s="1"/>
  <c r="G169" i="2" s="1"/>
  <c r="I169" i="2" s="1"/>
  <c r="H169" i="2" s="1"/>
  <c r="A169" i="2" l="1"/>
  <c r="K169" i="2"/>
  <c r="E170" i="2" s="1"/>
  <c r="G170" i="2" l="1"/>
  <c r="I170" i="2" s="1"/>
  <c r="H170" i="2" s="1"/>
  <c r="A170" i="2"/>
  <c r="K170" i="2" l="1"/>
  <c r="E171" i="2" s="1"/>
  <c r="A171" i="2" s="1"/>
  <c r="G171" i="2" l="1"/>
  <c r="I171" i="2" s="1"/>
  <c r="H171" i="2" s="1"/>
  <c r="K171" i="2" l="1"/>
  <c r="E172" i="2" s="1"/>
  <c r="A172" i="2" s="1"/>
  <c r="G172" i="2"/>
  <c r="I172" i="2" s="1"/>
  <c r="H172" i="2" s="1"/>
  <c r="K172" i="2" l="1"/>
  <c r="E173" i="2" s="1"/>
  <c r="A173" i="2" s="1"/>
  <c r="G173" i="2" l="1"/>
  <c r="I173" i="2" s="1"/>
  <c r="H173" i="2" l="1"/>
  <c r="K173" i="2"/>
  <c r="E174" i="2" s="1"/>
  <c r="G174" i="2" l="1"/>
  <c r="A174" i="2"/>
  <c r="I174" i="2" l="1"/>
  <c r="H174" i="2" l="1"/>
  <c r="K174" i="2"/>
  <c r="E175" i="2" s="1"/>
  <c r="G175" i="2" l="1"/>
  <c r="A175" i="2"/>
  <c r="I175" i="2" l="1"/>
  <c r="H175" i="2" l="1"/>
  <c r="K175" i="2"/>
  <c r="E176" i="2" s="1"/>
  <c r="G176" i="2" l="1"/>
  <c r="A176" i="2"/>
  <c r="I176" i="2" l="1"/>
  <c r="H176" i="2" l="1"/>
  <c r="K176" i="2"/>
  <c r="E177" i="2" s="1"/>
  <c r="G177" i="2" l="1"/>
  <c r="A177" i="2"/>
  <c r="I177" i="2" l="1"/>
  <c r="H177" i="2" l="1"/>
  <c r="K177" i="2"/>
  <c r="E178" i="2" s="1"/>
  <c r="G178" i="2" l="1"/>
  <c r="I178" i="2" s="1"/>
  <c r="H178" i="2" s="1"/>
  <c r="A178" i="2"/>
  <c r="K178" i="2" l="1"/>
  <c r="E179" i="2" s="1"/>
  <c r="G179" i="2" l="1"/>
  <c r="I179" i="2" s="1"/>
  <c r="H179" i="2" s="1"/>
  <c r="A179" i="2"/>
  <c r="K179" i="2" l="1"/>
  <c r="E180" i="2" s="1"/>
  <c r="G180" i="2" l="1"/>
  <c r="I180" i="2" s="1"/>
  <c r="H180" i="2" s="1"/>
  <c r="A180" i="2"/>
  <c r="K180" i="2" l="1"/>
  <c r="E181" i="2" s="1"/>
  <c r="G181" i="2" s="1"/>
  <c r="I181" i="2" s="1"/>
  <c r="H181" i="2" s="1"/>
  <c r="K181" i="2" l="1"/>
  <c r="E182" i="2" s="1"/>
  <c r="A182" i="2" s="1"/>
  <c r="A181" i="2"/>
  <c r="G182" i="2" l="1"/>
  <c r="I182" i="2" s="1"/>
  <c r="H182" i="2" s="1"/>
  <c r="K182" i="2" l="1"/>
  <c r="E183" i="2" s="1"/>
  <c r="G183" i="2" s="1"/>
  <c r="I183" i="2" s="1"/>
  <c r="H183" i="2" s="1"/>
  <c r="A183" i="2" l="1"/>
  <c r="K183" i="2"/>
  <c r="E184" i="2" s="1"/>
  <c r="G184" i="2" l="1"/>
  <c r="I184" i="2" s="1"/>
  <c r="H184" i="2" s="1"/>
  <c r="A184" i="2"/>
  <c r="K184" i="2" l="1"/>
  <c r="E185" i="2" s="1"/>
  <c r="A185" i="2" s="1"/>
  <c r="G185" i="2"/>
  <c r="I185" i="2" l="1"/>
  <c r="H185" i="2" l="1"/>
  <c r="K185" i="2"/>
  <c r="E186" i="2" s="1"/>
  <c r="G186" i="2" l="1"/>
  <c r="A186" i="2"/>
  <c r="I186" i="2" l="1"/>
  <c r="H186" i="2" l="1"/>
  <c r="K186" i="2"/>
  <c r="E187" i="2" s="1"/>
  <c r="G187" i="2" l="1"/>
  <c r="A187" i="2"/>
  <c r="I187" i="2" l="1"/>
  <c r="H187" i="2" l="1"/>
  <c r="K187" i="2"/>
  <c r="E188" i="2" s="1"/>
  <c r="G188" i="2" l="1"/>
  <c r="A188" i="2"/>
  <c r="I188" i="2" l="1"/>
  <c r="H188" i="2" l="1"/>
  <c r="K188" i="2"/>
  <c r="E189" i="2" s="1"/>
  <c r="G189" i="2" l="1"/>
  <c r="A189" i="2"/>
  <c r="I189" i="2" l="1"/>
  <c r="H189" i="2" l="1"/>
  <c r="K189" i="2"/>
  <c r="E190" i="2" s="1"/>
  <c r="G190" i="2" l="1"/>
  <c r="I190" i="2" s="1"/>
  <c r="H190" i="2" s="1"/>
  <c r="A190" i="2"/>
  <c r="K190" i="2" l="1"/>
  <c r="E191" i="2" s="1"/>
  <c r="G191" i="2" l="1"/>
  <c r="I191" i="2" s="1"/>
  <c r="H191" i="2" s="1"/>
  <c r="A191" i="2"/>
  <c r="K191" i="2" l="1"/>
  <c r="E192" i="2" s="1"/>
  <c r="G192" i="2" l="1"/>
  <c r="I192" i="2" s="1"/>
  <c r="H192" i="2" s="1"/>
  <c r="A192" i="2"/>
  <c r="K192" i="2" l="1"/>
  <c r="E193" i="2" s="1"/>
  <c r="G193" i="2" l="1"/>
  <c r="I193" i="2" s="1"/>
  <c r="H193" i="2" s="1"/>
  <c r="A193" i="2"/>
  <c r="K193" i="2" l="1"/>
  <c r="E194" i="2" s="1"/>
  <c r="A194" i="2" s="1"/>
  <c r="G194" i="2" l="1"/>
  <c r="I194" i="2" s="1"/>
  <c r="H194" i="2" s="1"/>
  <c r="K194" i="2" l="1"/>
  <c r="E195" i="2" s="1"/>
  <c r="G195" i="2" s="1"/>
  <c r="I195" i="2" s="1"/>
  <c r="H195" i="2" s="1"/>
  <c r="A195" i="2" l="1"/>
  <c r="K195" i="2"/>
  <c r="E196" i="2" s="1"/>
  <c r="G196" i="2" l="1"/>
  <c r="I196" i="2" s="1"/>
  <c r="H196" i="2" s="1"/>
  <c r="A196" i="2"/>
  <c r="K196" i="2" l="1"/>
  <c r="E197" i="2" s="1"/>
  <c r="G197" i="2" s="1"/>
  <c r="A197" i="2" l="1"/>
  <c r="I197" i="2"/>
  <c r="H197" i="2" l="1"/>
  <c r="K197" i="2"/>
  <c r="E198" i="2" s="1"/>
  <c r="G198" i="2" l="1"/>
  <c r="A198" i="2"/>
  <c r="I198" i="2" l="1"/>
  <c r="H198" i="2" l="1"/>
  <c r="K198" i="2"/>
  <c r="E199" i="2" s="1"/>
  <c r="G199" i="2" l="1"/>
  <c r="A199" i="2"/>
  <c r="I199" i="2" l="1"/>
  <c r="H199" i="2" l="1"/>
  <c r="K199" i="2"/>
  <c r="E200" i="2" s="1"/>
  <c r="G200" i="2" l="1"/>
  <c r="A200" i="2"/>
  <c r="I200" i="2" l="1"/>
  <c r="H200" i="2" l="1"/>
  <c r="K200" i="2"/>
  <c r="E201" i="2" s="1"/>
  <c r="G201" i="2" l="1"/>
  <c r="A201" i="2"/>
  <c r="I201" i="2" l="1"/>
  <c r="H201" i="2" l="1"/>
  <c r="K201" i="2"/>
  <c r="E202" i="2" s="1"/>
  <c r="G202" i="2" l="1"/>
  <c r="I202" i="2" s="1"/>
  <c r="H202" i="2" s="1"/>
  <c r="A202" i="2"/>
  <c r="K202" i="2" l="1"/>
  <c r="E203" i="2" s="1"/>
  <c r="G203" i="2" l="1"/>
  <c r="I203" i="2" s="1"/>
  <c r="H203" i="2" s="1"/>
  <c r="A203" i="2"/>
  <c r="K203" i="2" l="1"/>
  <c r="E204" i="2" s="1"/>
  <c r="G204" i="2" l="1"/>
  <c r="I204" i="2" s="1"/>
  <c r="H204" i="2" s="1"/>
  <c r="A204" i="2"/>
  <c r="K204" i="2" l="1"/>
  <c r="E205" i="2" s="1"/>
  <c r="G205" i="2" s="1"/>
  <c r="I205" i="2" s="1"/>
  <c r="H205" i="2" s="1"/>
  <c r="A205" i="2" l="1"/>
  <c r="K205" i="2"/>
  <c r="E206" i="2" s="1"/>
  <c r="G206" i="2" s="1"/>
  <c r="I206" i="2" s="1"/>
  <c r="H206" i="2" s="1"/>
  <c r="A206" i="2" l="1"/>
  <c r="K206" i="2"/>
  <c r="E207" i="2" s="1"/>
  <c r="A207" i="2" l="1"/>
  <c r="G207" i="2"/>
  <c r="I207" i="2" s="1"/>
  <c r="H207" i="2" s="1"/>
  <c r="K207" i="2" l="1"/>
  <c r="E208" i="2" s="1"/>
  <c r="A208" i="2" s="1"/>
  <c r="G208" i="2" l="1"/>
  <c r="I208" i="2" s="1"/>
  <c r="H208" i="2" s="1"/>
  <c r="K208" i="2" l="1"/>
  <c r="E209" i="2" s="1"/>
  <c r="A209" i="2" s="1"/>
  <c r="G209" i="2"/>
  <c r="I209" i="2" l="1"/>
  <c r="H209" i="2" l="1"/>
  <c r="K209" i="2"/>
  <c r="E210" i="2" s="1"/>
  <c r="G210" i="2" l="1"/>
  <c r="A210" i="2"/>
  <c r="I210" i="2" l="1"/>
  <c r="H210" i="2" l="1"/>
  <c r="K210" i="2"/>
  <c r="E211" i="2" s="1"/>
  <c r="G211" i="2" l="1"/>
  <c r="A211" i="2"/>
  <c r="I211" i="2" l="1"/>
  <c r="H211" i="2" l="1"/>
  <c r="K211" i="2"/>
  <c r="E212" i="2" s="1"/>
  <c r="G212" i="2" l="1"/>
  <c r="A212" i="2"/>
  <c r="I212" i="2" l="1"/>
  <c r="H212" i="2" l="1"/>
  <c r="K212" i="2"/>
  <c r="E213" i="2" s="1"/>
  <c r="G213" i="2" l="1"/>
  <c r="A213" i="2"/>
  <c r="I213" i="2" l="1"/>
  <c r="H213" i="2" l="1"/>
  <c r="K213" i="2"/>
  <c r="E214" i="2" s="1"/>
  <c r="G214" i="2" l="1"/>
  <c r="I214" i="2" s="1"/>
  <c r="H214" i="2" s="1"/>
  <c r="A214" i="2"/>
  <c r="K214" i="2" l="1"/>
  <c r="E215" i="2" s="1"/>
  <c r="G215" i="2" s="1"/>
  <c r="I215" i="2" s="1"/>
  <c r="H215" i="2" s="1"/>
  <c r="A215" i="2" l="1"/>
  <c r="K215" i="2"/>
  <c r="E216" i="2" s="1"/>
  <c r="A216" i="2" s="1"/>
  <c r="G216" i="2" l="1"/>
  <c r="I216" i="2" s="1"/>
  <c r="H216" i="2" s="1"/>
  <c r="K216" i="2" l="1"/>
  <c r="E217" i="2" s="1"/>
  <c r="G217" i="2" s="1"/>
  <c r="I217" i="2" s="1"/>
  <c r="H217" i="2" s="1"/>
  <c r="A217" i="2" l="1"/>
  <c r="K217" i="2"/>
  <c r="E218" i="2" s="1"/>
  <c r="G218" i="2" s="1"/>
  <c r="I218" i="2" s="1"/>
  <c r="H218" i="2" s="1"/>
  <c r="K218" i="2" l="1"/>
  <c r="E219" i="2" s="1"/>
  <c r="A219" i="2" s="1"/>
  <c r="A218" i="2"/>
  <c r="G219" i="2"/>
  <c r="I219" i="2" s="1"/>
  <c r="H219" i="2" s="1"/>
  <c r="K219" i="2" l="1"/>
  <c r="E220" i="2" s="1"/>
  <c r="G220" i="2" s="1"/>
  <c r="I220" i="2" s="1"/>
  <c r="H220" i="2" s="1"/>
  <c r="A220" i="2" l="1"/>
  <c r="K220" i="2"/>
  <c r="E221" i="2" s="1"/>
  <c r="G221" i="2" s="1"/>
  <c r="A221" i="2" l="1"/>
  <c r="I221" i="2"/>
  <c r="H221" i="2" l="1"/>
  <c r="K221" i="2"/>
  <c r="E222" i="2" s="1"/>
  <c r="G222" i="2" l="1"/>
  <c r="A222" i="2"/>
  <c r="I222" i="2" l="1"/>
  <c r="H222" i="2" l="1"/>
  <c r="K222" i="2"/>
  <c r="E223" i="2" s="1"/>
  <c r="G223" i="2" l="1"/>
  <c r="A223" i="2"/>
  <c r="I223" i="2" l="1"/>
  <c r="H223" i="2" l="1"/>
  <c r="K223" i="2"/>
  <c r="E224" i="2" s="1"/>
  <c r="G224" i="2" l="1"/>
  <c r="A224" i="2"/>
  <c r="I224" i="2" l="1"/>
  <c r="H224" i="2" l="1"/>
  <c r="K224" i="2"/>
  <c r="E225" i="2" s="1"/>
  <c r="G225" i="2" l="1"/>
  <c r="A225" i="2"/>
  <c r="I225" i="2" l="1"/>
  <c r="H225" i="2" l="1"/>
  <c r="K225" i="2"/>
  <c r="E226" i="2" s="1"/>
  <c r="G226" i="2" l="1"/>
  <c r="I226" i="2" s="1"/>
  <c r="H226" i="2" s="1"/>
  <c r="A226" i="2"/>
  <c r="K226" i="2" l="1"/>
  <c r="E227" i="2" s="1"/>
  <c r="G227" i="2" s="1"/>
  <c r="I227" i="2" s="1"/>
  <c r="H227" i="2" s="1"/>
  <c r="A227" i="2" l="1"/>
  <c r="K227" i="2"/>
  <c r="E228" i="2" s="1"/>
  <c r="G228" i="2" s="1"/>
  <c r="I228" i="2" s="1"/>
  <c r="H228" i="2" s="1"/>
  <c r="A228" i="2" l="1"/>
  <c r="K228" i="2"/>
  <c r="E229" i="2" s="1"/>
  <c r="G229" i="2" l="1"/>
  <c r="I229" i="2" s="1"/>
  <c r="H229" i="2" s="1"/>
  <c r="A229" i="2"/>
  <c r="K229" i="2" l="1"/>
  <c r="E230" i="2" s="1"/>
  <c r="G230" i="2" l="1"/>
  <c r="I230" i="2" s="1"/>
  <c r="H230" i="2" s="1"/>
  <c r="A230" i="2"/>
  <c r="K230" i="2" l="1"/>
  <c r="E231" i="2" s="1"/>
  <c r="G231" i="2" l="1"/>
  <c r="I231" i="2" s="1"/>
  <c r="H231" i="2" s="1"/>
  <c r="A231" i="2"/>
  <c r="K231" i="2" l="1"/>
  <c r="E232" i="2" s="1"/>
  <c r="G232" i="2" l="1"/>
  <c r="I232" i="2" s="1"/>
  <c r="H232" i="2" s="1"/>
  <c r="A232" i="2"/>
  <c r="K232" i="2" l="1"/>
  <c r="E233" i="2" s="1"/>
  <c r="G233" i="2" s="1"/>
  <c r="A233" i="2" l="1"/>
  <c r="I233" i="2"/>
  <c r="H233" i="2" l="1"/>
  <c r="K233" i="2"/>
  <c r="E234" i="2" s="1"/>
  <c r="G234" i="2" l="1"/>
  <c r="A234" i="2"/>
  <c r="I234" i="2" l="1"/>
  <c r="H234" i="2" l="1"/>
  <c r="K234" i="2"/>
  <c r="E235" i="2" s="1"/>
  <c r="G235" i="2" l="1"/>
  <c r="A235" i="2"/>
  <c r="I235" i="2" l="1"/>
  <c r="H235" i="2" l="1"/>
  <c r="K235" i="2"/>
  <c r="E236" i="2" s="1"/>
  <c r="G236" i="2" l="1"/>
  <c r="A236" i="2"/>
  <c r="I236" i="2" l="1"/>
  <c r="H236" i="2" l="1"/>
  <c r="K236" i="2"/>
  <c r="E237" i="2" s="1"/>
  <c r="G237" i="2" l="1"/>
  <c r="A237" i="2"/>
  <c r="I237" i="2" l="1"/>
  <c r="H237" i="2" l="1"/>
  <c r="K237" i="2"/>
  <c r="E238" i="2" s="1"/>
  <c r="G238" i="2" l="1"/>
  <c r="I238" i="2" s="1"/>
  <c r="H238" i="2" s="1"/>
  <c r="A238" i="2"/>
  <c r="K238" i="2" l="1"/>
  <c r="E239" i="2" s="1"/>
  <c r="G239" i="2" s="1"/>
  <c r="I239" i="2" s="1"/>
  <c r="H239" i="2" s="1"/>
  <c r="A239" i="2" l="1"/>
  <c r="K239" i="2"/>
  <c r="E240" i="2" s="1"/>
  <c r="A240" i="2" s="1"/>
  <c r="G240" i="2" l="1"/>
  <c r="I240" i="2" s="1"/>
  <c r="H240" i="2" s="1"/>
  <c r="K240" i="2" l="1"/>
  <c r="E241" i="2" s="1"/>
  <c r="G241" i="2" s="1"/>
  <c r="I241" i="2" s="1"/>
  <c r="H241" i="2" s="1"/>
  <c r="K241" i="2" l="1"/>
  <c r="E242" i="2" s="1"/>
  <c r="A242" i="2" s="1"/>
  <c r="A241" i="2"/>
  <c r="G242" i="2"/>
  <c r="I242" i="2" s="1"/>
  <c r="H242" i="2" s="1"/>
  <c r="K242" i="2" l="1"/>
  <c r="E243" i="2" s="1"/>
  <c r="A243" i="2" s="1"/>
  <c r="G243" i="2"/>
  <c r="I243" i="2" s="1"/>
  <c r="H243" i="2" s="1"/>
  <c r="K243" i="2" l="1"/>
  <c r="E244" i="2" s="1"/>
  <c r="A244" i="2" s="1"/>
  <c r="G244" i="2"/>
  <c r="I244" i="2" s="1"/>
  <c r="H244" i="2" s="1"/>
  <c r="K244" i="2" l="1"/>
  <c r="E245" i="2" s="1"/>
  <c r="G245" i="2" s="1"/>
  <c r="A245" i="2" l="1"/>
  <c r="I245" i="2"/>
  <c r="H245" i="2" l="1"/>
  <c r="K245" i="2"/>
  <c r="E246" i="2" s="1"/>
  <c r="G246" i="2" l="1"/>
  <c r="A246" i="2"/>
  <c r="I246" i="2" l="1"/>
  <c r="H246" i="2" l="1"/>
  <c r="K246" i="2"/>
  <c r="E247" i="2" s="1"/>
  <c r="G247" i="2" l="1"/>
  <c r="A247" i="2"/>
  <c r="I247" i="2" l="1"/>
  <c r="H247" i="2" l="1"/>
  <c r="K247" i="2"/>
  <c r="E248" i="2" s="1"/>
  <c r="G248" i="2" l="1"/>
  <c r="A248" i="2"/>
  <c r="I248" i="2" l="1"/>
  <c r="H248" i="2" l="1"/>
  <c r="K248" i="2"/>
  <c r="E249" i="2" s="1"/>
  <c r="G249" i="2" l="1"/>
  <c r="A249" i="2"/>
  <c r="I249" i="2" l="1"/>
  <c r="H249" i="2" l="1"/>
  <c r="K249" i="2"/>
  <c r="E250" i="2" s="1"/>
  <c r="G250" i="2" l="1"/>
  <c r="I250" i="2" s="1"/>
  <c r="H250" i="2" s="1"/>
  <c r="A250" i="2"/>
  <c r="K250" i="2" l="1"/>
  <c r="E251" i="2" s="1"/>
  <c r="A251" i="2" s="1"/>
  <c r="G251" i="2" l="1"/>
  <c r="I251" i="2" s="1"/>
  <c r="H251" i="2" s="1"/>
  <c r="K251" i="2" l="1"/>
  <c r="E252" i="2" s="1"/>
  <c r="G252" i="2" s="1"/>
  <c r="I252" i="2" s="1"/>
  <c r="H252" i="2" s="1"/>
  <c r="A252" i="2" l="1"/>
  <c r="K252" i="2"/>
  <c r="E253" i="2" s="1"/>
  <c r="G253" i="2" l="1"/>
  <c r="I253" i="2" s="1"/>
  <c r="H253" i="2" s="1"/>
  <c r="A253" i="2"/>
  <c r="K253" i="2" l="1"/>
  <c r="E254" i="2" s="1"/>
  <c r="A254" i="2" s="1"/>
  <c r="G254" i="2"/>
  <c r="I254" i="2" s="1"/>
  <c r="H254" i="2" s="1"/>
  <c r="K254" i="2" l="1"/>
  <c r="E255" i="2" s="1"/>
  <c r="A255" i="2" s="1"/>
  <c r="G255" i="2"/>
  <c r="I255" i="2" s="1"/>
  <c r="H255" i="2" s="1"/>
  <c r="K255" i="2" l="1"/>
  <c r="E256" i="2" s="1"/>
  <c r="A256" i="2" s="1"/>
  <c r="G256" i="2" l="1"/>
  <c r="I256" i="2" s="1"/>
  <c r="H256" i="2" s="1"/>
  <c r="K256" i="2" l="1"/>
  <c r="E257" i="2" s="1"/>
  <c r="A257" i="2" l="1"/>
  <c r="G257" i="2"/>
  <c r="I257" i="2" s="1"/>
  <c r="H257" i="2" s="1"/>
  <c r="K257" i="2" l="1"/>
  <c r="E258" i="2" s="1"/>
  <c r="A258" i="2" s="1"/>
  <c r="G258" i="2"/>
  <c r="I258" i="2" l="1"/>
  <c r="H258" i="2" l="1"/>
  <c r="K258" i="2"/>
  <c r="E259" i="2" s="1"/>
  <c r="G259" i="2" l="1"/>
  <c r="A259" i="2"/>
  <c r="I259" i="2" l="1"/>
  <c r="H259" i="2" l="1"/>
  <c r="K259" i="2"/>
  <c r="E260" i="2" s="1"/>
  <c r="G260" i="2" l="1"/>
  <c r="A260" i="2"/>
  <c r="I260" i="2" l="1"/>
  <c r="H260" i="2" l="1"/>
  <c r="K260" i="2"/>
  <c r="E261" i="2" s="1"/>
  <c r="G261" i="2" l="1"/>
  <c r="A261" i="2"/>
  <c r="I261" i="2" l="1"/>
  <c r="H261" i="2" l="1"/>
  <c r="K261" i="2"/>
  <c r="E262" i="2" s="1"/>
  <c r="G262" i="2" l="1"/>
  <c r="I262" i="2" s="1"/>
  <c r="H262" i="2" s="1"/>
  <c r="A262" i="2"/>
  <c r="K262" i="2" l="1"/>
  <c r="E263" i="2" s="1"/>
  <c r="A263" i="2" s="1"/>
  <c r="G263" i="2" l="1"/>
  <c r="I263" i="2" s="1"/>
  <c r="H263" i="2" s="1"/>
  <c r="K263" i="2" l="1"/>
  <c r="E264" i="2" s="1"/>
  <c r="A264" i="2" l="1"/>
  <c r="G264" i="2"/>
  <c r="I264" i="2" s="1"/>
  <c r="H264" i="2" l="1"/>
  <c r="K264" i="2"/>
  <c r="E265" i="2" s="1"/>
  <c r="A265" i="2" l="1"/>
  <c r="G265" i="2"/>
  <c r="I265" i="2" s="1"/>
  <c r="H265" i="2" s="1"/>
  <c r="K265" i="2" l="1"/>
  <c r="E266" i="2" s="1"/>
  <c r="G266" i="2" s="1"/>
  <c r="I266" i="2" s="1"/>
  <c r="H266" i="2" s="1"/>
  <c r="A266" i="2" l="1"/>
  <c r="K266" i="2"/>
  <c r="E267" i="2" s="1"/>
  <c r="A267" i="2" l="1"/>
  <c r="G267" i="2"/>
  <c r="I267" i="2" s="1"/>
  <c r="H267" i="2" s="1"/>
  <c r="K267" i="2" l="1"/>
  <c r="E268" i="2" s="1"/>
  <c r="A268" i="2" l="1"/>
  <c r="G268" i="2"/>
  <c r="I268" i="2" s="1"/>
  <c r="H268" i="2" s="1"/>
  <c r="K268" i="2" l="1"/>
  <c r="E269" i="2" s="1"/>
  <c r="G269" i="2" s="1"/>
  <c r="I269" i="2" s="1"/>
  <c r="H269" i="2" s="1"/>
  <c r="A269" i="2" l="1"/>
  <c r="K269" i="2"/>
  <c r="E270" i="2" s="1"/>
  <c r="G270" i="2" l="1"/>
  <c r="I270" i="2" s="1"/>
  <c r="H270" i="2" s="1"/>
  <c r="A270" i="2"/>
  <c r="K270" i="2" l="1"/>
  <c r="E271" i="2" s="1"/>
  <c r="A271" i="2" s="1"/>
  <c r="G271" i="2"/>
  <c r="I271" i="2" s="1"/>
  <c r="H271" i="2" s="1"/>
  <c r="K271" i="2" l="1"/>
  <c r="E272" i="2" s="1"/>
  <c r="G272" i="2" s="1"/>
  <c r="A272" i="2" l="1"/>
  <c r="I272" i="2"/>
  <c r="H272" i="2" l="1"/>
  <c r="K272" i="2"/>
  <c r="E273" i="2" s="1"/>
  <c r="G273" i="2" l="1"/>
  <c r="A273" i="2"/>
  <c r="I273" i="2" l="1"/>
  <c r="H273" i="2" l="1"/>
  <c r="K273" i="2"/>
  <c r="E274" i="2" s="1"/>
  <c r="G274" i="2" l="1"/>
  <c r="I274" i="2" s="1"/>
  <c r="H274" i="2" s="1"/>
  <c r="A274" i="2"/>
  <c r="K274" i="2" l="1"/>
  <c r="E275" i="2" s="1"/>
  <c r="G275" i="2" s="1"/>
  <c r="I275" i="2" s="1"/>
  <c r="H275" i="2" s="1"/>
  <c r="A275" i="2" l="1"/>
  <c r="K275" i="2"/>
  <c r="E276" i="2" s="1"/>
  <c r="G276" i="2" l="1"/>
  <c r="I276" i="2" s="1"/>
  <c r="H276" i="2" s="1"/>
  <c r="A276" i="2"/>
  <c r="K276" i="2" l="1"/>
  <c r="E277" i="2" s="1"/>
  <c r="A277" i="2" s="1"/>
  <c r="G277" i="2" l="1"/>
  <c r="I277" i="2" s="1"/>
  <c r="H277" i="2" s="1"/>
  <c r="K277" i="2" l="1"/>
  <c r="E278" i="2" s="1"/>
  <c r="A278" i="2" s="1"/>
  <c r="G278" i="2" l="1"/>
  <c r="I278" i="2" s="1"/>
  <c r="H278" i="2" s="1"/>
  <c r="K278" i="2" l="1"/>
  <c r="E279" i="2" s="1"/>
  <c r="G279" i="2" s="1"/>
  <c r="I279" i="2" s="1"/>
  <c r="K279" i="2" s="1"/>
  <c r="E280" i="2" s="1"/>
  <c r="G280" i="2" s="1"/>
  <c r="I280" i="2" s="1"/>
  <c r="H280" i="2" s="1"/>
  <c r="H279" i="2" l="1"/>
  <c r="A279" i="2"/>
  <c r="A280" i="2"/>
  <c r="K280" i="2"/>
  <c r="E281" i="2" s="1"/>
  <c r="A281" i="2" s="1"/>
  <c r="G281" i="2" l="1"/>
  <c r="I281" i="2" s="1"/>
  <c r="H281" i="2" l="1"/>
  <c r="K281" i="2"/>
  <c r="E282" i="2" s="1"/>
  <c r="G282" i="2" l="1"/>
  <c r="A282" i="2"/>
  <c r="I282" i="2" l="1"/>
  <c r="H282" i="2" l="1"/>
  <c r="K282" i="2"/>
  <c r="E283" i="2" s="1"/>
  <c r="G283" i="2" l="1"/>
  <c r="A283" i="2"/>
  <c r="I283" i="2" l="1"/>
  <c r="H283" i="2" l="1"/>
  <c r="K283" i="2"/>
  <c r="E284" i="2" s="1"/>
  <c r="G284" i="2" l="1"/>
  <c r="A284" i="2"/>
  <c r="I284" i="2" l="1"/>
  <c r="H284" i="2" l="1"/>
  <c r="K284" i="2"/>
  <c r="E285" i="2" s="1"/>
  <c r="G285" i="2" l="1"/>
  <c r="A285" i="2"/>
  <c r="I285" i="2" l="1"/>
  <c r="H285" i="2" l="1"/>
  <c r="K285" i="2"/>
  <c r="E286" i="2" s="1"/>
  <c r="G286" i="2" l="1"/>
  <c r="I286" i="2" s="1"/>
  <c r="H286" i="2" s="1"/>
  <c r="A286" i="2"/>
  <c r="K286" i="2" l="1"/>
  <c r="E287" i="2" s="1"/>
  <c r="G287" i="2" s="1"/>
  <c r="I287" i="2" s="1"/>
  <c r="H287" i="2" s="1"/>
  <c r="A287" i="2" l="1"/>
  <c r="K287" i="2"/>
  <c r="E288" i="2" s="1"/>
  <c r="G288" i="2" l="1"/>
  <c r="I288" i="2" s="1"/>
  <c r="H288" i="2" s="1"/>
  <c r="A288" i="2"/>
  <c r="K288" i="2" l="1"/>
  <c r="E289" i="2" s="1"/>
  <c r="G289" i="2" s="1"/>
  <c r="I289" i="2" s="1"/>
  <c r="H289" i="2" s="1"/>
  <c r="A289" i="2" l="1"/>
  <c r="K289" i="2"/>
  <c r="E290" i="2" s="1"/>
  <c r="G290" i="2" s="1"/>
  <c r="I290" i="2" s="1"/>
  <c r="H290" i="2" s="1"/>
  <c r="A290" i="2" l="1"/>
  <c r="K290" i="2"/>
  <c r="E291" i="2" s="1"/>
  <c r="G291" i="2" l="1"/>
  <c r="I291" i="2" s="1"/>
  <c r="H291" i="2" s="1"/>
  <c r="A291" i="2"/>
  <c r="K291" i="2" l="1"/>
  <c r="E292" i="2" s="1"/>
  <c r="A292" i="2" s="1"/>
  <c r="G292" i="2"/>
  <c r="I292" i="2" s="1"/>
  <c r="H292" i="2" s="1"/>
  <c r="K292" i="2" l="1"/>
  <c r="E293" i="2" s="1"/>
  <c r="A293" i="2" s="1"/>
  <c r="G293" i="2" l="1"/>
  <c r="I293" i="2" s="1"/>
  <c r="H293" i="2" s="1"/>
  <c r="K293" i="2" l="1"/>
  <c r="E294" i="2" s="1"/>
  <c r="G294" i="2" s="1"/>
  <c r="A294" i="2" l="1"/>
  <c r="I294" i="2"/>
  <c r="H294" i="2" l="1"/>
  <c r="K294" i="2"/>
  <c r="E295" i="2" s="1"/>
  <c r="G295" i="2" l="1"/>
  <c r="A295" i="2"/>
  <c r="I295" i="2" l="1"/>
  <c r="H295" i="2" l="1"/>
  <c r="K295" i="2"/>
  <c r="E296" i="2" s="1"/>
  <c r="G296" i="2" l="1"/>
  <c r="A296" i="2"/>
  <c r="I296" i="2" l="1"/>
  <c r="H296" i="2" l="1"/>
  <c r="K296" i="2"/>
  <c r="E297" i="2" s="1"/>
  <c r="G297" i="2" l="1"/>
  <c r="A297" i="2"/>
  <c r="I297" i="2" l="1"/>
  <c r="H297" i="2" l="1"/>
  <c r="K297" i="2"/>
  <c r="E298" i="2" s="1"/>
  <c r="G298" i="2" l="1"/>
  <c r="I298" i="2" s="1"/>
  <c r="H298" i="2" s="1"/>
  <c r="A298" i="2"/>
  <c r="K298" i="2" l="1"/>
  <c r="E299" i="2" s="1"/>
  <c r="G299" i="2" l="1"/>
  <c r="I299" i="2" s="1"/>
  <c r="H299" i="2" s="1"/>
  <c r="A299" i="2"/>
  <c r="K299" i="2" l="1"/>
  <c r="E300" i="2" s="1"/>
  <c r="A300" i="2" s="1"/>
  <c r="G300" i="2"/>
  <c r="I300" i="2" s="1"/>
  <c r="H300" i="2" s="1"/>
  <c r="K300" i="2" l="1"/>
  <c r="E301" i="2" s="1"/>
  <c r="G301" i="2" s="1"/>
  <c r="I301" i="2" s="1"/>
  <c r="H301" i="2" s="1"/>
  <c r="A301" i="2" l="1"/>
  <c r="K301" i="2"/>
  <c r="E302" i="2" s="1"/>
  <c r="G302" i="2" s="1"/>
  <c r="I302" i="2" s="1"/>
  <c r="H302" i="2" s="1"/>
  <c r="A302" i="2" l="1"/>
  <c r="K302" i="2"/>
  <c r="E303" i="2" s="1"/>
  <c r="A303" i="2" s="1"/>
  <c r="G303" i="2" l="1"/>
  <c r="I303" i="2" s="1"/>
  <c r="H303" i="2" s="1"/>
  <c r="K303" i="2" l="1"/>
  <c r="E304" i="2" s="1"/>
  <c r="A304" i="2" s="1"/>
  <c r="G304" i="2"/>
  <c r="I304" i="2" s="1"/>
  <c r="H304" i="2" s="1"/>
  <c r="K304" i="2" l="1"/>
  <c r="E305" i="2" s="1"/>
  <c r="A305" i="2" s="1"/>
  <c r="G305" i="2" l="1"/>
  <c r="I305" i="2" s="1"/>
  <c r="H305" i="2" l="1"/>
  <c r="K305" i="2"/>
  <c r="E306" i="2" s="1"/>
  <c r="G306" i="2" l="1"/>
  <c r="A306" i="2"/>
  <c r="I306" i="2" l="1"/>
  <c r="H306" i="2" l="1"/>
  <c r="K306" i="2"/>
  <c r="E307" i="2" s="1"/>
  <c r="G307" i="2" l="1"/>
  <c r="A307" i="2"/>
  <c r="I307" i="2" l="1"/>
  <c r="H307" i="2" l="1"/>
  <c r="K307" i="2"/>
  <c r="E308" i="2" s="1"/>
  <c r="G308" i="2" l="1"/>
  <c r="A308" i="2"/>
  <c r="I308" i="2" l="1"/>
  <c r="H308" i="2" l="1"/>
  <c r="K308" i="2"/>
  <c r="E309" i="2" s="1"/>
  <c r="G309" i="2" l="1"/>
  <c r="A309" i="2"/>
  <c r="I309" i="2" l="1"/>
  <c r="H309" i="2" l="1"/>
  <c r="K309" i="2"/>
  <c r="E310" i="2" s="1"/>
  <c r="G310" i="2" l="1"/>
  <c r="I310" i="2" s="1"/>
  <c r="H310" i="2" s="1"/>
  <c r="A310" i="2"/>
  <c r="K310" i="2" l="1"/>
  <c r="E311" i="2" s="1"/>
  <c r="A311" i="2" s="1"/>
  <c r="G311" i="2" l="1"/>
  <c r="I311" i="2" s="1"/>
  <c r="H311" i="2" s="1"/>
  <c r="K311" i="2" l="1"/>
  <c r="E312" i="2" s="1"/>
  <c r="A312" i="2" s="1"/>
  <c r="G312" i="2"/>
  <c r="I312" i="2" s="1"/>
  <c r="H312" i="2" s="1"/>
  <c r="K312" i="2" l="1"/>
  <c r="E313" i="2" s="1"/>
  <c r="A313" i="2" s="1"/>
  <c r="G313" i="2" l="1"/>
  <c r="I313" i="2" s="1"/>
  <c r="H313" i="2" s="1"/>
  <c r="K313" i="2" l="1"/>
  <c r="E314" i="2" s="1"/>
  <c r="G314" i="2" s="1"/>
  <c r="I314" i="2" s="1"/>
  <c r="H314" i="2" s="1"/>
  <c r="A314" i="2" l="1"/>
  <c r="K314" i="2"/>
  <c r="E315" i="2" s="1"/>
  <c r="A315" i="2" l="1"/>
  <c r="G315" i="2"/>
  <c r="I315" i="2" s="1"/>
  <c r="H315" i="2" l="1"/>
  <c r="K315" i="2"/>
  <c r="E316" i="2" s="1"/>
  <c r="A316" i="2" l="1"/>
  <c r="G316" i="2"/>
  <c r="I316" i="2" s="1"/>
  <c r="H316" i="2" s="1"/>
  <c r="K316" i="2" l="1"/>
  <c r="E317" i="2" s="1"/>
  <c r="A317" i="2" l="1"/>
  <c r="G317" i="2"/>
  <c r="I317" i="2" s="1"/>
  <c r="H317" i="2" s="1"/>
  <c r="K317" i="2" l="1"/>
  <c r="E318" i="2" s="1"/>
  <c r="G318" i="2" l="1"/>
  <c r="I318" i="2" s="1"/>
  <c r="K318" i="2" s="1"/>
  <c r="E319" i="2" s="1"/>
  <c r="A318" i="2"/>
  <c r="H318" i="2"/>
  <c r="G319" i="2" l="1"/>
  <c r="A319" i="2"/>
  <c r="I319" i="2" l="1"/>
  <c r="H319" i="2" l="1"/>
  <c r="K319" i="2"/>
  <c r="E320" i="2" s="1"/>
  <c r="G320" i="2" l="1"/>
  <c r="A320" i="2"/>
  <c r="I320" i="2" l="1"/>
  <c r="H320" i="2" l="1"/>
  <c r="K320" i="2"/>
  <c r="E321" i="2" s="1"/>
  <c r="G321" i="2" l="1"/>
  <c r="A321" i="2"/>
  <c r="I321" i="2" l="1"/>
  <c r="H321" i="2" l="1"/>
  <c r="K321" i="2"/>
  <c r="E322" i="2" s="1"/>
  <c r="G322" i="2" l="1"/>
  <c r="I322" i="2" s="1"/>
  <c r="H322" i="2" s="1"/>
  <c r="A322" i="2"/>
  <c r="K322" i="2" l="1"/>
  <c r="E323" i="2" s="1"/>
  <c r="G323" i="2" s="1"/>
  <c r="I323" i="2" s="1"/>
  <c r="H323" i="2" s="1"/>
  <c r="A323" i="2" l="1"/>
  <c r="K323" i="2"/>
  <c r="E324" i="2" s="1"/>
  <c r="G324" i="2" l="1"/>
  <c r="I324" i="2" s="1"/>
  <c r="H324" i="2" s="1"/>
  <c r="A324" i="2"/>
  <c r="K324" i="2" l="1"/>
  <c r="E325" i="2" s="1"/>
  <c r="A325" i="2" s="1"/>
  <c r="G325" i="2" l="1"/>
  <c r="I325" i="2" s="1"/>
  <c r="H325" i="2" s="1"/>
  <c r="K325" i="2" l="1"/>
  <c r="E326" i="2" s="1"/>
  <c r="G326" i="2" s="1"/>
  <c r="I326" i="2" s="1"/>
  <c r="H326" i="2" s="1"/>
  <c r="K326" i="2" l="1"/>
  <c r="E327" i="2" s="1"/>
  <c r="G327" i="2" s="1"/>
  <c r="I327" i="2" s="1"/>
  <c r="H327" i="2" s="1"/>
  <c r="A326" i="2"/>
  <c r="A327" i="2" l="1"/>
  <c r="K327" i="2"/>
  <c r="E328" i="2" s="1"/>
  <c r="G328" i="2" s="1"/>
  <c r="I328" i="2" s="1"/>
  <c r="H328" i="2" s="1"/>
  <c r="K328" i="2" l="1"/>
  <c r="E329" i="2" s="1"/>
  <c r="A329" i="2" s="1"/>
  <c r="A328" i="2"/>
  <c r="G329" i="2"/>
  <c r="I329" i="2"/>
  <c r="H329" i="2" l="1"/>
  <c r="K329" i="2"/>
  <c r="E330" i="2" s="1"/>
  <c r="G330" i="2" l="1"/>
  <c r="A330" i="2"/>
  <c r="I330" i="2" l="1"/>
  <c r="H330" i="2" l="1"/>
  <c r="K330" i="2"/>
  <c r="E331" i="2" s="1"/>
  <c r="G331" i="2" l="1"/>
  <c r="A331" i="2"/>
  <c r="I331" i="2" l="1"/>
  <c r="H331" i="2" l="1"/>
  <c r="K331" i="2"/>
  <c r="E332" i="2" s="1"/>
  <c r="G332" i="2" l="1"/>
  <c r="A332" i="2"/>
  <c r="I332" i="2" l="1"/>
  <c r="H332" i="2" l="1"/>
  <c r="K332" i="2"/>
  <c r="E333" i="2" s="1"/>
  <c r="G333" i="2" l="1"/>
  <c r="A333" i="2"/>
  <c r="I333" i="2" l="1"/>
  <c r="H333" i="2" l="1"/>
  <c r="K333" i="2"/>
  <c r="E334" i="2" s="1"/>
  <c r="G334" i="2" l="1"/>
  <c r="I334" i="2" s="1"/>
  <c r="H334" i="2" s="1"/>
  <c r="A334" i="2"/>
  <c r="K334" i="2" l="1"/>
  <c r="E335" i="2" s="1"/>
  <c r="G335" i="2" s="1"/>
  <c r="I335" i="2" s="1"/>
  <c r="H335" i="2" s="1"/>
  <c r="A335" i="2" l="1"/>
  <c r="K335" i="2"/>
  <c r="E336" i="2" s="1"/>
  <c r="G336" i="2" l="1"/>
  <c r="I336" i="2" s="1"/>
  <c r="H336" i="2" s="1"/>
  <c r="A336" i="2"/>
  <c r="K336" i="2" l="1"/>
  <c r="E337" i="2" s="1"/>
  <c r="G337" i="2" s="1"/>
  <c r="I337" i="2" s="1"/>
  <c r="H337" i="2" s="1"/>
  <c r="A337" i="2" l="1"/>
  <c r="K337" i="2"/>
  <c r="E338" i="2" s="1"/>
  <c r="G338" i="2" l="1"/>
  <c r="I338" i="2" s="1"/>
  <c r="H338" i="2" s="1"/>
  <c r="A338" i="2"/>
  <c r="K338" i="2" l="1"/>
  <c r="E339" i="2" s="1"/>
  <c r="A339" i="2" s="1"/>
  <c r="G339" i="2" l="1"/>
  <c r="I339" i="2" s="1"/>
  <c r="H339" i="2" s="1"/>
  <c r="K339" i="2" l="1"/>
  <c r="E340" i="2" s="1"/>
  <c r="G340" i="2" s="1"/>
  <c r="I340" i="2" s="1"/>
  <c r="H340" i="2" s="1"/>
  <c r="K340" i="2" l="1"/>
  <c r="E341" i="2" s="1"/>
  <c r="G341" i="2" s="1"/>
  <c r="I341" i="2" s="1"/>
  <c r="A340" i="2"/>
  <c r="A341" i="2" l="1"/>
  <c r="H341" i="2"/>
  <c r="K341" i="2"/>
  <c r="E342" i="2" s="1"/>
  <c r="G342" i="2" l="1"/>
  <c r="A342" i="2"/>
  <c r="I342" i="2" l="1"/>
  <c r="H342" i="2" l="1"/>
  <c r="K342" i="2"/>
  <c r="E343" i="2" s="1"/>
  <c r="G343" i="2" l="1"/>
  <c r="A343" i="2"/>
  <c r="I343" i="2" l="1"/>
  <c r="H343" i="2" l="1"/>
  <c r="K343" i="2"/>
  <c r="E344" i="2" s="1"/>
  <c r="G344" i="2" l="1"/>
  <c r="A344" i="2"/>
  <c r="I344" i="2" l="1"/>
  <c r="H344" i="2" l="1"/>
  <c r="K344" i="2"/>
  <c r="E345" i="2" s="1"/>
  <c r="G345" i="2" l="1"/>
  <c r="A345" i="2"/>
  <c r="I345" i="2" l="1"/>
  <c r="H345" i="2" l="1"/>
  <c r="K345" i="2"/>
  <c r="E346" i="2" s="1"/>
  <c r="G346" i="2" l="1"/>
  <c r="I346" i="2" s="1"/>
  <c r="H346" i="2" s="1"/>
  <c r="A346" i="2"/>
  <c r="K346" i="2" l="1"/>
  <c r="E347" i="2" s="1"/>
  <c r="G347" i="2" s="1"/>
  <c r="I347" i="2" s="1"/>
  <c r="H347" i="2" s="1"/>
  <c r="A347" i="2" l="1"/>
  <c r="K347" i="2"/>
  <c r="E348" i="2" s="1"/>
  <c r="G348" i="2" s="1"/>
  <c r="I348" i="2" s="1"/>
  <c r="H348" i="2" s="1"/>
  <c r="A348" i="2" l="1"/>
  <c r="K348" i="2"/>
  <c r="E349" i="2" s="1"/>
  <c r="G349" i="2" s="1"/>
  <c r="I349" i="2" s="1"/>
  <c r="H349" i="2" s="1"/>
  <c r="A349" i="2" l="1"/>
  <c r="K349" i="2"/>
  <c r="E350" i="2" s="1"/>
  <c r="G350" i="2" l="1"/>
  <c r="I350" i="2" s="1"/>
  <c r="H350" i="2" s="1"/>
  <c r="A350" i="2"/>
  <c r="K350" i="2" l="1"/>
  <c r="E351" i="2" s="1"/>
  <c r="A351" i="2" s="1"/>
  <c r="G351" i="2"/>
  <c r="I351" i="2" s="1"/>
  <c r="H351" i="2" s="1"/>
  <c r="K351" i="2" l="1"/>
  <c r="E352" i="2" s="1"/>
  <c r="G352" i="2" l="1"/>
  <c r="I352" i="2" s="1"/>
  <c r="H352" i="2" s="1"/>
  <c r="A352" i="2"/>
  <c r="K352" i="2" l="1"/>
  <c r="E353" i="2" s="1"/>
  <c r="A353" i="2" s="1"/>
  <c r="G353" i="2" l="1"/>
  <c r="I353" i="2"/>
  <c r="H353" i="2" l="1"/>
  <c r="K353" i="2"/>
  <c r="E354" i="2" s="1"/>
  <c r="G354" i="2" l="1"/>
  <c r="A354" i="2"/>
  <c r="I354" i="2" l="1"/>
  <c r="H354" i="2" l="1"/>
  <c r="K354" i="2"/>
  <c r="E355" i="2" s="1"/>
  <c r="G355" i="2" l="1"/>
  <c r="A355" i="2"/>
  <c r="I355" i="2" l="1"/>
  <c r="H355" i="2" l="1"/>
  <c r="K355" i="2"/>
  <c r="E356" i="2" s="1"/>
  <c r="G356" i="2" l="1"/>
  <c r="A356" i="2"/>
  <c r="I356" i="2" l="1"/>
  <c r="H356" i="2" l="1"/>
  <c r="K356" i="2"/>
  <c r="E357" i="2" s="1"/>
  <c r="G357" i="2" l="1"/>
  <c r="A357" i="2"/>
  <c r="I357" i="2" l="1"/>
  <c r="H357" i="2" l="1"/>
  <c r="K357" i="2"/>
  <c r="E358" i="2" s="1"/>
  <c r="G358" i="2" l="1"/>
  <c r="I358" i="2" s="1"/>
  <c r="H358" i="2" s="1"/>
  <c r="A358" i="2"/>
  <c r="K358" i="2" l="1"/>
  <c r="E359" i="2" s="1"/>
  <c r="G359" i="2" l="1"/>
  <c r="I359" i="2" s="1"/>
  <c r="H359" i="2" s="1"/>
  <c r="A359" i="2"/>
  <c r="K359" i="2" l="1"/>
  <c r="E360" i="2" s="1"/>
  <c r="G360" i="2" s="1"/>
  <c r="I360" i="2" s="1"/>
  <c r="H360" i="2" s="1"/>
  <c r="K360" i="2" l="1"/>
  <c r="E361" i="2" s="1"/>
  <c r="A361" i="2" s="1"/>
  <c r="A360" i="2"/>
  <c r="G361" i="2" l="1"/>
  <c r="I361" i="2" s="1"/>
  <c r="H361" i="2" s="1"/>
  <c r="K361" i="2" l="1"/>
  <c r="E362" i="2" s="1"/>
  <c r="A362" i="2" s="1"/>
  <c r="G362" i="2"/>
  <c r="I362" i="2" s="1"/>
  <c r="H362" i="2" s="1"/>
  <c r="K362" i="2" l="1"/>
  <c r="E363" i="2" s="1"/>
  <c r="G363" i="2" l="1"/>
  <c r="I363" i="2" s="1"/>
  <c r="H363" i="2" s="1"/>
  <c r="A363" i="2"/>
  <c r="K363" i="2" l="1"/>
  <c r="E364" i="2" s="1"/>
  <c r="G364" i="2" s="1"/>
  <c r="I364" i="2" s="1"/>
  <c r="H364" i="2" s="1"/>
  <c r="A364" i="2" l="1"/>
  <c r="K364" i="2"/>
  <c r="E365" i="2" s="1"/>
  <c r="A365" i="2" s="1"/>
  <c r="G365" i="2" l="1"/>
  <c r="I365" i="2"/>
  <c r="H365" i="2" l="1"/>
  <c r="K365" i="2"/>
  <c r="E366" i="2" s="1"/>
  <c r="G366" i="2" l="1"/>
  <c r="A366" i="2"/>
  <c r="I366" i="2" l="1"/>
  <c r="H366" i="2" l="1"/>
  <c r="K366" i="2"/>
  <c r="E367" i="2" s="1"/>
  <c r="G367" i="2" l="1"/>
  <c r="A367" i="2"/>
  <c r="I367" i="2" l="1"/>
  <c r="H367" i="2" l="1"/>
  <c r="K367" i="2"/>
  <c r="E368" i="2" s="1"/>
  <c r="G368" i="2" l="1"/>
  <c r="A368" i="2"/>
  <c r="I368" i="2" l="1"/>
  <c r="H368" i="2" l="1"/>
  <c r="K368" i="2"/>
  <c r="E369" i="2" s="1"/>
  <c r="G369" i="2" l="1"/>
  <c r="A369" i="2"/>
  <c r="I369" i="2" l="1"/>
  <c r="H369" i="2" l="1"/>
  <c r="K369" i="2"/>
  <c r="E370" i="2" s="1"/>
  <c r="G370" i="2" l="1"/>
  <c r="I370" i="2" s="1"/>
  <c r="H370" i="2" s="1"/>
  <c r="A370" i="2"/>
  <c r="K370" i="2" l="1"/>
  <c r="E371" i="2" s="1"/>
  <c r="A371" i="2" s="1"/>
  <c r="G371" i="2"/>
  <c r="I371" i="2" s="1"/>
  <c r="H371" i="2" s="1"/>
  <c r="K371" i="2" l="1"/>
  <c r="E372" i="2" s="1"/>
  <c r="A372" i="2" s="1"/>
  <c r="G372" i="2" l="1"/>
  <c r="I372" i="2" s="1"/>
  <c r="H372" i="2" s="1"/>
  <c r="K372" i="2" l="1"/>
  <c r="E373" i="2" s="1"/>
  <c r="G373" i="2" s="1"/>
  <c r="I373" i="2" s="1"/>
  <c r="H373" i="2" s="1"/>
  <c r="K373" i="2" l="1"/>
  <c r="E374" i="2" s="1"/>
  <c r="G374" i="2" s="1"/>
  <c r="I374" i="2" s="1"/>
  <c r="H374" i="2" s="1"/>
  <c r="A373" i="2"/>
  <c r="A374" i="2" l="1"/>
  <c r="K374" i="2"/>
  <c r="E375" i="2" s="1"/>
  <c r="A375" i="2" s="1"/>
  <c r="G375" i="2"/>
  <c r="I375" i="2" s="1"/>
  <c r="H375" i="2" s="1"/>
  <c r="K375" i="2" l="1"/>
  <c r="E376" i="2" s="1"/>
  <c r="G376" i="2" l="1"/>
  <c r="I376" i="2" s="1"/>
  <c r="H376" i="2" s="1"/>
  <c r="A376" i="2"/>
  <c r="K376" i="2" l="1"/>
  <c r="E377" i="2" s="1"/>
  <c r="A377" i="2" l="1"/>
  <c r="G377" i="2"/>
  <c r="I377" i="2" s="1"/>
  <c r="H377" i="2" s="1"/>
  <c r="K377" i="2" l="1"/>
  <c r="E378" i="2" s="1"/>
  <c r="A378" i="2" l="1"/>
  <c r="G378" i="2"/>
  <c r="I378" i="2" s="1"/>
  <c r="H378" i="2" s="1"/>
  <c r="K378" i="2" l="1"/>
  <c r="E379" i="2" s="1"/>
  <c r="A379" i="2" s="1"/>
  <c r="G379" i="2"/>
  <c r="I379" i="2" l="1"/>
  <c r="H379" i="2" l="1"/>
  <c r="K379" i="2"/>
  <c r="E380" i="2" s="1"/>
  <c r="G380" i="2" l="1"/>
  <c r="A380" i="2"/>
  <c r="I380" i="2" l="1"/>
  <c r="H380" i="2" l="1"/>
  <c r="K380" i="2"/>
  <c r="E381" i="2" s="1"/>
  <c r="G381" i="2" l="1"/>
  <c r="A381" i="2"/>
  <c r="I381" i="2" l="1"/>
  <c r="H381" i="2" l="1"/>
  <c r="K381" i="2"/>
  <c r="E382" i="2" s="1"/>
  <c r="G382" i="2" l="1"/>
  <c r="I382" i="2" s="1"/>
  <c r="H382" i="2" s="1"/>
  <c r="A382" i="2"/>
  <c r="K382" i="2" l="1"/>
  <c r="E383" i="2" s="1"/>
  <c r="G383" i="2" l="1"/>
  <c r="I383" i="2" s="1"/>
  <c r="H383" i="2" s="1"/>
  <c r="A383" i="2"/>
  <c r="K383" i="2" l="1"/>
  <c r="E384" i="2" s="1"/>
  <c r="G384" i="2" l="1"/>
  <c r="I384" i="2" s="1"/>
  <c r="H384" i="2" s="1"/>
  <c r="A384" i="2"/>
  <c r="K384" i="2" l="1"/>
  <c r="E385" i="2" s="1"/>
  <c r="G385" i="2" s="1"/>
  <c r="I385" i="2" s="1"/>
  <c r="A385" i="2" l="1"/>
  <c r="H385" i="2"/>
  <c r="K385" i="2"/>
  <c r="E386" i="2" s="1"/>
  <c r="G386" i="2" s="1"/>
  <c r="I386" i="2" s="1"/>
  <c r="H386" i="2" s="1"/>
  <c r="A386" i="2" l="1"/>
  <c r="K386" i="2"/>
  <c r="E387" i="2" s="1"/>
  <c r="A387" i="2" s="1"/>
  <c r="G387" i="2" l="1"/>
  <c r="I387" i="2" s="1"/>
  <c r="H387" i="2" s="1"/>
  <c r="K387" i="2" l="1"/>
  <c r="E388" i="2" s="1"/>
  <c r="G388" i="2" s="1"/>
  <c r="I388" i="2" s="1"/>
  <c r="H388" i="2" s="1"/>
  <c r="A388" i="2" l="1"/>
  <c r="K388" i="2"/>
  <c r="E389" i="2" s="1"/>
  <c r="G389" i="2" s="1"/>
  <c r="I389" i="2" s="1"/>
  <c r="K389" i="2" s="1"/>
  <c r="E390" i="2" s="1"/>
  <c r="G390" i="2" s="1"/>
  <c r="I390" i="2" s="1"/>
  <c r="H390" i="2" s="1"/>
  <c r="A389" i="2" l="1"/>
  <c r="A390" i="2"/>
  <c r="H389" i="2"/>
  <c r="K390" i="2"/>
  <c r="E391" i="2" s="1"/>
  <c r="G391" i="2" l="1"/>
  <c r="A391" i="2"/>
  <c r="I391" i="2" l="1"/>
  <c r="H391" i="2" l="1"/>
  <c r="K391" i="2"/>
  <c r="E392" i="2" s="1"/>
  <c r="G392" i="2" l="1"/>
  <c r="A392" i="2"/>
  <c r="I392" i="2" l="1"/>
  <c r="H392" i="2" l="1"/>
  <c r="K392" i="2"/>
  <c r="E393" i="2" s="1"/>
  <c r="G393" i="2" l="1"/>
  <c r="A393" i="2"/>
  <c r="I393" i="2" l="1"/>
  <c r="H393" i="2" l="1"/>
  <c r="K393" i="2"/>
  <c r="E394" i="2" s="1"/>
  <c r="G394" i="2" l="1"/>
  <c r="A394" i="2"/>
  <c r="I394" i="2" l="1"/>
  <c r="H394" i="2" l="1"/>
  <c r="K394" i="2"/>
  <c r="E395" i="2" s="1"/>
  <c r="G395" i="2" l="1"/>
  <c r="I395" i="2" s="1"/>
  <c r="H395" i="2" s="1"/>
  <c r="A395" i="2"/>
  <c r="K395" i="2" l="1"/>
  <c r="E396" i="2" s="1"/>
  <c r="A396" i="2" s="1"/>
  <c r="G396" i="2"/>
  <c r="I396" i="2" s="1"/>
  <c r="H396" i="2" s="1"/>
  <c r="K396" i="2" l="1"/>
  <c r="E397" i="2" s="1"/>
  <c r="G397" i="2" s="1"/>
  <c r="I397" i="2" s="1"/>
  <c r="H397" i="2" s="1"/>
  <c r="A397" i="2" l="1"/>
  <c r="K397" i="2"/>
  <c r="E398" i="2" s="1"/>
  <c r="G398" i="2" l="1"/>
  <c r="I398" i="2" s="1"/>
  <c r="H398" i="2" s="1"/>
  <c r="A398" i="2"/>
  <c r="K398" i="2" l="1"/>
  <c r="E399" i="2" s="1"/>
  <c r="A399" i="2" s="1"/>
  <c r="G399" i="2"/>
  <c r="I399" i="2" s="1"/>
  <c r="H399" i="2" s="1"/>
  <c r="K399" i="2" l="1"/>
  <c r="E400" i="2" s="1"/>
  <c r="A400" i="2" l="1"/>
  <c r="G400" i="2"/>
  <c r="I400" i="2" s="1"/>
  <c r="H400" i="2" s="1"/>
  <c r="K400" i="2" l="1"/>
  <c r="E401" i="2" s="1"/>
  <c r="A401" i="2" l="1"/>
  <c r="G401" i="2"/>
  <c r="I401" i="2" s="1"/>
  <c r="H401" i="2" l="1"/>
  <c r="K401" i="2"/>
  <c r="E402" i="2" s="1"/>
  <c r="A402" i="2" l="1"/>
  <c r="G402" i="2"/>
  <c r="I402" i="2" s="1"/>
  <c r="H402" i="2" s="1"/>
  <c r="K402" i="2" l="1"/>
  <c r="E403" i="2" s="1"/>
  <c r="A403" i="2" s="1"/>
  <c r="G403" i="2"/>
  <c r="I403" i="2" l="1"/>
  <c r="H403" i="2" l="1"/>
  <c r="K403" i="2"/>
  <c r="E404" i="2" s="1"/>
  <c r="G404" i="2" l="1"/>
  <c r="A404" i="2"/>
  <c r="I404" i="2" l="1"/>
  <c r="H404" i="2" l="1"/>
  <c r="K404" i="2"/>
  <c r="E405" i="2" s="1"/>
  <c r="G405" i="2" l="1"/>
  <c r="A405" i="2"/>
  <c r="I405" i="2" l="1"/>
  <c r="H405" i="2" l="1"/>
  <c r="K405" i="2"/>
  <c r="E406" i="2" s="1"/>
  <c r="G406" i="2" l="1"/>
  <c r="I406" i="2" s="1"/>
  <c r="H406" i="2" s="1"/>
  <c r="A406" i="2"/>
  <c r="K406" i="2" l="1"/>
  <c r="E407" i="2" s="1"/>
  <c r="G407" i="2" l="1"/>
  <c r="I407" i="2" s="1"/>
  <c r="H407" i="2" s="1"/>
  <c r="A407" i="2"/>
  <c r="K407" i="2" l="1"/>
  <c r="E408" i="2" s="1"/>
  <c r="A408" i="2" s="1"/>
  <c r="G408" i="2" l="1"/>
  <c r="I408" i="2" s="1"/>
  <c r="H408" i="2" s="1"/>
  <c r="K408" i="2" l="1"/>
  <c r="E409" i="2" s="1"/>
  <c r="G409" i="2" s="1"/>
  <c r="I409" i="2" s="1"/>
  <c r="H409" i="2" s="1"/>
  <c r="K409" i="2" l="1"/>
  <c r="E410" i="2" s="1"/>
  <c r="A409" i="2"/>
  <c r="G410" i="2" l="1"/>
  <c r="I410" i="2" s="1"/>
  <c r="A410" i="2"/>
  <c r="H410" i="2" l="1"/>
  <c r="K410" i="2"/>
  <c r="E411" i="2" s="1"/>
  <c r="G411" i="2" l="1"/>
  <c r="I411" i="2" s="1"/>
  <c r="H411" i="2" s="1"/>
  <c r="A411" i="2"/>
  <c r="K411" i="2" l="1"/>
  <c r="E412" i="2" s="1"/>
  <c r="A412" i="2" s="1"/>
  <c r="G412" i="2"/>
  <c r="I412" i="2" s="1"/>
  <c r="H412" i="2" s="1"/>
  <c r="K412" i="2" l="1"/>
  <c r="E413" i="2" s="1"/>
  <c r="A413" i="2" l="1"/>
  <c r="G413" i="2"/>
  <c r="I413" i="2" s="1"/>
  <c r="H413" i="2" s="1"/>
  <c r="K413" i="2" l="1"/>
  <c r="E414" i="2" s="1"/>
  <c r="G414" i="2" l="1"/>
  <c r="I414" i="2" s="1"/>
  <c r="H414" i="2" s="1"/>
  <c r="A414" i="2"/>
  <c r="K414" i="2" l="1"/>
  <c r="E415" i="2" s="1"/>
  <c r="A415" i="2" l="1"/>
  <c r="G415" i="2"/>
  <c r="I415" i="2" s="1"/>
  <c r="K415" i="2" s="1"/>
  <c r="E416" i="2" s="1"/>
  <c r="H415" i="2"/>
  <c r="G416" i="2" l="1"/>
  <c r="A416" i="2"/>
  <c r="I416" i="2" l="1"/>
  <c r="H416" i="2" l="1"/>
  <c r="K416" i="2"/>
  <c r="E417" i="2" s="1"/>
  <c r="G417" i="2" l="1"/>
  <c r="A417" i="2"/>
  <c r="I417" i="2" l="1"/>
  <c r="H417" i="2" l="1"/>
  <c r="K417" i="2"/>
  <c r="E418" i="2" s="1"/>
  <c r="G418" i="2" l="1"/>
  <c r="I418" i="2" s="1"/>
  <c r="H418" i="2" s="1"/>
  <c r="A418" i="2"/>
  <c r="K418" i="2" l="1"/>
  <c r="E419" i="2" s="1"/>
  <c r="G419" i="2" s="1"/>
  <c r="I419" i="2" s="1"/>
  <c r="H419" i="2" s="1"/>
  <c r="A419" i="2" l="1"/>
  <c r="K419" i="2"/>
  <c r="E420" i="2" s="1"/>
  <c r="G420" i="2" l="1"/>
  <c r="I420" i="2" s="1"/>
  <c r="H420" i="2" s="1"/>
  <c r="A420" i="2"/>
  <c r="K420" i="2" l="1"/>
  <c r="E421" i="2" s="1"/>
  <c r="G421" i="2" s="1"/>
  <c r="I421" i="2" s="1"/>
  <c r="A421" i="2" l="1"/>
  <c r="H421" i="2"/>
  <c r="K421" i="2"/>
  <c r="E422" i="2" s="1"/>
  <c r="A422" i="2" s="1"/>
  <c r="G422" i="2" l="1"/>
  <c r="I422" i="2" s="1"/>
  <c r="H422" i="2" s="1"/>
  <c r="K422" i="2" l="1"/>
  <c r="E423" i="2" s="1"/>
  <c r="G423" i="2" s="1"/>
  <c r="I423" i="2" s="1"/>
  <c r="H423" i="2" s="1"/>
  <c r="A423" i="2" l="1"/>
  <c r="K423" i="2"/>
  <c r="E424" i="2" s="1"/>
  <c r="G424" i="2" l="1"/>
  <c r="I424" i="2" s="1"/>
  <c r="A424" i="2"/>
  <c r="H424" i="2" l="1"/>
  <c r="K424" i="2"/>
  <c r="E425" i="2" s="1"/>
  <c r="A425" i="2" l="1"/>
  <c r="G425" i="2"/>
  <c r="I425" i="2" s="1"/>
  <c r="H425" i="2" l="1"/>
  <c r="K425" i="2"/>
  <c r="E426" i="2" s="1"/>
  <c r="G426" i="2" l="1"/>
  <c r="I426" i="2" s="1"/>
  <c r="H426" i="2" s="1"/>
  <c r="A426" i="2"/>
  <c r="K426" i="2" l="1"/>
  <c r="E427" i="2" s="1"/>
  <c r="A427" i="2" s="1"/>
  <c r="G427" i="2"/>
  <c r="I427" i="2" l="1"/>
  <c r="H427" i="2" l="1"/>
  <c r="K427" i="2"/>
  <c r="E428" i="2" s="1"/>
  <c r="G428" i="2" l="1"/>
  <c r="A428" i="2"/>
  <c r="I428" i="2" l="1"/>
  <c r="H428" i="2" l="1"/>
  <c r="K428" i="2"/>
  <c r="E429" i="2" s="1"/>
  <c r="G429" i="2" l="1"/>
  <c r="A429" i="2"/>
  <c r="I429" i="2" l="1"/>
  <c r="H429" i="2" l="1"/>
  <c r="K429" i="2"/>
  <c r="E430" i="2" s="1"/>
  <c r="G430" i="2" l="1"/>
  <c r="I430" i="2" s="1"/>
  <c r="H430" i="2" s="1"/>
  <c r="A430" i="2"/>
  <c r="K430" i="2" l="1"/>
  <c r="E431" i="2" s="1"/>
  <c r="G431" i="2" l="1"/>
  <c r="I431" i="2" s="1"/>
  <c r="H431" i="2" s="1"/>
  <c r="A431" i="2"/>
  <c r="K431" i="2" l="1"/>
  <c r="E432" i="2" s="1"/>
  <c r="G432" i="2" l="1"/>
  <c r="I432" i="2" s="1"/>
  <c r="H432" i="2" s="1"/>
  <c r="A432" i="2"/>
  <c r="K432" i="2" l="1"/>
  <c r="E433" i="2" s="1"/>
  <c r="A433" i="2" s="1"/>
  <c r="G433" i="2" l="1"/>
  <c r="I433" i="2" s="1"/>
  <c r="H433" i="2" s="1"/>
  <c r="K433" i="2" l="1"/>
  <c r="E434" i="2" s="1"/>
  <c r="G434" i="2" s="1"/>
  <c r="I434" i="2" s="1"/>
  <c r="H434" i="2" s="1"/>
  <c r="A434" i="2" l="1"/>
  <c r="K434" i="2"/>
  <c r="E435" i="2" s="1"/>
  <c r="A435" i="2" l="1"/>
  <c r="G435" i="2"/>
  <c r="I435" i="2" s="1"/>
  <c r="H435" i="2" s="1"/>
  <c r="K435" i="2" l="1"/>
  <c r="E436" i="2" s="1"/>
  <c r="G436" i="2" l="1"/>
  <c r="I436" i="2" s="1"/>
  <c r="H436" i="2" s="1"/>
  <c r="A436" i="2"/>
  <c r="K436" i="2" l="1"/>
  <c r="E437" i="2" s="1"/>
  <c r="A437" i="2" s="1"/>
  <c r="G437" i="2" l="1"/>
  <c r="I437" i="2" s="1"/>
  <c r="H437" i="2" s="1"/>
  <c r="K437" i="2" l="1"/>
  <c r="E438" i="2" s="1"/>
  <c r="G438" i="2" s="1"/>
  <c r="I438" i="2" s="1"/>
  <c r="A438" i="2" l="1"/>
  <c r="H438" i="2"/>
  <c r="K438" i="2"/>
  <c r="E439" i="2" s="1"/>
  <c r="G439" i="2" l="1"/>
  <c r="A439" i="2"/>
  <c r="I439" i="2" l="1"/>
  <c r="H439" i="2" l="1"/>
  <c r="K439" i="2"/>
  <c r="E440" i="2" s="1"/>
  <c r="G440" i="2" l="1"/>
  <c r="A440" i="2"/>
  <c r="I440" i="2" l="1"/>
  <c r="H440" i="2" l="1"/>
  <c r="K440" i="2"/>
  <c r="E441" i="2" s="1"/>
  <c r="G441" i="2" l="1"/>
  <c r="A441" i="2"/>
  <c r="I441" i="2" l="1"/>
  <c r="H441" i="2" l="1"/>
  <c r="K441" i="2"/>
  <c r="E442" i="2" s="1"/>
  <c r="G442" i="2" l="1"/>
  <c r="I442" i="2" s="1"/>
  <c r="H442" i="2" s="1"/>
  <c r="A442" i="2"/>
  <c r="K442" i="2" l="1"/>
  <c r="E443" i="2" s="1"/>
  <c r="A443" i="2" s="1"/>
  <c r="G443" i="2"/>
  <c r="I443" i="2" s="1"/>
  <c r="H443" i="2" s="1"/>
  <c r="K443" i="2" l="1"/>
  <c r="E444" i="2" s="1"/>
  <c r="G444" i="2" s="1"/>
  <c r="I444" i="2" s="1"/>
  <c r="H444" i="2" s="1"/>
  <c r="A444" i="2" l="1"/>
  <c r="K444" i="2"/>
  <c r="E445" i="2" s="1"/>
  <c r="G445" i="2" s="1"/>
  <c r="I445" i="2" s="1"/>
  <c r="H445" i="2" s="1"/>
  <c r="K445" i="2" l="1"/>
  <c r="E446" i="2" s="1"/>
  <c r="G446" i="2" s="1"/>
  <c r="I446" i="2" s="1"/>
  <c r="A445" i="2"/>
  <c r="A446" i="2" l="1"/>
  <c r="H446" i="2"/>
  <c r="K446" i="2"/>
  <c r="E447" i="2" s="1"/>
  <c r="A447" i="2" s="1"/>
  <c r="G447" i="2" l="1"/>
  <c r="I447" i="2" s="1"/>
  <c r="H447" i="2" s="1"/>
  <c r="K447" i="2" l="1"/>
  <c r="E448" i="2" s="1"/>
  <c r="A448" i="2" s="1"/>
  <c r="G448" i="2" l="1"/>
  <c r="I448" i="2" s="1"/>
  <c r="H448" i="2" s="1"/>
  <c r="K448" i="2" l="1"/>
  <c r="E449" i="2" s="1"/>
  <c r="A449" i="2" s="1"/>
  <c r="G449" i="2" l="1"/>
  <c r="I449" i="2" s="1"/>
  <c r="K449" i="2" s="1"/>
  <c r="E450" i="2" s="1"/>
  <c r="G450" i="2" s="1"/>
  <c r="I450" i="2" s="1"/>
  <c r="H450" i="2" s="1"/>
  <c r="H449" i="2"/>
  <c r="A450" i="2" l="1"/>
  <c r="K450" i="2"/>
  <c r="E451" i="2" s="1"/>
  <c r="A451" i="2" s="1"/>
  <c r="G451" i="2"/>
  <c r="I451" i="2"/>
  <c r="H451" i="2" l="1"/>
  <c r="K451" i="2"/>
  <c r="E452" i="2" s="1"/>
  <c r="G452" i="2" l="1"/>
  <c r="A452" i="2"/>
  <c r="I452" i="2" l="1"/>
  <c r="H452" i="2" l="1"/>
  <c r="K452" i="2"/>
  <c r="E453" i="2" s="1"/>
  <c r="G453" i="2" l="1"/>
  <c r="A453" i="2"/>
  <c r="I453" i="2" l="1"/>
  <c r="H453" i="2" l="1"/>
  <c r="K453" i="2"/>
  <c r="E454" i="2" s="1"/>
  <c r="G454" i="2" l="1"/>
  <c r="A454" i="2"/>
  <c r="I454" i="2" l="1"/>
  <c r="H454" i="2" l="1"/>
  <c r="K454" i="2"/>
  <c r="E455" i="2" s="1"/>
  <c r="G455" i="2" l="1"/>
  <c r="A455" i="2"/>
  <c r="N23" i="2" l="1"/>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J455" i="2"/>
  <c r="K13" i="2" s="1"/>
  <c r="I455" i="2" l="1"/>
  <c r="K455" i="2" s="1"/>
  <c r="E456" i="2" s="1"/>
  <c r="N18" i="2"/>
  <c r="P23" i="2"/>
  <c r="A456" i="2" l="1"/>
  <c r="G456" i="2"/>
  <c r="I456" i="2" s="1"/>
  <c r="H456" i="2" s="1"/>
  <c r="H455" i="2"/>
  <c r="O24" i="2"/>
  <c r="O25" i="2"/>
  <c r="P25" i="2" s="1"/>
  <c r="O26" i="2"/>
  <c r="P26" i="2" s="1"/>
  <c r="O27" i="2"/>
  <c r="P27" i="2" s="1"/>
  <c r="O28" i="2"/>
  <c r="P28" i="2" s="1"/>
  <c r="O29" i="2"/>
  <c r="P29" i="2" s="1"/>
  <c r="O30" i="2"/>
  <c r="P30" i="2" s="1"/>
  <c r="O31" i="2"/>
  <c r="P31" i="2" s="1"/>
  <c r="O32" i="2"/>
  <c r="P32" i="2" s="1"/>
  <c r="O33" i="2"/>
  <c r="P33" i="2" s="1"/>
  <c r="O34" i="2"/>
  <c r="P34" i="2" s="1"/>
  <c r="O35" i="2"/>
  <c r="P35" i="2" s="1"/>
  <c r="O36" i="2"/>
  <c r="P36" i="2" s="1"/>
  <c r="O37" i="2"/>
  <c r="P37" i="2" s="1"/>
  <c r="O38" i="2"/>
  <c r="P38" i="2" s="1"/>
  <c r="O39" i="2"/>
  <c r="P39" i="2" s="1"/>
  <c r="O40" i="2"/>
  <c r="P40" i="2" s="1"/>
  <c r="O41" i="2"/>
  <c r="P41" i="2" s="1"/>
  <c r="O42" i="2"/>
  <c r="P42" i="2" s="1"/>
  <c r="O43" i="2"/>
  <c r="P43" i="2" s="1"/>
  <c r="O44" i="2"/>
  <c r="P44" i="2" s="1"/>
  <c r="O45" i="2"/>
  <c r="P45" i="2" s="1"/>
  <c r="O46" i="2"/>
  <c r="P46" i="2" s="1"/>
  <c r="O47" i="2"/>
  <c r="P47" i="2" s="1"/>
  <c r="O48" i="2"/>
  <c r="P48" i="2" s="1"/>
  <c r="O49" i="2"/>
  <c r="P49" i="2" s="1"/>
  <c r="O50" i="2"/>
  <c r="P50" i="2" s="1"/>
  <c r="O51" i="2"/>
  <c r="P51" i="2" s="1"/>
  <c r="O52" i="2"/>
  <c r="P52" i="2" s="1"/>
  <c r="O53" i="2"/>
  <c r="P53" i="2" s="1"/>
  <c r="O54" i="2"/>
  <c r="P54" i="2" s="1"/>
  <c r="O55" i="2"/>
  <c r="P55" i="2" s="1"/>
  <c r="K456" i="2" l="1"/>
  <c r="E457" i="2" s="1"/>
  <c r="O18" i="2"/>
  <c r="Q24" i="2"/>
  <c r="P24" i="2"/>
  <c r="P18" i="2" s="1"/>
  <c r="A457" i="2" l="1"/>
  <c r="G457" i="2"/>
  <c r="I457" i="2" s="1"/>
  <c r="H457" i="2" s="1"/>
  <c r="Q25" i="2"/>
  <c r="Q26" i="2" s="1"/>
  <c r="Q27" i="2" s="1"/>
  <c r="Q28" i="2" s="1"/>
  <c r="Q29" i="2" s="1"/>
  <c r="Q30" i="2" s="1"/>
  <c r="Q31" i="2" s="1"/>
  <c r="Q32" i="2" s="1"/>
  <c r="Q33" i="2" s="1"/>
  <c r="Q34" i="2" s="1"/>
  <c r="Q35" i="2" s="1"/>
  <c r="Q36" i="2" s="1"/>
  <c r="Q37" i="2" s="1"/>
  <c r="Q38" i="2" s="1"/>
  <c r="Q39" i="2" s="1"/>
  <c r="Q40" i="2" s="1"/>
  <c r="Q41" i="2" s="1"/>
  <c r="Q42" i="2" s="1"/>
  <c r="Q43" i="2" s="1"/>
  <c r="Q44" i="2" s="1"/>
  <c r="Q45" i="2" s="1"/>
  <c r="Q46" i="2" s="1"/>
  <c r="Q47" i="2" s="1"/>
  <c r="Q48" i="2" s="1"/>
  <c r="Q49" i="2" s="1"/>
  <c r="Q50" i="2" s="1"/>
  <c r="Q51" i="2" s="1"/>
  <c r="Q52" i="2" s="1"/>
  <c r="Q53" i="2" s="1"/>
  <c r="Q54" i="2" s="1"/>
  <c r="Q55" i="2" s="1"/>
  <c r="K457" i="2" l="1"/>
  <c r="E458" i="2" s="1"/>
  <c r="Q18" i="2"/>
  <c r="A458" i="2" l="1"/>
  <c r="G458" i="2"/>
  <c r="I458" i="2" s="1"/>
  <c r="H458" i="2" s="1"/>
  <c r="K458" i="2" l="1"/>
  <c r="E459" i="2" s="1"/>
  <c r="A459" i="2" s="1"/>
  <c r="G459" i="2"/>
  <c r="I459" i="2" s="1"/>
  <c r="H459" i="2" s="1"/>
  <c r="K459" i="2" l="1"/>
  <c r="E460" i="2" s="1"/>
  <c r="G460" i="2" l="1"/>
  <c r="I460" i="2" s="1"/>
  <c r="H460" i="2" s="1"/>
  <c r="A460" i="2"/>
  <c r="K460" i="2" l="1"/>
  <c r="E461" i="2" s="1"/>
  <c r="A461" i="2" s="1"/>
  <c r="G461" i="2"/>
  <c r="I461" i="2" s="1"/>
  <c r="H461" i="2" s="1"/>
  <c r="K461" i="2" l="1"/>
  <c r="E462" i="2" s="1"/>
  <c r="A462" i="2" s="1"/>
  <c r="G462" i="2"/>
  <c r="I462" i="2" s="1"/>
  <c r="H462" i="2" s="1"/>
  <c r="K462" i="2" l="1"/>
  <c r="E463" i="2" s="1"/>
  <c r="A463" i="2" s="1"/>
  <c r="G463" i="2"/>
  <c r="I463" i="2" s="1"/>
  <c r="H463" i="2" s="1"/>
  <c r="K463" i="2" l="1"/>
  <c r="E464" i="2" s="1"/>
  <c r="G464" i="2" s="1"/>
  <c r="I464" i="2" s="1"/>
  <c r="A464" i="2" l="1"/>
  <c r="H464" i="2"/>
  <c r="K464" i="2"/>
  <c r="E465" i="2" s="1"/>
  <c r="A465" i="2" s="1"/>
  <c r="G465" i="2" l="1"/>
  <c r="I465" i="2" s="1"/>
  <c r="H465" i="2" s="1"/>
  <c r="K465" i="2" l="1"/>
  <c r="E466" i="2" s="1"/>
  <c r="A466" i="2" l="1"/>
  <c r="G466" i="2"/>
  <c r="I466" i="2" s="1"/>
  <c r="H466" i="2" s="1"/>
  <c r="K466" i="2" l="1"/>
  <c r="E467" i="2" s="1"/>
  <c r="G467" i="2" l="1"/>
  <c r="I467" i="2" s="1"/>
  <c r="H467" i="2" s="1"/>
  <c r="A467" i="2"/>
  <c r="K467" i="2" l="1"/>
  <c r="E468" i="2" s="1"/>
  <c r="A468" i="2" s="1"/>
  <c r="G468" i="2"/>
  <c r="I468" i="2" s="1"/>
  <c r="H468" i="2" s="1"/>
  <c r="K468" i="2" l="1"/>
  <c r="E469" i="2" s="1"/>
  <c r="G469" i="2" l="1"/>
  <c r="I469" i="2" s="1"/>
  <c r="H469" i="2" s="1"/>
  <c r="A469" i="2"/>
  <c r="K469" i="2" l="1"/>
  <c r="E470" i="2" s="1"/>
  <c r="A470" i="2" s="1"/>
  <c r="G470" i="2"/>
  <c r="I470" i="2" s="1"/>
  <c r="H470" i="2" s="1"/>
  <c r="K470" i="2" l="1"/>
  <c r="E471" i="2" s="1"/>
  <c r="A471" i="2" l="1"/>
  <c r="G471" i="2"/>
  <c r="I471" i="2" s="1"/>
  <c r="H471" i="2" s="1"/>
  <c r="K471" i="2" l="1"/>
  <c r="E472" i="2" s="1"/>
  <c r="A472" i="2" l="1"/>
  <c r="G472" i="2"/>
  <c r="I472" i="2" s="1"/>
  <c r="H472" i="2" s="1"/>
  <c r="K472" i="2" l="1"/>
  <c r="E473" i="2" s="1"/>
  <c r="A473" i="2" l="1"/>
  <c r="G473" i="2"/>
  <c r="I473" i="2" s="1"/>
  <c r="H473" i="2" s="1"/>
  <c r="K473" i="2" l="1"/>
  <c r="E474" i="2" s="1"/>
  <c r="A474" i="2" l="1"/>
  <c r="G474" i="2"/>
  <c r="I474" i="2" s="1"/>
  <c r="H474" i="2" s="1"/>
  <c r="K474" i="2" l="1"/>
  <c r="E475" i="2" s="1"/>
  <c r="A475" i="2" l="1"/>
  <c r="G475" i="2"/>
  <c r="I475" i="2" s="1"/>
  <c r="H475" i="2" s="1"/>
  <c r="K475" i="2" l="1"/>
  <c r="E476" i="2" s="1"/>
  <c r="G476" i="2" l="1"/>
  <c r="I476" i="2" s="1"/>
  <c r="H476" i="2" s="1"/>
  <c r="A476" i="2"/>
  <c r="K476" i="2" l="1"/>
  <c r="E477" i="2" s="1"/>
  <c r="A477" i="2" s="1"/>
  <c r="G477" i="2"/>
  <c r="I477" i="2" s="1"/>
  <c r="H477" i="2" s="1"/>
  <c r="K477" i="2" l="1"/>
  <c r="E478" i="2" s="1"/>
  <c r="A478" i="2" s="1"/>
  <c r="G478" i="2"/>
  <c r="I478" i="2" s="1"/>
  <c r="H478" i="2" s="1"/>
  <c r="K478" i="2" l="1"/>
  <c r="E479" i="2" s="1"/>
  <c r="A479" i="2" s="1"/>
  <c r="G479" i="2"/>
  <c r="I479" i="2" s="1"/>
  <c r="H479" i="2" s="1"/>
  <c r="K479" i="2" l="1"/>
  <c r="E480" i="2" s="1"/>
  <c r="G480" i="2" l="1"/>
  <c r="I480" i="2" s="1"/>
  <c r="H480" i="2" s="1"/>
  <c r="A480" i="2"/>
  <c r="K480" i="2" l="1"/>
  <c r="E481" i="2" s="1"/>
  <c r="A481" i="2" s="1"/>
  <c r="G481" i="2"/>
  <c r="I481" i="2" s="1"/>
  <c r="H481" i="2" s="1"/>
  <c r="K481" i="2" l="1"/>
  <c r="E482" i="2" s="1"/>
  <c r="G482" i="2" l="1"/>
  <c r="I482" i="2" s="1"/>
  <c r="H482" i="2" s="1"/>
  <c r="A482" i="2"/>
  <c r="K482" i="2" l="1"/>
  <c r="E483" i="2" s="1"/>
  <c r="A483" i="2" s="1"/>
  <c r="G483" i="2"/>
  <c r="I483" i="2" s="1"/>
  <c r="H483" i="2" s="1"/>
  <c r="K483" i="2" l="1"/>
  <c r="E484" i="2" s="1"/>
  <c r="G484" i="2" l="1"/>
  <c r="I484" i="2" s="1"/>
  <c r="H484" i="2" s="1"/>
  <c r="A484" i="2"/>
  <c r="K484" i="2" l="1"/>
  <c r="E485" i="2" s="1"/>
  <c r="A485" i="2" s="1"/>
  <c r="G485" i="2"/>
  <c r="I485" i="2" s="1"/>
  <c r="H485" i="2" s="1"/>
  <c r="K485" i="2" l="1"/>
  <c r="E486" i="2" s="1"/>
  <c r="A486" i="2" l="1"/>
  <c r="G486" i="2"/>
  <c r="I486" i="2" s="1"/>
  <c r="H486" i="2" s="1"/>
  <c r="K486" i="2" l="1"/>
  <c r="E487" i="2" s="1"/>
  <c r="A487" i="2" l="1"/>
  <c r="G487" i="2"/>
  <c r="I487" i="2" s="1"/>
  <c r="H487" i="2" s="1"/>
  <c r="K487" i="2" l="1"/>
  <c r="E488" i="2" s="1"/>
  <c r="A488" i="2" l="1"/>
  <c r="G488" i="2"/>
  <c r="I488" i="2" s="1"/>
  <c r="H488" i="2" s="1"/>
  <c r="K488" i="2" l="1"/>
  <c r="E489" i="2" s="1"/>
  <c r="A489" i="2" s="1"/>
  <c r="G489" i="2"/>
  <c r="I489" i="2" s="1"/>
  <c r="H489" i="2" s="1"/>
  <c r="K489" i="2" l="1"/>
  <c r="E490" i="2" s="1"/>
  <c r="A490" i="2" s="1"/>
  <c r="G490" i="2"/>
  <c r="I490" i="2" s="1"/>
  <c r="H490" i="2" s="1"/>
  <c r="K490" i="2" l="1"/>
  <c r="E491" i="2" s="1"/>
  <c r="A491" i="2" s="1"/>
  <c r="G491" i="2"/>
  <c r="I491" i="2" s="1"/>
  <c r="H491" i="2" s="1"/>
  <c r="K491" i="2" l="1"/>
  <c r="E492" i="2" s="1"/>
  <c r="A492" i="2" l="1"/>
  <c r="G492" i="2"/>
  <c r="I492" i="2" s="1"/>
  <c r="H492" i="2" s="1"/>
  <c r="K492" i="2" l="1"/>
  <c r="E493" i="2" s="1"/>
  <c r="A493" i="2" s="1"/>
  <c r="G493" i="2"/>
  <c r="I493" i="2" s="1"/>
  <c r="H493" i="2" s="1"/>
  <c r="K493" i="2" l="1"/>
  <c r="E494" i="2" s="1"/>
  <c r="A494" i="2" s="1"/>
  <c r="G494" i="2"/>
  <c r="I494" i="2" s="1"/>
  <c r="H494" i="2" s="1"/>
  <c r="K494" i="2" l="1"/>
  <c r="E495" i="2" s="1"/>
  <c r="A495" i="2" l="1"/>
  <c r="G495" i="2"/>
  <c r="I495" i="2" s="1"/>
  <c r="H495" i="2" s="1"/>
  <c r="K495" i="2" l="1"/>
  <c r="E496" i="2" s="1"/>
  <c r="A496" i="2" s="1"/>
  <c r="G496" i="2"/>
  <c r="I496" i="2" s="1"/>
  <c r="H496" i="2" s="1"/>
  <c r="K496" i="2" l="1"/>
  <c r="E497" i="2" s="1"/>
  <c r="A497" i="2" s="1"/>
  <c r="G497" i="2"/>
  <c r="I497" i="2" s="1"/>
  <c r="H497" i="2" s="1"/>
  <c r="K497" i="2" l="1"/>
  <c r="E498" i="2" s="1"/>
  <c r="A498" i="2" l="1"/>
  <c r="G498" i="2"/>
  <c r="I498" i="2" s="1"/>
  <c r="H498" i="2" s="1"/>
  <c r="K498" i="2" l="1"/>
  <c r="E499" i="2" s="1"/>
  <c r="A499" i="2" l="1"/>
  <c r="G499" i="2"/>
  <c r="I499" i="2" s="1"/>
  <c r="H499" i="2" s="1"/>
  <c r="K499" i="2" l="1"/>
  <c r="E500" i="2" s="1"/>
  <c r="G500" i="2" l="1"/>
  <c r="I500" i="2" s="1"/>
  <c r="H500" i="2" s="1"/>
  <c r="A500" i="2"/>
  <c r="K500" i="2" l="1"/>
  <c r="E501" i="2" s="1"/>
  <c r="A501" i="2" l="1"/>
  <c r="G501" i="2"/>
  <c r="I501" i="2" s="1"/>
  <c r="H501" i="2" s="1"/>
  <c r="K501" i="2" l="1"/>
  <c r="E502" i="2" s="1"/>
  <c r="A502" i="2" l="1"/>
  <c r="G502" i="2"/>
  <c r="I502" i="2" s="1"/>
  <c r="H502" i="2" s="1"/>
  <c r="K502" i="2" l="1"/>
  <c r="E503" i="2" s="1"/>
  <c r="A503" i="2" l="1"/>
  <c r="G503" i="2"/>
  <c r="I503" i="2" s="1"/>
  <c r="H503" i="2" s="1"/>
  <c r="K503" i="2" l="1"/>
  <c r="E504" i="2" s="1"/>
  <c r="A504" i="2" s="1"/>
  <c r="G504" i="2"/>
  <c r="I504" i="2" s="1"/>
  <c r="H504" i="2" s="1"/>
  <c r="K504" i="2" l="1"/>
  <c r="E505" i="2" s="1"/>
  <c r="A505" i="2" s="1"/>
  <c r="G505" i="2"/>
  <c r="I505" i="2" s="1"/>
  <c r="H505" i="2" s="1"/>
  <c r="K505" i="2" l="1"/>
  <c r="E506" i="2" s="1"/>
  <c r="A506" i="2" s="1"/>
  <c r="G506" i="2"/>
  <c r="I506" i="2" s="1"/>
  <c r="H506" i="2" s="1"/>
  <c r="K506" i="2" l="1"/>
  <c r="E507" i="2" s="1"/>
  <c r="A507" i="2" s="1"/>
  <c r="G507" i="2"/>
  <c r="I507" i="2" s="1"/>
  <c r="H507" i="2" s="1"/>
  <c r="K507" i="2" l="1"/>
  <c r="E508" i="2" s="1"/>
  <c r="A508" i="2" l="1"/>
  <c r="G508" i="2"/>
  <c r="I508" i="2" s="1"/>
  <c r="H508" i="2" s="1"/>
  <c r="K508" i="2" l="1"/>
  <c r="E509" i="2" s="1"/>
  <c r="A509" i="2" l="1"/>
  <c r="G509" i="2"/>
  <c r="I509" i="2" s="1"/>
  <c r="H509" i="2" s="1"/>
  <c r="K509" i="2" l="1"/>
  <c r="E510" i="2" s="1"/>
  <c r="A510" i="2" l="1"/>
  <c r="G510" i="2"/>
  <c r="I510" i="2" s="1"/>
  <c r="H510" i="2" s="1"/>
  <c r="K510" i="2" l="1"/>
  <c r="E511" i="2" s="1"/>
  <c r="A511" i="2" s="1"/>
  <c r="G511" i="2"/>
  <c r="I511" i="2" s="1"/>
  <c r="H511" i="2" s="1"/>
  <c r="K511" i="2" l="1"/>
  <c r="E512" i="2" s="1"/>
  <c r="G512" i="2" l="1"/>
  <c r="I512" i="2" s="1"/>
  <c r="H512" i="2" s="1"/>
  <c r="A512" i="2"/>
  <c r="K512" i="2" l="1"/>
  <c r="E513" i="2" s="1"/>
  <c r="A513" i="2" s="1"/>
  <c r="G513" i="2"/>
  <c r="I513" i="2" s="1"/>
  <c r="H513" i="2" s="1"/>
  <c r="K513" i="2" l="1"/>
  <c r="E514" i="2" s="1"/>
  <c r="A514" i="2" s="1"/>
  <c r="G514" i="2"/>
  <c r="I514" i="2" s="1"/>
  <c r="H514" i="2" s="1"/>
  <c r="K514" i="2" l="1"/>
  <c r="E515" i="2" s="1"/>
  <c r="A515" i="2" s="1"/>
  <c r="G515" i="2"/>
  <c r="I515" i="2" s="1"/>
  <c r="H515" i="2" s="1"/>
  <c r="K515" i="2" l="1"/>
  <c r="E516" i="2" s="1"/>
  <c r="G516" i="2" l="1"/>
  <c r="I516" i="2" s="1"/>
  <c r="H516" i="2" s="1"/>
  <c r="A516" i="2"/>
  <c r="K516" i="2" l="1"/>
  <c r="E517" i="2" s="1"/>
  <c r="A517" i="2" l="1"/>
  <c r="G517" i="2"/>
  <c r="I517" i="2" s="1"/>
  <c r="H517" i="2" s="1"/>
  <c r="K517" i="2" l="1"/>
  <c r="E518" i="2" s="1"/>
  <c r="A518" i="2" l="1"/>
  <c r="G518" i="2"/>
  <c r="I518" i="2" s="1"/>
  <c r="H518" i="2" s="1"/>
  <c r="K518" i="2" l="1"/>
  <c r="E519" i="2" s="1"/>
  <c r="A519" i="2" l="1"/>
  <c r="G519" i="2"/>
  <c r="I519" i="2" s="1"/>
  <c r="H519" i="2" s="1"/>
  <c r="K519" i="2" l="1"/>
  <c r="E520" i="2" s="1"/>
  <c r="A520" i="2" l="1"/>
  <c r="G520" i="2"/>
  <c r="I520" i="2" s="1"/>
  <c r="H520" i="2" s="1"/>
  <c r="K520" i="2" l="1"/>
  <c r="E521" i="2" s="1"/>
  <c r="A521" i="2" l="1"/>
  <c r="G521" i="2"/>
  <c r="I521" i="2" s="1"/>
  <c r="H521" i="2" s="1"/>
  <c r="K521" i="2" l="1"/>
  <c r="E522" i="2" s="1"/>
  <c r="A522" i="2" l="1"/>
  <c r="G522" i="2"/>
  <c r="I522" i="2" s="1"/>
  <c r="H522" i="2" s="1"/>
  <c r="K522" i="2" l="1"/>
  <c r="E523" i="2" s="1"/>
  <c r="G523" i="2" l="1"/>
  <c r="I523" i="2" s="1"/>
  <c r="H523" i="2" s="1"/>
  <c r="A523" i="2"/>
  <c r="K523" i="2" l="1"/>
  <c r="E524" i="2" s="1"/>
  <c r="A524" i="2" s="1"/>
  <c r="G524" i="2"/>
  <c r="I524" i="2" s="1"/>
  <c r="H524" i="2" s="1"/>
  <c r="K524" i="2" l="1"/>
  <c r="E525" i="2" s="1"/>
  <c r="A525" i="2" s="1"/>
  <c r="G525" i="2"/>
  <c r="I525" i="2" s="1"/>
  <c r="H525" i="2" s="1"/>
  <c r="K525" i="2" l="1"/>
  <c r="E526" i="2" s="1"/>
  <c r="A526" i="2" l="1"/>
  <c r="G526" i="2"/>
  <c r="I526" i="2" s="1"/>
  <c r="H526" i="2" s="1"/>
  <c r="K526" i="2" l="1"/>
  <c r="E527" i="2" s="1"/>
  <c r="G527" i="2" l="1"/>
  <c r="I527" i="2" s="1"/>
  <c r="H527" i="2" s="1"/>
  <c r="A527" i="2"/>
  <c r="K527" i="2" l="1"/>
  <c r="E528" i="2" s="1"/>
  <c r="A528" i="2" s="1"/>
  <c r="G528" i="2"/>
  <c r="I528" i="2" s="1"/>
  <c r="H528" i="2" s="1"/>
  <c r="K528" i="2" l="1"/>
  <c r="E529" i="2" s="1"/>
  <c r="A529" i="2" l="1"/>
  <c r="G529" i="2"/>
  <c r="I529" i="2" s="1"/>
  <c r="H529" i="2" s="1"/>
  <c r="K529" i="2" l="1"/>
  <c r="E530" i="2" s="1"/>
  <c r="G530" i="2" l="1"/>
  <c r="I530" i="2" s="1"/>
  <c r="H530" i="2" s="1"/>
  <c r="A530" i="2"/>
  <c r="K530" i="2" l="1"/>
  <c r="E531" i="2" s="1"/>
  <c r="A531" i="2" s="1"/>
  <c r="G531" i="2"/>
  <c r="I531" i="2" s="1"/>
  <c r="H531" i="2" s="1"/>
  <c r="K531" i="2" l="1"/>
  <c r="E532" i="2" s="1"/>
  <c r="G532" i="2" l="1"/>
  <c r="I532" i="2" s="1"/>
  <c r="H532" i="2" s="1"/>
  <c r="A532" i="2"/>
  <c r="K532" i="2" l="1"/>
  <c r="E533" i="2" s="1"/>
  <c r="A533" i="2" s="1"/>
  <c r="G533" i="2"/>
  <c r="I533" i="2" s="1"/>
  <c r="H533" i="2" s="1"/>
  <c r="K533" i="2" l="1"/>
  <c r="E534" i="2" s="1"/>
  <c r="A534" i="2" s="1"/>
  <c r="G534" i="2"/>
  <c r="I534" i="2" s="1"/>
  <c r="H534" i="2" s="1"/>
  <c r="K534" i="2" l="1"/>
  <c r="E535" i="2" s="1"/>
  <c r="A535" i="2" s="1"/>
  <c r="G535" i="2"/>
  <c r="I535" i="2" s="1"/>
  <c r="H535" i="2" s="1"/>
  <c r="K535" i="2" l="1"/>
  <c r="E536" i="2" s="1"/>
  <c r="G536" i="2" l="1"/>
  <c r="I536" i="2" s="1"/>
  <c r="H536" i="2" s="1"/>
  <c r="A536" i="2"/>
  <c r="K536" i="2" l="1"/>
  <c r="E537" i="2" s="1"/>
  <c r="A537" i="2" s="1"/>
  <c r="G537" i="2"/>
  <c r="I537" i="2" s="1"/>
  <c r="H537" i="2" s="1"/>
  <c r="K537" i="2" l="1"/>
  <c r="E538" i="2" s="1"/>
  <c r="A538" i="2" l="1"/>
  <c r="G538" i="2"/>
  <c r="I538" i="2" s="1"/>
  <c r="H538" i="2" s="1"/>
  <c r="K538" i="2" l="1"/>
  <c r="E539" i="2" s="1"/>
  <c r="A539" i="2" l="1"/>
  <c r="G539" i="2"/>
  <c r="I539" i="2" s="1"/>
  <c r="H539" i="2" s="1"/>
  <c r="K539" i="2" l="1"/>
  <c r="E540" i="2" s="1"/>
  <c r="A540" i="2" l="1"/>
  <c r="G540" i="2"/>
  <c r="I540" i="2" s="1"/>
  <c r="H540" i="2" s="1"/>
  <c r="K540" i="2" l="1"/>
  <c r="E541" i="2" s="1"/>
  <c r="A541" i="2" s="1"/>
  <c r="G541" i="2"/>
  <c r="I541" i="2" s="1"/>
  <c r="H541" i="2" s="1"/>
  <c r="K541" i="2" l="1"/>
  <c r="E542" i="2" s="1"/>
  <c r="A542" i="2" s="1"/>
  <c r="G542" i="2"/>
  <c r="I542" i="2" s="1"/>
  <c r="H542" i="2" s="1"/>
  <c r="K542" i="2" l="1"/>
  <c r="E543" i="2" s="1"/>
  <c r="A543" i="2" l="1"/>
  <c r="G543" i="2"/>
  <c r="I543" i="2" s="1"/>
  <c r="H543" i="2" s="1"/>
  <c r="K543" i="2" l="1"/>
  <c r="E544" i="2" s="1"/>
  <c r="G544" i="2" l="1"/>
  <c r="I544" i="2" s="1"/>
  <c r="H544" i="2" s="1"/>
  <c r="A544" i="2"/>
  <c r="K544" i="2" l="1"/>
  <c r="E545" i="2" s="1"/>
  <c r="G545" i="2" l="1"/>
  <c r="I545" i="2" s="1"/>
  <c r="H545" i="2" s="1"/>
  <c r="A545" i="2"/>
  <c r="K545" i="2" l="1"/>
  <c r="E546" i="2" s="1"/>
  <c r="A546" i="2" s="1"/>
  <c r="G546" i="2"/>
  <c r="I546" i="2" s="1"/>
  <c r="H546" i="2" s="1"/>
  <c r="K546" i="2" l="1"/>
  <c r="E547" i="2" s="1"/>
  <c r="A547" i="2" s="1"/>
  <c r="G547" i="2"/>
  <c r="I547" i="2" s="1"/>
  <c r="H547" i="2" s="1"/>
  <c r="K547" i="2" l="1"/>
  <c r="E548" i="2" s="1"/>
  <c r="G548" i="2" l="1"/>
  <c r="I548" i="2" s="1"/>
  <c r="H548" i="2" s="1"/>
  <c r="A548" i="2"/>
  <c r="K548" i="2" l="1"/>
  <c r="E549" i="2" s="1"/>
  <c r="A549" i="2" l="1"/>
  <c r="G549" i="2"/>
  <c r="I549" i="2" s="1"/>
  <c r="H549" i="2" s="1"/>
  <c r="K549" i="2" l="1"/>
  <c r="E550" i="2" s="1"/>
  <c r="A550" i="2" s="1"/>
  <c r="G550" i="2"/>
  <c r="I550" i="2" s="1"/>
  <c r="H550" i="2" s="1"/>
  <c r="K550" i="2" l="1"/>
  <c r="E551" i="2" s="1"/>
  <c r="A551" i="2" s="1"/>
  <c r="G551" i="2"/>
  <c r="I551" i="2" s="1"/>
  <c r="H551" i="2" s="1"/>
  <c r="K551" i="2" l="1"/>
  <c r="E552" i="2" s="1"/>
  <c r="A552" i="2" s="1"/>
  <c r="G552" i="2"/>
  <c r="I552" i="2" s="1"/>
  <c r="H552" i="2" s="1"/>
  <c r="K552" i="2" l="1"/>
  <c r="E553" i="2" s="1"/>
  <c r="A553" i="2" s="1"/>
  <c r="G553" i="2"/>
  <c r="I553" i="2" s="1"/>
  <c r="H553" i="2" s="1"/>
  <c r="K553" i="2" l="1"/>
  <c r="E554" i="2" s="1"/>
  <c r="A554" i="2" s="1"/>
  <c r="G554" i="2"/>
  <c r="I554" i="2" s="1"/>
  <c r="H554" i="2" s="1"/>
  <c r="K554" i="2" l="1"/>
  <c r="E555" i="2" s="1"/>
  <c r="A555" i="2" s="1"/>
  <c r="G555" i="2"/>
  <c r="I555" i="2" s="1"/>
  <c r="H555" i="2" s="1"/>
  <c r="K555" i="2" l="1"/>
  <c r="E556" i="2" s="1"/>
  <c r="G556" i="2" l="1"/>
  <c r="I556" i="2" s="1"/>
  <c r="H556" i="2" s="1"/>
  <c r="A556" i="2"/>
  <c r="K556" i="2" l="1"/>
  <c r="E557" i="2" s="1"/>
  <c r="G557" i="2" l="1"/>
  <c r="I557" i="2" s="1"/>
  <c r="H557" i="2" s="1"/>
  <c r="A557" i="2"/>
  <c r="K557" i="2" l="1"/>
  <c r="E558" i="2" s="1"/>
  <c r="A558" i="2" l="1"/>
  <c r="G558" i="2"/>
  <c r="I558" i="2" s="1"/>
  <c r="H558" i="2" s="1"/>
  <c r="K558" i="2" l="1"/>
  <c r="E559" i="2" s="1"/>
  <c r="A559" i="2" s="1"/>
  <c r="G559" i="2"/>
  <c r="I559" i="2" s="1"/>
  <c r="H559" i="2" s="1"/>
  <c r="K559" i="2" l="1"/>
  <c r="E560" i="2" s="1"/>
  <c r="A560" i="2" s="1"/>
  <c r="G560" i="2"/>
  <c r="I560" i="2" s="1"/>
  <c r="H560" i="2" s="1"/>
  <c r="K560" i="2" l="1"/>
  <c r="E561" i="2" s="1"/>
  <c r="A561" i="2" s="1"/>
  <c r="G561" i="2"/>
  <c r="I561" i="2" s="1"/>
  <c r="H561" i="2" s="1"/>
  <c r="K561" i="2" l="1"/>
  <c r="E562" i="2" s="1"/>
  <c r="A562" i="2" s="1"/>
  <c r="G562" i="2"/>
  <c r="I562" i="2" s="1"/>
  <c r="H562" i="2" s="1"/>
  <c r="K562" i="2" l="1"/>
  <c r="E563" i="2" s="1"/>
  <c r="A563" i="2" s="1"/>
  <c r="G563" i="2"/>
  <c r="I563" i="2" s="1"/>
  <c r="H563" i="2" s="1"/>
  <c r="K563" i="2" l="1"/>
  <c r="E564" i="2" s="1"/>
  <c r="A564" i="2" l="1"/>
  <c r="G564" i="2"/>
  <c r="I564" i="2" s="1"/>
  <c r="H564" i="2" s="1"/>
  <c r="K564" i="2" l="1"/>
  <c r="E565" i="2" s="1"/>
  <c r="A565" i="2" l="1"/>
  <c r="G565" i="2"/>
  <c r="I565" i="2" s="1"/>
  <c r="H565" i="2" s="1"/>
  <c r="K565" i="2" l="1"/>
  <c r="E566" i="2" s="1"/>
  <c r="G566" i="2" l="1"/>
  <c r="I566" i="2" s="1"/>
  <c r="H566" i="2" s="1"/>
  <c r="A566" i="2"/>
  <c r="K566" i="2" l="1"/>
  <c r="E567" i="2" s="1"/>
  <c r="A567" i="2" s="1"/>
  <c r="G567" i="2"/>
  <c r="I567" i="2" s="1"/>
  <c r="H567" i="2" s="1"/>
  <c r="K567" i="2" l="1"/>
  <c r="E568" i="2" s="1"/>
  <c r="A568" i="2" s="1"/>
  <c r="G568" i="2"/>
  <c r="I568" i="2" s="1"/>
  <c r="H568" i="2" s="1"/>
  <c r="K568" i="2" l="1"/>
  <c r="E569" i="2" s="1"/>
  <c r="G569" i="2" l="1"/>
  <c r="I569" i="2" s="1"/>
  <c r="H569" i="2" s="1"/>
  <c r="A569" i="2"/>
  <c r="K569" i="2" l="1"/>
  <c r="E570" i="2" s="1"/>
  <c r="A570" i="2" s="1"/>
  <c r="G570" i="2"/>
  <c r="I570" i="2" s="1"/>
  <c r="H570" i="2" s="1"/>
  <c r="K570" i="2" l="1"/>
  <c r="E571" i="2" s="1"/>
  <c r="G571" i="2" l="1"/>
  <c r="I571" i="2" s="1"/>
  <c r="H571" i="2" s="1"/>
  <c r="A571" i="2"/>
  <c r="K571" i="2" l="1"/>
  <c r="E572" i="2" s="1"/>
  <c r="A572" i="2" s="1"/>
  <c r="G572" i="2"/>
  <c r="I572" i="2" s="1"/>
  <c r="H572" i="2" s="1"/>
  <c r="K572" i="2" l="1"/>
  <c r="E573" i="2" s="1"/>
  <c r="G573" i="2" l="1"/>
  <c r="I573" i="2" s="1"/>
  <c r="H573" i="2" s="1"/>
  <c r="A573" i="2"/>
  <c r="K573" i="2" l="1"/>
  <c r="E574" i="2" s="1"/>
  <c r="A574" i="2" s="1"/>
  <c r="G574" i="2"/>
  <c r="I574" i="2" s="1"/>
  <c r="H574" i="2" s="1"/>
  <c r="K574" i="2" l="1"/>
  <c r="E575" i="2" s="1"/>
  <c r="A575" i="2" s="1"/>
  <c r="G575" i="2"/>
  <c r="I575" i="2" s="1"/>
  <c r="H575" i="2" s="1"/>
  <c r="K575" i="2" l="1"/>
  <c r="E576" i="2" s="1"/>
  <c r="A576" i="2" l="1"/>
  <c r="G576" i="2"/>
  <c r="I576" i="2" s="1"/>
  <c r="H576" i="2" s="1"/>
  <c r="K576" i="2" l="1"/>
  <c r="E577" i="2" s="1"/>
  <c r="A577" i="2" l="1"/>
  <c r="G577" i="2"/>
  <c r="I577" i="2" s="1"/>
  <c r="H577" i="2" s="1"/>
  <c r="K577" i="2" l="1"/>
  <c r="E578" i="2" s="1"/>
  <c r="A578" i="2" l="1"/>
  <c r="G578" i="2"/>
  <c r="I578" i="2" s="1"/>
  <c r="H578" i="2" s="1"/>
  <c r="K578" i="2" l="1"/>
  <c r="E579" i="2" s="1"/>
  <c r="A579" i="2" l="1"/>
  <c r="G579" i="2"/>
  <c r="I579" i="2" s="1"/>
  <c r="H579" i="2" s="1"/>
  <c r="K579" i="2" l="1"/>
  <c r="E580" i="2" s="1"/>
  <c r="G580" i="2" l="1"/>
  <c r="I580" i="2" s="1"/>
  <c r="H580" i="2" s="1"/>
  <c r="A580" i="2"/>
  <c r="K580" i="2" l="1"/>
  <c r="E581" i="2" s="1"/>
  <c r="A581" i="2" l="1"/>
  <c r="G581" i="2"/>
  <c r="I581" i="2" s="1"/>
  <c r="H581" i="2" s="1"/>
  <c r="K581" i="2" l="1"/>
  <c r="E582" i="2" s="1"/>
  <c r="A582" i="2" l="1"/>
  <c r="G582" i="2"/>
  <c r="I582" i="2" s="1"/>
  <c r="H582" i="2" s="1"/>
  <c r="K582" i="2" l="1"/>
  <c r="E583" i="2" s="1"/>
  <c r="A583" i="2" l="1"/>
  <c r="G583" i="2"/>
  <c r="I583" i="2" s="1"/>
  <c r="H583" i="2" s="1"/>
  <c r="K583" i="2" l="1"/>
  <c r="E584" i="2" s="1"/>
  <c r="A584" i="2" s="1"/>
  <c r="G584" i="2"/>
  <c r="I584" i="2" s="1"/>
  <c r="H584" i="2" s="1"/>
  <c r="K584" i="2" l="1"/>
  <c r="E585" i="2" s="1"/>
  <c r="G585" i="2" l="1"/>
  <c r="I585" i="2" s="1"/>
  <c r="H585" i="2" s="1"/>
  <c r="A585" i="2"/>
  <c r="K585" i="2" l="1"/>
  <c r="E586" i="2" s="1"/>
  <c r="A586" i="2" s="1"/>
  <c r="G586" i="2"/>
  <c r="I586" i="2" s="1"/>
  <c r="H586" i="2" s="1"/>
  <c r="K586" i="2" l="1"/>
  <c r="E587" i="2" s="1"/>
  <c r="A587" i="2" s="1"/>
  <c r="G587" i="2"/>
  <c r="I587" i="2" s="1"/>
  <c r="H587" i="2" s="1"/>
  <c r="K587" i="2" l="1"/>
  <c r="E588" i="2" s="1"/>
  <c r="A588" i="2" s="1"/>
  <c r="G588" i="2"/>
  <c r="I588" i="2" s="1"/>
  <c r="H588" i="2" s="1"/>
  <c r="G589" i="2"/>
  <c r="I589" i="2" s="1"/>
  <c r="H589" i="2" s="1"/>
  <c r="K588" i="2" l="1"/>
  <c r="E589" i="2" s="1"/>
  <c r="A589" i="2" s="1"/>
  <c r="K589" i="2" l="1"/>
  <c r="E590" i="2" s="1"/>
  <c r="G590" i="2" s="1"/>
  <c r="I590" i="2" s="1"/>
  <c r="H590" i="2"/>
  <c r="K590" i="2" l="1"/>
  <c r="E591" i="2" s="1"/>
  <c r="A590" i="2"/>
  <c r="G591" i="2"/>
  <c r="I591" i="2" s="1"/>
  <c r="H591" i="2" s="1"/>
  <c r="A591" i="2"/>
  <c r="G592" i="2"/>
  <c r="I592" i="2" s="1"/>
  <c r="H592" i="2" s="1"/>
  <c r="K591" i="2" l="1"/>
  <c r="E592" i="2" s="1"/>
  <c r="A592" i="2" s="1"/>
  <c r="K592" i="2" l="1"/>
  <c r="E593" i="2" s="1"/>
  <c r="A593" i="2" s="1"/>
  <c r="G593" i="2"/>
  <c r="I593" i="2" s="1"/>
  <c r="H593" i="2" s="1"/>
  <c r="K593" i="2" l="1"/>
  <c r="E594" i="2" s="1"/>
  <c r="G594" i="2" l="1"/>
  <c r="I594" i="2" s="1"/>
  <c r="H594" i="2" s="1"/>
  <c r="A594" i="2"/>
  <c r="K594" i="2" l="1"/>
  <c r="E595" i="2" s="1"/>
  <c r="A595" i="2" s="1"/>
  <c r="G595" i="2"/>
  <c r="I595" i="2" s="1"/>
  <c r="H595" i="2" s="1"/>
  <c r="K595" i="2" l="1"/>
  <c r="E596" i="2" s="1"/>
  <c r="G596" i="2" l="1"/>
  <c r="I596" i="2" s="1"/>
  <c r="H596" i="2" s="1"/>
  <c r="A596" i="2"/>
  <c r="K596" i="2" l="1"/>
  <c r="E597" i="2" s="1"/>
  <c r="A597" i="2" s="1"/>
  <c r="G597" i="2"/>
  <c r="I597" i="2" s="1"/>
  <c r="H597" i="2" s="1"/>
  <c r="K597" i="2" l="1"/>
  <c r="E598" i="2" s="1"/>
  <c r="A598" i="2" s="1"/>
  <c r="G598" i="2"/>
  <c r="I598" i="2" s="1"/>
  <c r="H598" i="2" s="1"/>
  <c r="K598" i="2" l="1"/>
  <c r="E599" i="2" s="1"/>
  <c r="A599" i="2" l="1"/>
  <c r="G599" i="2"/>
  <c r="I599" i="2" s="1"/>
  <c r="H599" i="2" s="1"/>
  <c r="K599" i="2" l="1"/>
  <c r="E600" i="2" s="1"/>
  <c r="A600" i="2" l="1"/>
  <c r="G600" i="2"/>
  <c r="I600" i="2" s="1"/>
  <c r="H600" i="2" s="1"/>
  <c r="K600" i="2" l="1"/>
  <c r="E601" i="2" s="1"/>
  <c r="A601" i="2" l="1"/>
  <c r="G601" i="2"/>
  <c r="I601" i="2" s="1"/>
  <c r="H601" i="2" s="1"/>
  <c r="K601" i="2" l="1"/>
  <c r="E602" i="2" s="1"/>
  <c r="G602" i="2" l="1"/>
  <c r="I602" i="2" s="1"/>
  <c r="H602" i="2" s="1"/>
  <c r="A602" i="2"/>
  <c r="K602" i="2" l="1"/>
  <c r="E603" i="2" s="1"/>
  <c r="A603" i="2" s="1"/>
  <c r="G603" i="2"/>
  <c r="I603" i="2" s="1"/>
  <c r="H603" i="2" s="1"/>
  <c r="K603" i="2" l="1"/>
  <c r="E604" i="2" s="1"/>
  <c r="G604" i="2" l="1"/>
  <c r="I604" i="2" s="1"/>
  <c r="H604" i="2" s="1"/>
  <c r="A604" i="2"/>
  <c r="K604" i="2" l="1"/>
  <c r="E605" i="2" s="1"/>
  <c r="A605" i="2" s="1"/>
  <c r="G605" i="2" l="1"/>
  <c r="I605" i="2" s="1"/>
  <c r="H605" i="2" s="1"/>
  <c r="K605" i="2" l="1"/>
  <c r="E606" i="2" s="1"/>
  <c r="A606" i="2" s="1"/>
  <c r="G606" i="2"/>
  <c r="I606" i="2" s="1"/>
  <c r="H606" i="2" s="1"/>
  <c r="K606" i="2" l="1"/>
  <c r="E607" i="2" s="1"/>
  <c r="G607" i="2" l="1"/>
  <c r="I607" i="2" s="1"/>
  <c r="H607" i="2" s="1"/>
  <c r="A607" i="2"/>
  <c r="K607" i="2" l="1"/>
  <c r="E608" i="2" s="1"/>
  <c r="A608" i="2" s="1"/>
  <c r="G608" i="2"/>
  <c r="I608" i="2" s="1"/>
  <c r="H608" i="2" s="1"/>
  <c r="K608" i="2" l="1"/>
  <c r="E609" i="2" s="1"/>
  <c r="G609" i="2" l="1"/>
  <c r="I609" i="2" s="1"/>
  <c r="H609" i="2" s="1"/>
  <c r="A609" i="2"/>
  <c r="K609" i="2" l="1"/>
  <c r="E610" i="2" s="1"/>
  <c r="A610" i="2" s="1"/>
  <c r="G610" i="2"/>
  <c r="I610" i="2" s="1"/>
  <c r="H610" i="2" s="1"/>
  <c r="K610" i="2" l="1"/>
  <c r="E611" i="2" s="1"/>
  <c r="A611" i="2" l="1"/>
  <c r="G611" i="2"/>
  <c r="I611" i="2" s="1"/>
  <c r="H611" i="2" s="1"/>
  <c r="K611" i="2" l="1"/>
  <c r="E612" i="2" s="1"/>
  <c r="A612" i="2" l="1"/>
  <c r="G612" i="2"/>
  <c r="I612" i="2" s="1"/>
  <c r="H612" i="2" s="1"/>
  <c r="K612" i="2" l="1"/>
  <c r="E613" i="2" s="1"/>
  <c r="G613" i="2" l="1"/>
  <c r="I613" i="2" s="1"/>
  <c r="H613" i="2" s="1"/>
  <c r="A613" i="2"/>
  <c r="K613" i="2" l="1"/>
  <c r="E614" i="2" s="1"/>
  <c r="A614" i="2" l="1"/>
  <c r="G614" i="2"/>
  <c r="I614" i="2" s="1"/>
  <c r="H614" i="2" s="1"/>
  <c r="K614" i="2" l="1"/>
  <c r="E615" i="2" s="1"/>
  <c r="A615" i="2" l="1"/>
  <c r="G615" i="2"/>
  <c r="I615" i="2" s="1"/>
  <c r="H615" i="2" s="1"/>
  <c r="K615" i="2" l="1"/>
  <c r="E616" i="2" s="1"/>
  <c r="A616" i="2" l="1"/>
  <c r="G616" i="2"/>
  <c r="I616" i="2" s="1"/>
  <c r="H616" i="2" s="1"/>
  <c r="K616" i="2" l="1"/>
  <c r="E617" i="2" s="1"/>
  <c r="G617" i="2" l="1"/>
  <c r="I617" i="2" s="1"/>
  <c r="H617" i="2" s="1"/>
  <c r="A617" i="2"/>
  <c r="K617" i="2" l="1"/>
  <c r="E618" i="2" s="1"/>
  <c r="A618" i="2" l="1"/>
  <c r="G618" i="2"/>
  <c r="I618" i="2" s="1"/>
  <c r="H618" i="2" s="1"/>
  <c r="K618" i="2" l="1"/>
  <c r="E619" i="2" s="1"/>
  <c r="A619" i="2" l="1"/>
  <c r="G619" i="2"/>
  <c r="I619" i="2" s="1"/>
  <c r="H619" i="2" s="1"/>
  <c r="K619" i="2" l="1"/>
  <c r="E620" i="2" s="1"/>
  <c r="G620" i="2" l="1"/>
  <c r="I620" i="2" s="1"/>
  <c r="H620" i="2" s="1"/>
  <c r="A620" i="2"/>
  <c r="K620" i="2" l="1"/>
  <c r="E621" i="2" s="1"/>
  <c r="A621" i="2" l="1"/>
  <c r="G621" i="2"/>
  <c r="I621" i="2" s="1"/>
  <c r="H621" i="2" s="1"/>
  <c r="K621" i="2" l="1"/>
  <c r="E622" i="2" s="1"/>
  <c r="A622" i="2" l="1"/>
  <c r="G622" i="2"/>
  <c r="I622" i="2" s="1"/>
  <c r="H622" i="2" s="1"/>
  <c r="K622" i="2" l="1"/>
  <c r="E623" i="2" s="1"/>
  <c r="G623" i="2" l="1"/>
  <c r="I623" i="2" s="1"/>
  <c r="H623" i="2" s="1"/>
  <c r="A623" i="2"/>
  <c r="K623" i="2" l="1"/>
  <c r="E624" i="2" s="1"/>
  <c r="A624" i="2" s="1"/>
  <c r="G624" i="2"/>
  <c r="I624" i="2" s="1"/>
  <c r="H624" i="2" s="1"/>
  <c r="K624" i="2" l="1"/>
  <c r="E625" i="2" s="1"/>
  <c r="A625" i="2" s="1"/>
  <c r="G625" i="2"/>
  <c r="I625" i="2" s="1"/>
  <c r="H625" i="2" s="1"/>
  <c r="K625" i="2" l="1"/>
  <c r="E626" i="2" s="1"/>
  <c r="G626" i="2" l="1"/>
  <c r="I626" i="2" s="1"/>
  <c r="H626" i="2" s="1"/>
  <c r="A626" i="2"/>
  <c r="K626" i="2" l="1"/>
  <c r="E627" i="2" s="1"/>
  <c r="A627" i="2" s="1"/>
  <c r="G627" i="2"/>
  <c r="I627" i="2" s="1"/>
  <c r="H627" i="2" s="1"/>
  <c r="K627" i="2" l="1"/>
  <c r="E628" i="2" s="1"/>
  <c r="A628" i="2" l="1"/>
  <c r="G628" i="2"/>
  <c r="I628" i="2" s="1"/>
  <c r="H628" i="2" s="1"/>
  <c r="K628" i="2" l="1"/>
  <c r="E629" i="2" s="1"/>
  <c r="A629" i="2" l="1"/>
  <c r="G629" i="2"/>
  <c r="I629" i="2" s="1"/>
  <c r="H629" i="2" s="1"/>
  <c r="K629" i="2" l="1"/>
  <c r="E630" i="2" s="1"/>
  <c r="A630" i="2" l="1"/>
  <c r="G630" i="2"/>
  <c r="I630" i="2" s="1"/>
  <c r="H630" i="2" s="1"/>
  <c r="K630" i="2" l="1"/>
  <c r="E631" i="2" s="1"/>
  <c r="A631" i="2" l="1"/>
  <c r="G631" i="2"/>
  <c r="I631" i="2" s="1"/>
  <c r="H631" i="2" s="1"/>
  <c r="K631" i="2" l="1"/>
  <c r="E632" i="2" s="1"/>
  <c r="G632" i="2" l="1"/>
  <c r="I632" i="2" s="1"/>
  <c r="H632" i="2" s="1"/>
  <c r="A632" i="2"/>
  <c r="K632" i="2" l="1"/>
  <c r="E633" i="2" s="1"/>
  <c r="G633" i="2" s="1"/>
  <c r="I633" i="2" s="1"/>
  <c r="H633" i="2" s="1"/>
  <c r="A633" i="2" l="1"/>
  <c r="K633" i="2"/>
  <c r="E634" i="2" s="1"/>
  <c r="A634" i="2" l="1"/>
  <c r="G634" i="2"/>
  <c r="I634" i="2" s="1"/>
  <c r="H634" i="2" s="1"/>
  <c r="K634" i="2" l="1"/>
  <c r="E635" i="2" s="1"/>
  <c r="A635" i="2" s="1"/>
  <c r="G635" i="2"/>
  <c r="I635" i="2" s="1"/>
  <c r="H635" i="2" s="1"/>
  <c r="K635" i="2" l="1"/>
  <c r="E636" i="2" s="1"/>
  <c r="A636" i="2" s="1"/>
  <c r="G636" i="2" l="1"/>
  <c r="I636" i="2" s="1"/>
  <c r="H636" i="2" s="1"/>
  <c r="K636" i="2" l="1"/>
  <c r="E637" i="2" s="1"/>
  <c r="A637" i="2" s="1"/>
  <c r="G637" i="2"/>
  <c r="I637" i="2" s="1"/>
  <c r="H637" i="2" s="1"/>
  <c r="K637" i="2" l="1"/>
  <c r="E638" i="2" s="1"/>
  <c r="A638" i="2" s="1"/>
  <c r="G638" i="2"/>
  <c r="I638" i="2" s="1"/>
  <c r="H638" i="2" s="1"/>
  <c r="K638" i="2" l="1"/>
  <c r="E639" i="2" s="1"/>
  <c r="G639" i="2" l="1"/>
  <c r="I639" i="2" s="1"/>
  <c r="H639" i="2" s="1"/>
  <c r="A639" i="2"/>
  <c r="K639" i="2" l="1"/>
  <c r="E640" i="2" s="1"/>
  <c r="A640" i="2" s="1"/>
  <c r="G640" i="2"/>
  <c r="I640" i="2" s="1"/>
  <c r="H640" i="2" s="1"/>
  <c r="K640" i="2" l="1"/>
  <c r="K9" i="2"/>
  <c r="K11" i="2"/>
  <c r="K8" i="2"/>
  <c r="K10" i="2"/>
</calcChain>
</file>

<file path=xl/sharedStrings.xml><?xml version="1.0" encoding="utf-8"?>
<sst xmlns="http://schemas.openxmlformats.org/spreadsheetml/2006/main" count="47" uniqueCount="45">
  <si>
    <t>Monat</t>
  </si>
  <si>
    <t>Rate</t>
  </si>
  <si>
    <t>Tilgung</t>
  </si>
  <si>
    <t>Restschuld</t>
  </si>
  <si>
    <t>Weitere Informationen zu Darlehen und Krediten finden Sie auf</t>
  </si>
  <si>
    <t>https://www.controllerspielwiese.de</t>
  </si>
  <si>
    <t>Variablen zum Eingeben:</t>
  </si>
  <si>
    <t>Berechnete Ergebnisse:</t>
  </si>
  <si>
    <t>zum 1. Monat</t>
  </si>
  <si>
    <t>Summe der Tilgungen in EUR:</t>
  </si>
  <si>
    <t>Laufzeit in Jahren:</t>
  </si>
  <si>
    <t>Jahressummen</t>
  </si>
  <si>
    <t>Summe der Zinsen in EUR:</t>
  </si>
  <si>
    <t>Darlehensbeginn / 1. Rate:</t>
  </si>
  <si>
    <r>
      <rPr>
        <sz val="10"/>
        <rFont val="Arial"/>
        <family val="2"/>
      </rPr>
      <t xml:space="preserve">= </t>
    </r>
    <r>
      <rPr>
        <sz val="10"/>
        <rFont val="Symbol"/>
        <family val="1"/>
        <charset val="2"/>
      </rPr>
      <t>S</t>
    </r>
    <r>
      <rPr>
        <sz val="10"/>
        <rFont val="Arial"/>
        <family val="2"/>
      </rPr>
      <t xml:space="preserve"> Kapitaldienst in EUR:</t>
    </r>
  </si>
  <si>
    <t>Ende Laufzeit / letzte Rate:</t>
  </si>
  <si>
    <t>Effektivzinssatz in %:</t>
  </si>
  <si>
    <t>Jahr</t>
  </si>
  <si>
    <t>Auszahlung/
Restschuld</t>
  </si>
  <si>
    <t>Zinssatz
in %</t>
  </si>
  <si>
    <t>Zinsen
in EUR</t>
  </si>
  <si>
    <t>Tilgungssatz
in %</t>
  </si>
  <si>
    <t>Tilgung
in EUR</t>
  </si>
  <si>
    <t>Restschuld am
Ende der Periode</t>
  </si>
  <si>
    <t>Zinsen</t>
  </si>
  <si>
    <t>Kapitaldienst</t>
  </si>
  <si>
    <t xml:space="preserve">oben </t>
  </si>
  <si>
    <t>Tilgungsplan für einen Autokredit (Ratenkredit)</t>
  </si>
  <si>
    <t>Sollzinsatz p.a. in %:</t>
  </si>
  <si>
    <t>Kaufpreis in EUR:</t>
  </si>
  <si>
    <t>Rate pro Monat</t>
  </si>
  <si>
    <t>Gesamtbetrag in EUR:</t>
  </si>
  <si>
    <t>Feste Tilgungsrate, feste Monatsrate, fester Zinssatz</t>
  </si>
  <si>
    <t>Berechnung der abweichenden Schlussrate (Ballonfinanzierung, Schlussratenfinanzierung)</t>
  </si>
  <si>
    <t xml:space="preserve">    Zins</t>
  </si>
  <si>
    <t xml:space="preserve"> + Tilgung</t>
  </si>
  <si>
    <t xml:space="preserve"> = Kapitaldienst</t>
  </si>
  <si>
    <t>Entwicklung Kapitaldienst (Zins und Tilgung) der Ballonfinanzierung</t>
  </si>
  <si>
    <t>zur Grafik</t>
  </si>
  <si>
    <t>Schlussrate inkl. Zins in EUR:</t>
  </si>
  <si>
    <t>= Brutto Kreditsumme in EUR:</t>
  </si>
  <si>
    <t>Weitere Kreditrechner finden Sie in unserer Toolbox:</t>
  </si>
  <si>
    <t>https://www.controllerspielwiese.de/inhalte/toolbox</t>
  </si>
  <si>
    <t>- Anzahlung in EUR:</t>
  </si>
  <si>
    <t>Menü: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</si>
</sst>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0.00\ &quot;€&quot;_-;\-* #,##0.00\ &quot;€&quot;_-;_-* &quot;-&quot;??\ &quot;€&quot;_-;_-@_-"/>
    <numFmt numFmtId="164" formatCode=";;;"/>
    <numFmt numFmtId="165" formatCode="0.00\ %"/>
    <numFmt numFmtId="166" formatCode="0.00\ &quot;J&quot;"/>
    <numFmt numFmtId="167" formatCode="_-* #,##0.00\ _€_-;\-* #,##0.00\ _€_-;_-* &quot;-&quot;??\ _€_-;_-@_-"/>
    <numFmt numFmtId="168" formatCode="#,##0.00\ &quot;J&quot;"/>
    <numFmt numFmtId="169" formatCode="#,##0.00\ \ "/>
    <numFmt numFmtId="170" formatCode="0&quot;. Rate&quot;"/>
    <numFmt numFmtId="172" formatCode="0.000\ %"/>
  </numFmts>
  <fonts count="4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theme="1"/>
      <name val="Calibri"/>
      <family val="2"/>
      <scheme val="minor"/>
    </font>
    <font>
      <sz val="4"/>
      <color theme="1"/>
      <name val="Arial"/>
      <family val="2"/>
    </font>
    <font>
      <sz val="10"/>
      <name val="Arial"/>
      <family val="2"/>
    </font>
    <font>
      <sz val="11"/>
      <name val="Arial"/>
      <family val="2"/>
    </font>
    <font>
      <b/>
      <sz val="14"/>
      <color theme="1"/>
      <name val="Arial"/>
      <family val="2"/>
    </font>
    <font>
      <sz val="10"/>
      <color theme="1"/>
      <name val="Arial"/>
      <family val="2"/>
    </font>
    <font>
      <b/>
      <u/>
      <sz val="10"/>
      <color theme="9" tint="-0.499984740745262"/>
      <name val="Arial"/>
      <family val="2"/>
    </font>
    <font>
      <b/>
      <sz val="10"/>
      <color theme="1"/>
      <name val="Arial"/>
      <family val="2"/>
    </font>
    <font>
      <strike/>
      <sz val="10"/>
      <color theme="1"/>
      <name val="Arial"/>
      <family val="2"/>
    </font>
    <font>
      <sz val="10"/>
      <name val="Cambria"/>
      <family val="1"/>
    </font>
    <font>
      <sz val="10"/>
      <name val="Symbol"/>
      <family val="1"/>
      <charset val="2"/>
    </font>
    <font>
      <strike/>
      <sz val="11"/>
      <name val="Arial"/>
      <family val="2"/>
    </font>
    <font>
      <sz val="9"/>
      <name val="Arial"/>
      <family val="2"/>
    </font>
    <font>
      <b/>
      <i/>
      <sz val="4"/>
      <color theme="1"/>
      <name val="Arial"/>
      <family val="2"/>
    </font>
    <font>
      <b/>
      <i/>
      <sz val="10"/>
      <color indexed="9"/>
      <name val="Arial"/>
      <family val="2"/>
    </font>
    <font>
      <b/>
      <i/>
      <sz val="10"/>
      <name val="Arial"/>
      <family val="2"/>
    </font>
    <font>
      <b/>
      <i/>
      <sz val="11"/>
      <color indexed="9"/>
      <name val="Arial"/>
      <family val="2"/>
    </font>
    <font>
      <b/>
      <i/>
      <sz val="10"/>
      <color theme="1"/>
      <name val="Arial"/>
      <family val="2"/>
    </font>
    <font>
      <sz val="4"/>
      <name val="Arial"/>
      <family val="2"/>
    </font>
    <font>
      <sz val="10"/>
      <color indexed="8"/>
      <name val="Arial"/>
      <family val="2"/>
    </font>
    <font>
      <sz val="10"/>
      <color theme="0"/>
      <name val="Arial"/>
      <family val="2"/>
    </font>
    <font>
      <sz val="11"/>
      <color theme="0"/>
      <name val="Calibri"/>
      <family val="2"/>
      <scheme val="minor"/>
    </font>
    <font>
      <sz val="11"/>
      <color rgb="FFFF0000"/>
      <name val="Calibri"/>
      <family val="2"/>
      <scheme val="minor"/>
    </font>
    <font>
      <sz val="10"/>
      <color rgb="FFFF0000"/>
      <name val="Arial"/>
      <family val="2"/>
    </font>
    <font>
      <b/>
      <sz val="10"/>
      <name val="Arial"/>
      <family val="2"/>
    </font>
    <font>
      <b/>
      <sz val="10"/>
      <color theme="9" tint="-0.249977111117893"/>
      <name val="Arial"/>
      <family val="2"/>
    </font>
    <font>
      <b/>
      <sz val="10"/>
      <color theme="9" tint="-0.499984740745262"/>
      <name val="Arial"/>
      <family val="2"/>
    </font>
    <font>
      <b/>
      <sz val="14"/>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24"/>
      </patternFill>
    </fill>
    <fill>
      <patternFill patternType="solid">
        <fgColor theme="9"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hair">
        <color theme="9" tint="-0.499984740745262"/>
      </bottom>
      <diagonal/>
    </border>
    <border>
      <left/>
      <right/>
      <top/>
      <bottom style="thin">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8" fillId="0" borderId="0"/>
    <xf numFmtId="0" fontId="24" fillId="0" borderId="0" applyNumberFormat="0" applyFill="0" applyBorder="0" applyAlignment="0" applyProtection="0">
      <alignment vertical="top"/>
      <protection locked="0"/>
    </xf>
    <xf numFmtId="9" fontId="18" fillId="0" borderId="0" applyFont="0" applyFill="0" applyBorder="0" applyAlignment="0" applyProtection="0"/>
    <xf numFmtId="44" fontId="18" fillId="0" borderId="0" applyFont="0" applyFill="0" applyBorder="0" applyAlignment="0" applyProtection="0"/>
  </cellStyleXfs>
  <cellXfs count="79">
    <xf numFmtId="0" fontId="0" fillId="0" borderId="0" xfId="0"/>
    <xf numFmtId="0" fontId="22" fillId="33" borderId="0" xfId="44" applyFont="1" applyFill="1" applyBorder="1" applyProtection="1"/>
    <xf numFmtId="0" fontId="1" fillId="33" borderId="0" xfId="44" applyFont="1" applyFill="1" applyBorder="1" applyProtection="1"/>
    <xf numFmtId="0" fontId="24" fillId="0" borderId="0" xfId="45" applyFont="1" applyAlignment="1" applyProtection="1"/>
    <xf numFmtId="0" fontId="23" fillId="33" borderId="0" xfId="44" applyFont="1" applyFill="1" applyBorder="1" applyProtection="1"/>
    <xf numFmtId="0" fontId="23" fillId="33" borderId="0" xfId="44" applyFont="1" applyFill="1" applyBorder="1" applyAlignment="1" applyProtection="1">
      <alignment vertical="top"/>
    </xf>
    <xf numFmtId="4" fontId="23" fillId="34" borderId="10" xfId="44" applyNumberFormat="1" applyFont="1" applyFill="1" applyBorder="1" applyProtection="1">
      <protection locked="0"/>
    </xf>
    <xf numFmtId="165" fontId="23" fillId="34" borderId="10" xfId="46" applyNumberFormat="1" applyFont="1" applyFill="1" applyBorder="1" applyProtection="1">
      <protection locked="0"/>
    </xf>
    <xf numFmtId="166" fontId="23" fillId="34" borderId="10" xfId="44" applyNumberFormat="1" applyFont="1" applyFill="1" applyBorder="1" applyProtection="1">
      <protection locked="0"/>
    </xf>
    <xf numFmtId="14" fontId="23" fillId="34" borderId="10" xfId="44" applyNumberFormat="1" applyFont="1" applyFill="1" applyBorder="1" applyProtection="1">
      <protection locked="0"/>
    </xf>
    <xf numFmtId="14" fontId="23" fillId="35" borderId="10" xfId="44" applyNumberFormat="1" applyFont="1" applyFill="1" applyBorder="1" applyProtection="1"/>
    <xf numFmtId="0" fontId="24" fillId="0" borderId="0" xfId="42" applyAlignment="1" applyProtection="1"/>
    <xf numFmtId="0" fontId="39" fillId="0" borderId="0" xfId="44" applyFont="1"/>
    <xf numFmtId="0" fontId="18" fillId="0" borderId="0" xfId="44"/>
    <xf numFmtId="0" fontId="18" fillId="0" borderId="0" xfId="44" quotePrefix="1"/>
    <xf numFmtId="14" fontId="39" fillId="0" borderId="0" xfId="44" applyNumberFormat="1" applyFont="1"/>
    <xf numFmtId="0" fontId="40" fillId="0" borderId="0" xfId="44" applyFont="1"/>
    <xf numFmtId="0" fontId="14" fillId="33" borderId="0" xfId="44" applyFont="1" applyFill="1" applyBorder="1" applyProtection="1"/>
    <xf numFmtId="0" fontId="41" fillId="33" borderId="0" xfId="44" applyFont="1" applyFill="1" applyBorder="1" applyProtection="1"/>
    <xf numFmtId="4" fontId="23" fillId="0" borderId="10" xfId="44" applyNumberFormat="1" applyFont="1" applyFill="1" applyBorder="1" applyProtection="1"/>
    <xf numFmtId="0" fontId="43" fillId="33" borderId="0" xfId="44" quotePrefix="1" applyFont="1" applyFill="1" applyBorder="1" applyProtection="1"/>
    <xf numFmtId="0" fontId="44" fillId="33" borderId="0" xfId="44" quotePrefix="1" applyFont="1" applyFill="1" applyBorder="1" applyProtection="1"/>
    <xf numFmtId="0" fontId="42" fillId="33" borderId="0" xfId="44" quotePrefix="1" applyFont="1" applyFill="1" applyBorder="1" applyAlignment="1" applyProtection="1">
      <alignment vertical="top"/>
    </xf>
    <xf numFmtId="0" fontId="45" fillId="33" borderId="0" xfId="44" applyFont="1" applyFill="1" applyBorder="1" applyProtection="1"/>
    <xf numFmtId="164" fontId="19" fillId="0" borderId="0" xfId="44" applyNumberFormat="1" applyFont="1" applyProtection="1"/>
    <xf numFmtId="0" fontId="1" fillId="0" borderId="0" xfId="44" applyFont="1" applyProtection="1"/>
    <xf numFmtId="0" fontId="20" fillId="0" borderId="0" xfId="44" applyFont="1" applyProtection="1"/>
    <xf numFmtId="0" fontId="21" fillId="0" borderId="0" xfId="44" applyFont="1" applyProtection="1"/>
    <xf numFmtId="0" fontId="1" fillId="0" borderId="0" xfId="44" applyFont="1" applyFill="1" applyProtection="1"/>
    <xf numFmtId="0" fontId="23" fillId="0" borderId="0" xfId="44" applyFont="1" applyProtection="1"/>
    <xf numFmtId="4" fontId="1" fillId="0" borderId="0" xfId="44" applyNumberFormat="1" applyFont="1" applyFill="1" applyProtection="1"/>
    <xf numFmtId="0" fontId="25" fillId="34" borderId="0" xfId="44" applyFont="1" applyFill="1" applyProtection="1"/>
    <xf numFmtId="0" fontId="23" fillId="34" borderId="0" xfId="44" applyFont="1" applyFill="1" applyProtection="1"/>
    <xf numFmtId="0" fontId="1" fillId="34" borderId="0" xfId="44" applyFont="1" applyFill="1" applyProtection="1"/>
    <xf numFmtId="0" fontId="23" fillId="0" borderId="0" xfId="44" applyFont="1" applyFill="1" applyBorder="1" applyProtection="1"/>
    <xf numFmtId="0" fontId="20" fillId="0" borderId="0" xfId="44" applyFont="1" applyFill="1" applyBorder="1" applyProtection="1"/>
    <xf numFmtId="0" fontId="23" fillId="0" borderId="0" xfId="44" quotePrefix="1" applyFont="1" applyFill="1" applyBorder="1" applyProtection="1"/>
    <xf numFmtId="4" fontId="23" fillId="35" borderId="10" xfId="44" applyNumberFormat="1" applyFont="1" applyFill="1" applyBorder="1" applyProtection="1"/>
    <xf numFmtId="4" fontId="21" fillId="0" borderId="0" xfId="44" applyNumberFormat="1" applyFont="1" applyProtection="1"/>
    <xf numFmtId="0" fontId="27" fillId="0" borderId="0" xfId="44" quotePrefix="1" applyFont="1" applyFill="1" applyBorder="1" applyProtection="1"/>
    <xf numFmtId="0" fontId="29" fillId="0" borderId="0" xfId="44" applyFont="1" applyProtection="1"/>
    <xf numFmtId="14" fontId="1" fillId="0" borderId="0" xfId="44" applyNumberFormat="1" applyFont="1" applyProtection="1"/>
    <xf numFmtId="0" fontId="26" fillId="0" borderId="0" xfId="44" applyFont="1" applyFill="1" applyProtection="1"/>
    <xf numFmtId="0" fontId="41" fillId="0" borderId="0" xfId="44" applyFont="1" applyFill="1" applyBorder="1" applyProtection="1"/>
    <xf numFmtId="0" fontId="1" fillId="0" borderId="0" xfId="44" applyFont="1" applyFill="1" applyBorder="1" applyProtection="1"/>
    <xf numFmtId="0" fontId="30" fillId="0" borderId="0" xfId="44" applyFont="1" applyFill="1" applyBorder="1" applyProtection="1"/>
    <xf numFmtId="0" fontId="23" fillId="0" borderId="0" xfId="44" applyFont="1" applyBorder="1" applyProtection="1"/>
    <xf numFmtId="172" fontId="23" fillId="35" borderId="10" xfId="46" applyNumberFormat="1" applyFont="1" applyFill="1" applyBorder="1" applyProtection="1"/>
    <xf numFmtId="164" fontId="31" fillId="0" borderId="0" xfId="44" applyNumberFormat="1" applyFont="1" applyAlignment="1" applyProtection="1">
      <alignment horizontal="center" vertical="center"/>
    </xf>
    <xf numFmtId="0" fontId="32" fillId="36" borderId="11" xfId="44" applyFont="1" applyFill="1" applyBorder="1" applyAlignment="1" applyProtection="1">
      <alignment horizontal="center" vertical="center"/>
    </xf>
    <xf numFmtId="0" fontId="32" fillId="36" borderId="11" xfId="44" applyFont="1" applyFill="1" applyBorder="1" applyAlignment="1" applyProtection="1">
      <alignment horizontal="center" vertical="center" wrapText="1"/>
    </xf>
    <xf numFmtId="0" fontId="33" fillId="0" borderId="0" xfId="44" applyFont="1" applyAlignment="1" applyProtection="1">
      <alignment horizontal="center" vertical="center"/>
    </xf>
    <xf numFmtId="0" fontId="34" fillId="36" borderId="11" xfId="44" applyFont="1" applyFill="1" applyBorder="1" applyAlignment="1" applyProtection="1">
      <alignment horizontal="centerContinuous" vertical="center" wrapText="1"/>
    </xf>
    <xf numFmtId="0" fontId="32" fillId="36" borderId="11" xfId="44" applyFont="1" applyFill="1" applyBorder="1" applyAlignment="1" applyProtection="1">
      <alignment horizontal="centerContinuous" vertical="center" wrapText="1"/>
    </xf>
    <xf numFmtId="0" fontId="35" fillId="0" borderId="0" xfId="44" applyFont="1" applyAlignment="1" applyProtection="1">
      <alignment horizontal="center" vertical="center"/>
    </xf>
    <xf numFmtId="164" fontId="36" fillId="0" borderId="0" xfId="44" applyNumberFormat="1" applyFont="1" applyProtection="1"/>
    <xf numFmtId="170" fontId="20" fillId="0" borderId="0" xfId="44" applyNumberFormat="1" applyFont="1" applyFill="1" applyBorder="1" applyAlignment="1" applyProtection="1">
      <alignment horizontal="center"/>
    </xf>
    <xf numFmtId="14" fontId="20" fillId="0" borderId="0" xfId="44" applyNumberFormat="1" applyFont="1" applyFill="1" applyBorder="1" applyAlignment="1" applyProtection="1">
      <alignment horizontal="center"/>
    </xf>
    <xf numFmtId="1" fontId="20" fillId="0" borderId="0" xfId="44" applyNumberFormat="1" applyFont="1" applyFill="1" applyBorder="1" applyAlignment="1" applyProtection="1">
      <alignment horizontal="center"/>
    </xf>
    <xf numFmtId="167" fontId="37" fillId="0" borderId="0" xfId="47" applyNumberFormat="1" applyFont="1" applyFill="1" applyBorder="1" applyAlignment="1" applyProtection="1"/>
    <xf numFmtId="10" fontId="37" fillId="0" borderId="0" xfId="44" applyNumberFormat="1" applyFont="1" applyFill="1" applyBorder="1" applyAlignment="1" applyProtection="1"/>
    <xf numFmtId="167" fontId="37" fillId="0" borderId="0" xfId="44" applyNumberFormat="1" applyFont="1" applyFill="1" applyBorder="1" applyAlignment="1" applyProtection="1"/>
    <xf numFmtId="10" fontId="23" fillId="0" borderId="0" xfId="44" applyNumberFormat="1" applyFont="1" applyFill="1" applyBorder="1" applyAlignment="1" applyProtection="1"/>
    <xf numFmtId="164" fontId="36" fillId="0" borderId="0" xfId="44" applyNumberFormat="1" applyFont="1" applyFill="1" applyProtection="1"/>
    <xf numFmtId="0" fontId="33" fillId="33" borderId="12" xfId="44" applyFont="1" applyFill="1" applyBorder="1" applyAlignment="1" applyProtection="1">
      <alignment horizontal="right" vertical="center"/>
    </xf>
    <xf numFmtId="1" fontId="37" fillId="0" borderId="0" xfId="44" applyNumberFormat="1" applyFont="1" applyFill="1" applyBorder="1" applyAlignment="1" applyProtection="1">
      <alignment horizontal="center"/>
    </xf>
    <xf numFmtId="168" fontId="25" fillId="33" borderId="13" xfId="44" applyNumberFormat="1" applyFont="1" applyFill="1" applyBorder="1" applyAlignment="1" applyProtection="1">
      <alignment horizontal="center"/>
    </xf>
    <xf numFmtId="169" fontId="25" fillId="33" borderId="13" xfId="44" applyNumberFormat="1" applyFont="1" applyFill="1" applyBorder="1" applyAlignment="1" applyProtection="1">
      <alignment horizontal="right"/>
    </xf>
    <xf numFmtId="0" fontId="23" fillId="0" borderId="0" xfId="44" applyNumberFormat="1" applyFont="1" applyAlignment="1" applyProtection="1">
      <alignment horizontal="center"/>
    </xf>
    <xf numFmtId="169" fontId="23" fillId="0" borderId="0" xfId="44" applyNumberFormat="1" applyFont="1" applyAlignment="1" applyProtection="1">
      <alignment horizontal="right"/>
    </xf>
    <xf numFmtId="164" fontId="1" fillId="0" borderId="0" xfId="44" applyNumberFormat="1" applyFont="1" applyProtection="1"/>
    <xf numFmtId="0" fontId="1" fillId="37" borderId="0" xfId="44" applyFont="1" applyFill="1" applyProtection="1"/>
    <xf numFmtId="0" fontId="20" fillId="37" borderId="0" xfId="44" applyFont="1" applyFill="1" applyProtection="1"/>
    <xf numFmtId="14" fontId="38" fillId="0" borderId="0" xfId="44" applyNumberFormat="1" applyFont="1" applyProtection="1"/>
    <xf numFmtId="164" fontId="19" fillId="0" borderId="0" xfId="44" applyNumberFormat="1" applyFont="1" applyProtection="1">
      <protection locked="0"/>
    </xf>
    <xf numFmtId="0" fontId="24" fillId="0" borderId="0" xfId="42" applyAlignment="1" applyProtection="1">
      <protection locked="0"/>
    </xf>
    <xf numFmtId="170" fontId="20" fillId="0" borderId="0" xfId="44" applyNumberFormat="1" applyFont="1" applyFill="1" applyBorder="1" applyAlignment="1" applyProtection="1">
      <alignment horizontal="center"/>
      <protection locked="0"/>
    </xf>
    <xf numFmtId="14" fontId="33" fillId="33" borderId="12" xfId="44" applyNumberFormat="1" applyFont="1" applyFill="1" applyBorder="1" applyAlignment="1" applyProtection="1">
      <alignment horizontal="center" vertical="center"/>
      <protection locked="0"/>
    </xf>
    <xf numFmtId="0" fontId="1" fillId="33" borderId="0" xfId="44" applyFont="1" applyFill="1" applyBorder="1" applyProtection="1">
      <protection locked="0"/>
    </xf>
  </cellXfs>
  <cellStyles count="48">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Besuchter Hyperlink" xfId="43" builtinId="9"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ustomBuiltin="1"/>
    <cellStyle name="Link 2" xfId="45"/>
    <cellStyle name="Neutral" xfId="8" builtinId="28" customBuiltin="1"/>
    <cellStyle name="Notiz" xfId="15" builtinId="10" customBuiltin="1"/>
    <cellStyle name="Prozent 2" xfId="46"/>
    <cellStyle name="Schlecht" xfId="7" builtinId="27" customBuiltin="1"/>
    <cellStyle name="Standard" xfId="0" builtinId="0"/>
    <cellStyle name="Standard 2" xfId="44"/>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ährung 2" xfId="47"/>
    <cellStyle name="Warnender Text" xfId="14" builtinId="11" customBuiltin="1"/>
    <cellStyle name="Zelle überprüfen" xfId="13" builtinId="23" customBuiltin="1"/>
  </cellStyles>
  <dxfs count="3">
    <dxf>
      <fill>
        <patternFill>
          <fgColor auto="1"/>
          <bgColor theme="9" tint="0.59996337778862885"/>
        </patternFill>
      </fill>
    </dxf>
    <dxf>
      <fill>
        <patternFill>
          <fgColor auto="1"/>
          <bgColor theme="9" tint="0.39994506668294322"/>
        </patternFill>
      </fill>
    </dxf>
    <dxf>
      <numFmt numFmtId="164"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Grafik!$B$2</c:f>
          <c:strCache>
            <c:ptCount val="1"/>
            <c:pt idx="0">
              <c:v>Entwicklung Kapitaldienst (Zins und Tilgung) der Ballonfinanzierung</c:v>
            </c:pt>
          </c:strCache>
        </c:strRef>
      </c:tx>
      <c:layout>
        <c:manualLayout>
          <c:xMode val="edge"/>
          <c:yMode val="edge"/>
          <c:x val="0.24566030558770463"/>
          <c:y val="3.0316545314283509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4.9013804843936248E-2"/>
          <c:y val="0.10319795578613186"/>
          <c:w val="0.94405534031097604"/>
          <c:h val="0.81855397781831685"/>
        </c:manualLayout>
      </c:layout>
      <c:barChart>
        <c:barDir val="col"/>
        <c:grouping val="stacked"/>
        <c:varyColors val="0"/>
        <c:ser>
          <c:idx val="1"/>
          <c:order val="0"/>
          <c:spPr>
            <a:solidFill>
              <a:schemeClr val="accent6">
                <a:lumMod val="75000"/>
              </a:schemeClr>
            </a:solidFill>
            <a:ln>
              <a:noFill/>
            </a:ln>
            <a:effectLst/>
          </c:spPr>
          <c:invertIfNegative val="0"/>
          <c:cat>
            <c:strRef>
              <c:f>Grafik!$A$17:$A$640</c:f>
              <c:strCache>
                <c:ptCount val="36"/>
                <c:pt idx="0">
                  <c:v>31.01.2026</c:v>
                </c:pt>
                <c:pt idx="1">
                  <c:v>28.02.2026</c:v>
                </c:pt>
                <c:pt idx="2">
                  <c:v>31.03.2026</c:v>
                </c:pt>
                <c:pt idx="3">
                  <c:v>30.04.2026</c:v>
                </c:pt>
                <c:pt idx="4">
                  <c:v>31.05.2026</c:v>
                </c:pt>
                <c:pt idx="5">
                  <c:v>30.06.2026</c:v>
                </c:pt>
                <c:pt idx="6">
                  <c:v>31.07.2026</c:v>
                </c:pt>
                <c:pt idx="7">
                  <c:v>31.08.2026</c:v>
                </c:pt>
                <c:pt idx="8">
                  <c:v>30.09.2026</c:v>
                </c:pt>
                <c:pt idx="9">
                  <c:v>31.10.2026</c:v>
                </c:pt>
                <c:pt idx="10">
                  <c:v>30.11.2026</c:v>
                </c:pt>
                <c:pt idx="11">
                  <c:v>31.12.2026</c:v>
                </c:pt>
                <c:pt idx="12">
                  <c:v>31.01.2027</c:v>
                </c:pt>
                <c:pt idx="13">
                  <c:v>28.02.2027</c:v>
                </c:pt>
                <c:pt idx="14">
                  <c:v>31.03.2027</c:v>
                </c:pt>
                <c:pt idx="15">
                  <c:v>30.04.2027</c:v>
                </c:pt>
                <c:pt idx="16">
                  <c:v>31.05.2027</c:v>
                </c:pt>
                <c:pt idx="17">
                  <c:v>30.06.2027</c:v>
                </c:pt>
                <c:pt idx="18">
                  <c:v>31.07.2027</c:v>
                </c:pt>
                <c:pt idx="19">
                  <c:v>31.08.2027</c:v>
                </c:pt>
                <c:pt idx="20">
                  <c:v>30.09.2027</c:v>
                </c:pt>
                <c:pt idx="21">
                  <c:v>31.10.2027</c:v>
                </c:pt>
                <c:pt idx="22">
                  <c:v>30.11.2027</c:v>
                </c:pt>
                <c:pt idx="23">
                  <c:v>31.12.2027</c:v>
                </c:pt>
                <c:pt idx="24">
                  <c:v>31.01.2028</c:v>
                </c:pt>
                <c:pt idx="25">
                  <c:v>29.02.2028</c:v>
                </c:pt>
                <c:pt idx="26">
                  <c:v>31.03.2028</c:v>
                </c:pt>
                <c:pt idx="27">
                  <c:v>30.04.2028</c:v>
                </c:pt>
                <c:pt idx="28">
                  <c:v>31.05.2028</c:v>
                </c:pt>
                <c:pt idx="29">
                  <c:v>30.06.2028</c:v>
                </c:pt>
                <c:pt idx="30">
                  <c:v>31.07.2028</c:v>
                </c:pt>
                <c:pt idx="31">
                  <c:v>31.08.2028</c:v>
                </c:pt>
                <c:pt idx="32">
                  <c:v>30.09.2028</c:v>
                </c:pt>
                <c:pt idx="33">
                  <c:v>31.10.2028</c:v>
                </c:pt>
                <c:pt idx="34">
                  <c:v>30.11.2028</c:v>
                </c:pt>
                <c:pt idx="35">
                  <c:v>31.12.2028</c:v>
                </c:pt>
              </c:strCache>
            </c:strRef>
          </c:cat>
          <c:val>
            <c:numRef>
              <c:f>'Autokredit mit abw Schlussrate'!$I$17:$I$640</c:f>
              <c:numCache>
                <c:formatCode>_-* #,##0.00\ _€_-;\-* #,##0.00\ _€_-;_-* "-"??\ _€_-;_-@_-</c:formatCode>
                <c:ptCount val="624"/>
                <c:pt idx="0">
                  <c:v>290</c:v>
                </c:pt>
                <c:pt idx="1">
                  <c:v>291.08749999999998</c:v>
                </c:pt>
                <c:pt idx="2">
                  <c:v>292.17907812499999</c:v>
                </c:pt>
                <c:pt idx="3">
                  <c:v>293.27474966796876</c:v>
                </c:pt>
                <c:pt idx="4">
                  <c:v>294.37452997922367</c:v>
                </c:pt>
                <c:pt idx="5">
                  <c:v>295.47843446664575</c:v>
                </c:pt>
                <c:pt idx="6">
                  <c:v>296.58647859589564</c:v>
                </c:pt>
                <c:pt idx="7">
                  <c:v>297.69867789063028</c:v>
                </c:pt>
                <c:pt idx="8">
                  <c:v>298.81504793272012</c:v>
                </c:pt>
                <c:pt idx="9">
                  <c:v>299.93560436246781</c:v>
                </c:pt>
                <c:pt idx="10">
                  <c:v>301.06036287882705</c:v>
                </c:pt>
                <c:pt idx="11">
                  <c:v>302.18933923962265</c:v>
                </c:pt>
                <c:pt idx="12">
                  <c:v>303.32254926177126</c:v>
                </c:pt>
                <c:pt idx="13">
                  <c:v>304.46000882150292</c:v>
                </c:pt>
                <c:pt idx="14">
                  <c:v>305.60173385458353</c:v>
                </c:pt>
                <c:pt idx="15">
                  <c:v>306.74774035653826</c:v>
                </c:pt>
                <c:pt idx="16">
                  <c:v>307.89804438287524</c:v>
                </c:pt>
                <c:pt idx="17">
                  <c:v>309.05266204931104</c:v>
                </c:pt>
                <c:pt idx="18">
                  <c:v>310.21160953199598</c:v>
                </c:pt>
                <c:pt idx="19">
                  <c:v>311.37490306774095</c:v>
                </c:pt>
                <c:pt idx="20">
                  <c:v>312.54255895424495</c:v>
                </c:pt>
                <c:pt idx="21">
                  <c:v>313.7145935503234</c:v>
                </c:pt>
                <c:pt idx="22">
                  <c:v>314.8910232761371</c:v>
                </c:pt>
                <c:pt idx="23">
                  <c:v>316.07186461342263</c:v>
                </c:pt>
                <c:pt idx="24">
                  <c:v>317.25713410572297</c:v>
                </c:pt>
                <c:pt idx="25">
                  <c:v>318.44684835861943</c:v>
                </c:pt>
                <c:pt idx="26">
                  <c:v>319.64102403996424</c:v>
                </c:pt>
                <c:pt idx="27">
                  <c:v>320.8396778801141</c:v>
                </c:pt>
                <c:pt idx="28">
                  <c:v>322.04282667216455</c:v>
                </c:pt>
                <c:pt idx="29">
                  <c:v>323.25048727218513</c:v>
                </c:pt>
                <c:pt idx="30">
                  <c:v>324.46267659945585</c:v>
                </c:pt>
                <c:pt idx="31">
                  <c:v>325.67941163670378</c:v>
                </c:pt>
                <c:pt idx="32">
                  <c:v>326.90070943034146</c:v>
                </c:pt>
                <c:pt idx="33">
                  <c:v>328.12658709070524</c:v>
                </c:pt>
                <c:pt idx="34">
                  <c:v>329.35706179229538</c:v>
                </c:pt>
                <c:pt idx="35">
                  <c:v>5175.4264602622743</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numCache>
            </c:numRef>
          </c:val>
          <c:extLst>
            <c:ext xmlns:c16="http://schemas.microsoft.com/office/drawing/2014/chart" uri="{C3380CC4-5D6E-409C-BE32-E72D297353CC}">
              <c16:uniqueId val="{00000000-3F79-47C6-AC34-337C8510148C}"/>
            </c:ext>
          </c:extLst>
        </c:ser>
        <c:ser>
          <c:idx val="0"/>
          <c:order val="1"/>
          <c:spPr>
            <a:solidFill>
              <a:schemeClr val="accent6"/>
            </a:solidFill>
            <a:ln>
              <a:noFill/>
            </a:ln>
            <a:effectLst/>
          </c:spPr>
          <c:invertIfNegative val="0"/>
          <c:cat>
            <c:strRef>
              <c:f>Grafik!$A$17:$A$640</c:f>
              <c:strCache>
                <c:ptCount val="36"/>
                <c:pt idx="0">
                  <c:v>31.01.2026</c:v>
                </c:pt>
                <c:pt idx="1">
                  <c:v>28.02.2026</c:v>
                </c:pt>
                <c:pt idx="2">
                  <c:v>31.03.2026</c:v>
                </c:pt>
                <c:pt idx="3">
                  <c:v>30.04.2026</c:v>
                </c:pt>
                <c:pt idx="4">
                  <c:v>31.05.2026</c:v>
                </c:pt>
                <c:pt idx="5">
                  <c:v>30.06.2026</c:v>
                </c:pt>
                <c:pt idx="6">
                  <c:v>31.07.2026</c:v>
                </c:pt>
                <c:pt idx="7">
                  <c:v>31.08.2026</c:v>
                </c:pt>
                <c:pt idx="8">
                  <c:v>30.09.2026</c:v>
                </c:pt>
                <c:pt idx="9">
                  <c:v>31.10.2026</c:v>
                </c:pt>
                <c:pt idx="10">
                  <c:v>30.11.2026</c:v>
                </c:pt>
                <c:pt idx="11">
                  <c:v>31.12.2026</c:v>
                </c:pt>
                <c:pt idx="12">
                  <c:v>31.01.2027</c:v>
                </c:pt>
                <c:pt idx="13">
                  <c:v>28.02.2027</c:v>
                </c:pt>
                <c:pt idx="14">
                  <c:v>31.03.2027</c:v>
                </c:pt>
                <c:pt idx="15">
                  <c:v>30.04.2027</c:v>
                </c:pt>
                <c:pt idx="16">
                  <c:v>31.05.2027</c:v>
                </c:pt>
                <c:pt idx="17">
                  <c:v>30.06.2027</c:v>
                </c:pt>
                <c:pt idx="18">
                  <c:v>31.07.2027</c:v>
                </c:pt>
                <c:pt idx="19">
                  <c:v>31.08.2027</c:v>
                </c:pt>
                <c:pt idx="20">
                  <c:v>30.09.2027</c:v>
                </c:pt>
                <c:pt idx="21">
                  <c:v>31.10.2027</c:v>
                </c:pt>
                <c:pt idx="22">
                  <c:v>30.11.2027</c:v>
                </c:pt>
                <c:pt idx="23">
                  <c:v>31.12.2027</c:v>
                </c:pt>
                <c:pt idx="24">
                  <c:v>31.01.2028</c:v>
                </c:pt>
                <c:pt idx="25">
                  <c:v>29.02.2028</c:v>
                </c:pt>
                <c:pt idx="26">
                  <c:v>31.03.2028</c:v>
                </c:pt>
                <c:pt idx="27">
                  <c:v>30.04.2028</c:v>
                </c:pt>
                <c:pt idx="28">
                  <c:v>31.05.2028</c:v>
                </c:pt>
                <c:pt idx="29">
                  <c:v>30.06.2028</c:v>
                </c:pt>
                <c:pt idx="30">
                  <c:v>31.07.2028</c:v>
                </c:pt>
                <c:pt idx="31">
                  <c:v>31.08.2028</c:v>
                </c:pt>
                <c:pt idx="32">
                  <c:v>30.09.2028</c:v>
                </c:pt>
                <c:pt idx="33">
                  <c:v>31.10.2028</c:v>
                </c:pt>
                <c:pt idx="34">
                  <c:v>30.11.2028</c:v>
                </c:pt>
                <c:pt idx="35">
                  <c:v>31.12.2028</c:v>
                </c:pt>
              </c:strCache>
            </c:strRef>
          </c:cat>
          <c:val>
            <c:numRef>
              <c:f>[0]!Zinsen4</c:f>
              <c:numCache>
                <c:formatCode>_-* #,##0.00\ _€_-;\-* #,##0.00\ _€_-;_-* "-"??\ _€_-;_-@_-</c:formatCode>
                <c:ptCount val="624"/>
                <c:pt idx="0">
                  <c:v>60</c:v>
                </c:pt>
                <c:pt idx="1">
                  <c:v>58.912499999999994</c:v>
                </c:pt>
                <c:pt idx="2">
                  <c:v>57.820921875000003</c:v>
                </c:pt>
                <c:pt idx="3">
                  <c:v>56.725250332031244</c:v>
                </c:pt>
                <c:pt idx="4">
                  <c:v>55.625470020776362</c:v>
                </c:pt>
                <c:pt idx="5">
                  <c:v>54.52156553335427</c:v>
                </c:pt>
                <c:pt idx="6">
                  <c:v>53.413521404104351</c:v>
                </c:pt>
                <c:pt idx="7">
                  <c:v>52.301322109369742</c:v>
                </c:pt>
                <c:pt idx="8">
                  <c:v>51.184952067279873</c:v>
                </c:pt>
                <c:pt idx="9">
                  <c:v>50.064395637532179</c:v>
                </c:pt>
                <c:pt idx="10">
                  <c:v>48.939637121172922</c:v>
                </c:pt>
                <c:pt idx="11">
                  <c:v>47.810660760377317</c:v>
                </c:pt>
                <c:pt idx="12">
                  <c:v>46.677450738228735</c:v>
                </c:pt>
                <c:pt idx="13">
                  <c:v>45.539991178497097</c:v>
                </c:pt>
                <c:pt idx="14">
                  <c:v>44.39826614541645</c:v>
                </c:pt>
                <c:pt idx="15">
                  <c:v>43.252259643461763</c:v>
                </c:pt>
                <c:pt idx="16">
                  <c:v>42.101955617124737</c:v>
                </c:pt>
                <c:pt idx="17">
                  <c:v>40.947337950688961</c:v>
                </c:pt>
                <c:pt idx="18">
                  <c:v>39.788390468004046</c:v>
                </c:pt>
                <c:pt idx="19">
                  <c:v>38.625096932259062</c:v>
                </c:pt>
                <c:pt idx="20">
                  <c:v>37.457441045755026</c:v>
                </c:pt>
                <c:pt idx="21">
                  <c:v>36.285406449676614</c:v>
                </c:pt>
                <c:pt idx="22">
                  <c:v>35.108976723862902</c:v>
                </c:pt>
                <c:pt idx="23">
                  <c:v>33.928135386577388</c:v>
                </c:pt>
                <c:pt idx="24">
                  <c:v>32.742865894277053</c:v>
                </c:pt>
                <c:pt idx="25">
                  <c:v>31.553151641380591</c:v>
                </c:pt>
                <c:pt idx="26">
                  <c:v>30.358975960035764</c:v>
                </c:pt>
                <c:pt idx="27">
                  <c:v>29.160322119885901</c:v>
                </c:pt>
                <c:pt idx="28">
                  <c:v>27.957173327835473</c:v>
                </c:pt>
                <c:pt idx="29">
                  <c:v>26.749512727814849</c:v>
                </c:pt>
                <c:pt idx="30">
                  <c:v>25.537323400544157</c:v>
                </c:pt>
                <c:pt idx="31">
                  <c:v>24.320588363296199</c:v>
                </c:pt>
                <c:pt idx="32">
                  <c:v>23.09929056965856</c:v>
                </c:pt>
                <c:pt idx="33">
                  <c:v>21.873412909294782</c:v>
                </c:pt>
                <c:pt idx="34">
                  <c:v>20.642938207704635</c:v>
                </c:pt>
                <c:pt idx="35">
                  <c:v>19.407849225983529</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numCache>
            </c:numRef>
          </c:val>
          <c:extLst>
            <c:ext xmlns:c16="http://schemas.microsoft.com/office/drawing/2014/chart" uri="{C3380CC4-5D6E-409C-BE32-E72D297353CC}">
              <c16:uniqueId val="{00000001-3F79-47C6-AC34-337C8510148C}"/>
            </c:ext>
          </c:extLst>
        </c:ser>
        <c:dLbls>
          <c:showLegendKey val="0"/>
          <c:showVal val="0"/>
          <c:showCatName val="0"/>
          <c:showSerName val="0"/>
          <c:showPercent val="0"/>
          <c:showBubbleSize val="0"/>
        </c:dLbls>
        <c:gapWidth val="85"/>
        <c:overlap val="100"/>
        <c:axId val="1061835680"/>
        <c:axId val="1258533888"/>
      </c:barChart>
      <c:dateAx>
        <c:axId val="1061835680"/>
        <c:scaling>
          <c:orientation val="minMax"/>
        </c:scaling>
        <c:delete val="0"/>
        <c:axPos val="b"/>
        <c:numFmt formatCode="mm/yy"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1258533888"/>
        <c:crosses val="autoZero"/>
        <c:auto val="1"/>
        <c:lblOffset val="100"/>
        <c:baseTimeUnit val="months"/>
      </c:dateAx>
      <c:valAx>
        <c:axId val="1258533888"/>
        <c:scaling>
          <c:orientation val="minMax"/>
        </c:scaling>
        <c:delete val="0"/>
        <c:axPos val="l"/>
        <c:majorGridlines>
          <c:spPr>
            <a:ln w="9525" cap="flat" cmpd="sng" algn="ctr">
              <a:solidFill>
                <a:schemeClr val="tx1">
                  <a:lumMod val="15000"/>
                  <a:lumOff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10618356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Autokredit mit abw Schlussrate'!A17"/><Relationship Id="rId2" Type="http://schemas.openxmlformats.org/officeDocument/2006/relationships/image" Target="../media/image1.jpeg"/><Relationship Id="rId1" Type="http://schemas.openxmlformats.org/officeDocument/2006/relationships/hyperlink" Target="https://www.controllerspielwiese.de/" TargetMode="External"/><Relationship Id="rId4" Type="http://schemas.openxmlformats.org/officeDocument/2006/relationships/hyperlink" Target="mailto:service@controllerspielwiese.de?subject=Excel-Tool%20Autokredit%20f&#252;r%20EUR%203,95%20kaufen"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https://www.controllerspielwiese.de/" TargetMode="External"/><Relationship Id="rId1" Type="http://schemas.openxmlformats.org/officeDocument/2006/relationships/chart" Target="../charts/chart1.xml"/><Relationship Id="rId4" Type="http://schemas.openxmlformats.org/officeDocument/2006/relationships/hyperlink" Target="#'Autokredit mit abw Schlussrate'!A1"/></Relationships>
</file>

<file path=xl/drawings/drawing1.xml><?xml version="1.0" encoding="utf-8"?>
<xdr:wsDr xmlns:xdr="http://schemas.openxmlformats.org/drawingml/2006/spreadsheetDrawing" xmlns:a="http://schemas.openxmlformats.org/drawingml/2006/main">
  <xdr:oneCellAnchor>
    <xdr:from>
      <xdr:col>8</xdr:col>
      <xdr:colOff>190500</xdr:colOff>
      <xdr:row>1</xdr:row>
      <xdr:rowOff>47625</xdr:rowOff>
    </xdr:from>
    <xdr:ext cx="2686050" cy="504825"/>
    <xdr:pic>
      <xdr:nvPicPr>
        <xdr:cNvPr id="2" name="Grafik 2" descr="cs_logo_pkt_text.jpg">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2575" y="123825"/>
          <a:ext cx="26860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12</xdr:col>
      <xdr:colOff>1</xdr:colOff>
      <xdr:row>1</xdr:row>
      <xdr:rowOff>0</xdr:rowOff>
    </xdr:from>
    <xdr:to>
      <xdr:col>17</xdr:col>
      <xdr:colOff>1</xdr:colOff>
      <xdr:row>14</xdr:row>
      <xdr:rowOff>9525</xdr:rowOff>
    </xdr:to>
    <xdr:sp macro="" textlink="">
      <xdr:nvSpPr>
        <xdr:cNvPr id="3" name="Textfeld 2"/>
        <xdr:cNvSpPr txBox="1">
          <a:spLocks noChangeAspect="1"/>
        </xdr:cNvSpPr>
      </xdr:nvSpPr>
      <xdr:spPr>
        <a:xfrm>
          <a:off x="8277226" y="76200"/>
          <a:ext cx="4733925" cy="2219325"/>
        </a:xfrm>
        <a:prstGeom prst="rect">
          <a:avLst/>
        </a:prstGeom>
        <a:solidFill>
          <a:schemeClr val="accent6">
            <a:lumMod val="60000"/>
            <a:lumOff val="40000"/>
          </a:schemeClr>
        </a:solidFill>
        <a:ln w="12700" cmpd="sng">
          <a:solidFill>
            <a:schemeClr val="accent6">
              <a:lumMod val="75000"/>
            </a:schemeClr>
          </a:solidFill>
        </a:ln>
        <a:effectLst>
          <a:innerShdw blurRad="63500" dist="50800" dir="2700000">
            <a:prstClr val="black">
              <a:alpha val="50000"/>
            </a:prstClr>
          </a:innerShdw>
        </a:effectLst>
      </xdr:spPr>
      <xdr:txBody>
        <a:bodyPr vertOverflow="clip" wrap="square" rtlCol="0" anchor="t"/>
        <a:lstStyle/>
        <a:p>
          <a:pPr eaLnBrk="1" fontAlgn="auto" latinLnBrk="0" hangingPunct="1"/>
          <a:r>
            <a:rPr lang="de-DE" sz="1100" b="0" i="0" baseline="0">
              <a:effectLst/>
              <a:latin typeface="+mn-lt"/>
              <a:ea typeface="+mn-ea"/>
              <a:cs typeface="+mn-cs"/>
            </a:rPr>
            <a:t>Dieser Zins- und Tilgungsrechner berechnet für einen Auto(Raten-)kredit mit abweichender Schlussrate (</a:t>
          </a:r>
          <a:r>
            <a:rPr lang="de-DE" sz="1100" b="1" i="0" baseline="0">
              <a:effectLst/>
              <a:latin typeface="+mn-lt"/>
              <a:ea typeface="+mn-ea"/>
              <a:cs typeface="+mn-cs"/>
            </a:rPr>
            <a:t>Ballonfinanzierung</a:t>
          </a:r>
          <a:r>
            <a:rPr lang="de-DE" sz="1100" b="0" i="0" baseline="0">
              <a:effectLst/>
              <a:latin typeface="+mn-lt"/>
              <a:ea typeface="+mn-ea"/>
              <a:cs typeface="+mn-cs"/>
            </a:rPr>
            <a:t>, Schlussratenfinanzierung), bei dem sowohl Zinssatz, Laufzeit und monatliche Rate vorgegeben sind, die Summe der Zinsen, den Kapitaldienst sowie den Effektivzinssatz.</a:t>
          </a:r>
        </a:p>
        <a:p>
          <a:pPr eaLnBrk="1" fontAlgn="auto" latinLnBrk="0" hangingPunct="1"/>
          <a:endParaRPr lang="de-DE" sz="600" b="0" i="0" baseline="0">
            <a:effectLst/>
            <a:latin typeface="+mn-lt"/>
            <a:ea typeface="+mn-ea"/>
            <a:cs typeface="+mn-cs"/>
          </a:endParaRPr>
        </a:p>
        <a:p>
          <a:pPr eaLnBrk="1" fontAlgn="auto" latinLnBrk="0" hangingPunct="1"/>
          <a:r>
            <a:rPr lang="de-DE" sz="1100" b="0" i="0" baseline="0">
              <a:effectLst/>
              <a:latin typeface="+mn-lt"/>
              <a:ea typeface="+mn-ea"/>
              <a:cs typeface="+mn-cs"/>
            </a:rPr>
            <a:t>Der Ratenkredit wird bis zum vorletzten Monat der Laufzeit mit gleichbleibenden Raten zurückgezahlt. Die Schlussrate besteht aus der Restschuld des Vormonates und den Zinsen der letzten Periode.</a:t>
          </a:r>
        </a:p>
        <a:p>
          <a:pPr eaLnBrk="1" fontAlgn="auto" latinLnBrk="0" hangingPunct="1"/>
          <a:endParaRPr lang="de-DE" sz="600" b="0" i="0" baseline="0">
            <a:effectLst/>
            <a:latin typeface="+mn-lt"/>
            <a:ea typeface="+mn-ea"/>
            <a:cs typeface="+mn-cs"/>
          </a:endParaRPr>
        </a:p>
        <a:p>
          <a:pPr eaLnBrk="1" fontAlgn="auto" latinLnBrk="0" hangingPunct="1"/>
          <a:r>
            <a:rPr lang="de-DE" sz="1100" b="0" i="0" baseline="0">
              <a:effectLst/>
              <a:latin typeface="+mn-lt"/>
              <a:ea typeface="+mn-ea"/>
              <a:cs typeface="+mn-cs"/>
            </a:rPr>
            <a:t>Dieser Autokredit entspricht einem </a:t>
          </a:r>
          <a:r>
            <a:rPr lang="de-DE" sz="1100" b="1" i="0" baseline="0">
              <a:effectLst/>
              <a:latin typeface="+mn-lt"/>
              <a:ea typeface="+mn-ea"/>
              <a:cs typeface="+mn-cs"/>
            </a:rPr>
            <a:t>Annuitätendarlehen mit fester Laufzeit</a:t>
          </a:r>
          <a:r>
            <a:rPr lang="de-DE" sz="1100" b="0" i="0" baseline="0">
              <a:effectLst/>
              <a:latin typeface="+mn-lt"/>
              <a:ea typeface="+mn-ea"/>
              <a:cs typeface="+mn-cs"/>
            </a:rPr>
            <a:t>.</a:t>
          </a:r>
        </a:p>
        <a:p>
          <a:pPr eaLnBrk="1" fontAlgn="auto" latinLnBrk="0" hangingPunct="1"/>
          <a:endParaRPr lang="de-DE" sz="600">
            <a:effectLst/>
          </a:endParaRPr>
        </a:p>
        <a:p>
          <a:pPr eaLnBrk="1" fontAlgn="auto" latinLnBrk="0" hangingPunct="1"/>
          <a:r>
            <a:rPr lang="de-DE" sz="1100" b="0" i="0" baseline="0">
              <a:effectLst/>
              <a:latin typeface="+mn-lt"/>
              <a:ea typeface="+mn-ea"/>
              <a:cs typeface="+mn-cs"/>
            </a:rPr>
            <a:t>Die Struktur und die Daten in dieser Datei unterliegen dem Urheberschutz. Sie können für den eigenen Gebrauch abgeändert und erweitert werden. Die Weitergabe sowie ein entgeltlicher Vertrieb sind ausdrücklich ausgeschlossen.</a:t>
          </a:r>
        </a:p>
        <a:p>
          <a:pPr eaLnBrk="1" fontAlgn="auto" latinLnBrk="0" hangingPunct="1"/>
          <a:endParaRPr lang="de-DE">
            <a:effectLst/>
          </a:endParaRPr>
        </a:p>
        <a:p>
          <a:pPr eaLnBrk="1" fontAlgn="auto" latinLnBrk="0" hangingPunct="1"/>
          <a:endParaRPr lang="de-DE">
            <a:effectLst/>
          </a:endParaRPr>
        </a:p>
      </xdr:txBody>
    </xdr:sp>
    <xdr:clientData fPrintsWithSheet="0"/>
  </xdr:twoCellAnchor>
  <xdr:twoCellAnchor>
    <xdr:from>
      <xdr:col>12</xdr:col>
      <xdr:colOff>381000</xdr:colOff>
      <xdr:row>640</xdr:row>
      <xdr:rowOff>9525</xdr:rowOff>
    </xdr:from>
    <xdr:to>
      <xdr:col>12</xdr:col>
      <xdr:colOff>466725</xdr:colOff>
      <xdr:row>640</xdr:row>
      <xdr:rowOff>153525</xdr:rowOff>
    </xdr:to>
    <xdr:sp macro="" textlink="">
      <xdr:nvSpPr>
        <xdr:cNvPr id="5" name="Pfeil nach oben 4">
          <a:hlinkClick xmlns:r="http://schemas.openxmlformats.org/officeDocument/2006/relationships" r:id="rId3"/>
          <a:extLst>
            <a:ext uri="{FF2B5EF4-FFF2-40B4-BE49-F238E27FC236}">
              <a16:creationId xmlns:a16="http://schemas.microsoft.com/office/drawing/2014/main" id="{00000000-0008-0000-0C00-000005000000}"/>
            </a:ext>
          </a:extLst>
        </xdr:cNvPr>
        <xdr:cNvSpPr/>
      </xdr:nvSpPr>
      <xdr:spPr>
        <a:xfrm>
          <a:off x="8658225" y="115833525"/>
          <a:ext cx="85725" cy="144000"/>
        </a:xfrm>
        <a:prstGeom prst="upArrow">
          <a:avLst/>
        </a:prstGeom>
        <a:solidFill>
          <a:schemeClr val="accent6">
            <a:lumMod val="75000"/>
          </a:schemeClr>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0</xdr:colOff>
      <xdr:row>21</xdr:row>
      <xdr:rowOff>95249</xdr:rowOff>
    </xdr:from>
    <xdr:to>
      <xdr:col>16</xdr:col>
      <xdr:colOff>962025</xdr:colOff>
      <xdr:row>38</xdr:row>
      <xdr:rowOff>114299</xdr:rowOff>
    </xdr:to>
    <xdr:sp macro="" textlink="">
      <xdr:nvSpPr>
        <xdr:cNvPr id="9" name="Textfeld 8">
          <a:hlinkClick xmlns:r="http://schemas.openxmlformats.org/officeDocument/2006/relationships" r:id="rId4"/>
        </xdr:cNvPr>
        <xdr:cNvSpPr txBox="1">
          <a:spLocks noChangeAspect="1"/>
        </xdr:cNvSpPr>
      </xdr:nvSpPr>
      <xdr:spPr>
        <a:xfrm>
          <a:off x="8353425" y="3895724"/>
          <a:ext cx="4724400" cy="3095625"/>
        </a:xfrm>
        <a:prstGeom prst="rect">
          <a:avLst/>
        </a:prstGeom>
        <a:solidFill>
          <a:srgbClr val="70AD47">
            <a:lumMod val="20000"/>
            <a:lumOff val="80000"/>
          </a:srgbClr>
        </a:solidFill>
        <a:ln w="12700" cmpd="sng">
          <a:solidFill>
            <a:srgbClr val="C00000"/>
          </a:solidFill>
        </a:ln>
        <a:effectLst>
          <a:innerShdw blurRad="63500" dist="50800" dir="2700000">
            <a:prstClr val="black">
              <a:alpha val="50000"/>
            </a:prstClr>
          </a:innerShdw>
        </a:effectLst>
      </xdr:spPr>
      <xdr:txBody>
        <a:bodyPr vertOverflow="clip" wrap="square" rtlCol="0" anchor="t"/>
        <a:lstStyle/>
        <a:p>
          <a:pPr eaLnBrk="1" fontAlgn="auto" latinLnBrk="0" hangingPunct="1"/>
          <a:r>
            <a:rPr lang="de-DE" sz="1100" b="0" i="0" baseline="0">
              <a:effectLst/>
              <a:latin typeface="+mn-lt"/>
              <a:ea typeface="+mn-ea"/>
              <a:cs typeface="+mn-cs"/>
            </a:rPr>
            <a:t>Diese Datei wird weiter ergänzt und in neuen Versionen veröffentlicht. Für die Richtigkeit wird keine Gewährleistung übernommen. Für Anregungen und bei auftretenden Fehlern wenden Sie sich gerne an den Service der ControllerSpielwiese.</a:t>
          </a:r>
        </a:p>
        <a:p>
          <a:pPr eaLnBrk="1" fontAlgn="auto" latinLnBrk="0" hangingPunct="1"/>
          <a:endParaRPr lang="de-DE">
            <a:effectLst/>
          </a:endParaRPr>
        </a:p>
        <a:p>
          <a:pPr eaLnBrk="1" fontAlgn="auto" latinLnBrk="0" hangingPunct="1"/>
          <a:r>
            <a:rPr lang="de-DE" sz="1100">
              <a:effectLst/>
              <a:latin typeface="+mn-lt"/>
              <a:ea typeface="+mn-ea"/>
              <a:cs typeface="+mn-cs"/>
            </a:rPr>
            <a:t>Eine Premium-Version des Tools ohne</a:t>
          </a:r>
          <a:r>
            <a:rPr lang="de-DE" sz="1100" baseline="0">
              <a:effectLst/>
              <a:latin typeface="+mn-lt"/>
              <a:ea typeface="+mn-ea"/>
              <a:cs typeface="+mn-cs"/>
            </a:rPr>
            <a:t> Blattschutz (ohne diesen Kasten) und mit vollem Zugriff auf alle Funktionen</a:t>
          </a:r>
          <a:r>
            <a:rPr lang="de-DE" sz="1100">
              <a:effectLst/>
              <a:latin typeface="+mn-lt"/>
              <a:ea typeface="+mn-ea"/>
              <a:cs typeface="+mn-cs"/>
            </a:rPr>
            <a:t> können Sie für </a:t>
          </a:r>
          <a:r>
            <a:rPr lang="de-DE" sz="1100" b="1">
              <a:effectLst/>
              <a:latin typeface="+mn-lt"/>
              <a:ea typeface="+mn-ea"/>
              <a:cs typeface="+mn-cs"/>
            </a:rPr>
            <a:t>EUR 3,95 inkl. MwSt</a:t>
          </a:r>
          <a:r>
            <a:rPr lang="de-DE" sz="1100">
              <a:effectLst/>
              <a:latin typeface="+mn-lt"/>
              <a:ea typeface="+mn-ea"/>
              <a:cs typeface="+mn-cs"/>
            </a:rPr>
            <a:t> erwerben. Senden Sie hierzu eine E-Mail an service@controllerspielwiese.de mit Ihrer </a:t>
          </a:r>
          <a:r>
            <a:rPr lang="de-DE" sz="1100" b="1">
              <a:effectLst/>
              <a:latin typeface="+mn-lt"/>
              <a:ea typeface="+mn-ea"/>
              <a:cs typeface="+mn-cs"/>
            </a:rPr>
            <a:t>Rechnungsadresse</a:t>
          </a:r>
          <a:r>
            <a:rPr lang="de-DE" sz="1100">
              <a:effectLst/>
              <a:latin typeface="+mn-lt"/>
              <a:ea typeface="+mn-ea"/>
              <a:cs typeface="+mn-cs"/>
            </a:rPr>
            <a:t> und einer klaren Willensäußerung, dass Sie das </a:t>
          </a:r>
          <a:r>
            <a:rPr lang="de-DE" sz="1100" baseline="0">
              <a:effectLst/>
              <a:latin typeface="+mn-lt"/>
              <a:ea typeface="+mn-ea"/>
              <a:cs typeface="+mn-cs"/>
            </a:rPr>
            <a:t>Excel-Tool Autokredit </a:t>
          </a:r>
          <a:r>
            <a:rPr lang="de-DE" sz="1100">
              <a:effectLst/>
              <a:latin typeface="+mn-lt"/>
              <a:ea typeface="+mn-ea"/>
              <a:cs typeface="+mn-cs"/>
            </a:rPr>
            <a:t>kaufen wollen. Wir senden Ihnen die Premiumversion zusammen mit Ihrer Rechnung inkl. MwSt. umgehend während unserer Bürozeiten per E-Mail zu. Sie zahlen bequem innerhalb von 10 Tagen per Überweisung. </a:t>
          </a:r>
        </a:p>
        <a:p>
          <a:pPr eaLnBrk="1" fontAlgn="auto" latinLnBrk="0" hangingPunct="1"/>
          <a:endParaRPr lang="de-DE">
            <a:effectLst/>
          </a:endParaRPr>
        </a:p>
        <a:p>
          <a:pPr eaLnBrk="1" fontAlgn="auto" latinLnBrk="0" hangingPunct="1"/>
          <a:r>
            <a:rPr lang="de-DE" sz="1100">
              <a:effectLst/>
              <a:latin typeface="+mn-lt"/>
              <a:ea typeface="+mn-ea"/>
              <a:cs typeface="+mn-cs"/>
            </a:rPr>
            <a:t>Ihr Service-Team</a:t>
          </a:r>
          <a:r>
            <a:rPr lang="de-DE" sz="1100" baseline="0">
              <a:effectLst/>
              <a:latin typeface="+mn-lt"/>
              <a:ea typeface="+mn-ea"/>
              <a:cs typeface="+mn-cs"/>
            </a:rPr>
            <a:t> der ControllerSpielwiese</a:t>
          </a:r>
          <a:endParaRPr lang="de-DE">
            <a:effectLst/>
          </a:endParaRPr>
        </a:p>
        <a:p>
          <a:pPr eaLnBrk="1" fontAlgn="auto" latinLnBrk="0" hangingPunct="1"/>
          <a:r>
            <a:rPr lang="de-DE" sz="1100" b="0" i="0" u="sng" baseline="0">
              <a:solidFill>
                <a:srgbClr val="0000FF"/>
              </a:solidFill>
              <a:effectLst/>
              <a:latin typeface="+mn-lt"/>
              <a:ea typeface="+mn-ea"/>
              <a:cs typeface="+mn-cs"/>
            </a:rPr>
            <a:t>service@controllerspielwiese.de</a:t>
          </a:r>
          <a:endParaRPr lang="de-DE">
            <a:solidFill>
              <a:srgbClr val="0000FF"/>
            </a:solidFill>
            <a:effectLst/>
          </a:endParaRPr>
        </a:p>
        <a:p>
          <a:pPr eaLnBrk="1" fontAlgn="auto" latinLnBrk="0" hangingPunct="1"/>
          <a:r>
            <a:rPr lang="de-DE" sz="1100" b="0" i="0" baseline="0">
              <a:effectLst/>
              <a:latin typeface="+mn-lt"/>
              <a:ea typeface="+mn-ea"/>
              <a:cs typeface="+mn-cs"/>
            </a:rPr>
            <a:t>Joachim Becker WebSolutions</a:t>
          </a:r>
          <a:endParaRPr lang="de-DE">
            <a:effectLst/>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44824</xdr:colOff>
      <xdr:row>5</xdr:row>
      <xdr:rowOff>173131</xdr:rowOff>
    </xdr:from>
    <xdr:to>
      <xdr:col>16</xdr:col>
      <xdr:colOff>11205</xdr:colOff>
      <xdr:row>33</xdr:row>
      <xdr:rowOff>56589</xdr:rowOff>
    </xdr:to>
    <xdr:graphicFrame macro="">
      <xdr:nvGraphicFramePr>
        <xdr:cNvPr id="2"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13</xdr:col>
      <xdr:colOff>447674</xdr:colOff>
      <xdr:row>1</xdr:row>
      <xdr:rowOff>135592</xdr:rowOff>
    </xdr:from>
    <xdr:ext cx="1961029" cy="368562"/>
    <xdr:pic>
      <xdr:nvPicPr>
        <xdr:cNvPr id="3" name="Grafik 2" descr="cs_logo_pkt_text.jpg">
          <a:hlinkClick xmlns:r="http://schemas.openxmlformats.org/officeDocument/2006/relationships" r:id="rId2"/>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848974" y="221317"/>
          <a:ext cx="1961029" cy="368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723900</xdr:colOff>
      <xdr:row>2</xdr:row>
      <xdr:rowOff>38100</xdr:rowOff>
    </xdr:from>
    <xdr:to>
      <xdr:col>2</xdr:col>
      <xdr:colOff>123825</xdr:colOff>
      <xdr:row>2</xdr:row>
      <xdr:rowOff>180975</xdr:rowOff>
    </xdr:to>
    <xdr:sp macro="" textlink="">
      <xdr:nvSpPr>
        <xdr:cNvPr id="4" name="Textfeld 3"/>
        <xdr:cNvSpPr txBox="1"/>
      </xdr:nvSpPr>
      <xdr:spPr>
        <a:xfrm>
          <a:off x="1066800" y="352425"/>
          <a:ext cx="161925" cy="142875"/>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723900</xdr:colOff>
      <xdr:row>3</xdr:row>
      <xdr:rowOff>38100</xdr:rowOff>
    </xdr:from>
    <xdr:to>
      <xdr:col>2</xdr:col>
      <xdr:colOff>123825</xdr:colOff>
      <xdr:row>3</xdr:row>
      <xdr:rowOff>180975</xdr:rowOff>
    </xdr:to>
    <xdr:sp macro="" textlink="">
      <xdr:nvSpPr>
        <xdr:cNvPr id="5" name="Textfeld 4"/>
        <xdr:cNvSpPr txBox="1"/>
      </xdr:nvSpPr>
      <xdr:spPr>
        <a:xfrm>
          <a:off x="1066800" y="542925"/>
          <a:ext cx="161925" cy="142875"/>
        </a:xfrm>
        <a:prstGeom prst="rect">
          <a:avLst/>
        </a:prstGeom>
        <a:solidFill>
          <a:schemeClr val="accent6">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10</xdr:col>
      <xdr:colOff>744630</xdr:colOff>
      <xdr:row>1</xdr:row>
      <xdr:rowOff>122144</xdr:rowOff>
    </xdr:from>
    <xdr:to>
      <xdr:col>12</xdr:col>
      <xdr:colOff>819149</xdr:colOff>
      <xdr:row>3</xdr:row>
      <xdr:rowOff>76200</xdr:rowOff>
    </xdr:to>
    <xdr:sp macro="" textlink="">
      <xdr:nvSpPr>
        <xdr:cNvPr id="7" name="Textfeld 6">
          <a:hlinkClick xmlns:r="http://schemas.openxmlformats.org/officeDocument/2006/relationships" r:id="rId4"/>
        </xdr:cNvPr>
        <xdr:cNvSpPr txBox="1">
          <a:spLocks/>
        </xdr:cNvSpPr>
      </xdr:nvSpPr>
      <xdr:spPr>
        <a:xfrm>
          <a:off x="8631330" y="207869"/>
          <a:ext cx="1750919" cy="373156"/>
        </a:xfrm>
        <a:prstGeom prst="rect">
          <a:avLst/>
        </a:prstGeom>
        <a:solidFill>
          <a:schemeClr val="accent6">
            <a:lumMod val="20000"/>
            <a:lumOff val="80000"/>
          </a:schemeClr>
        </a:solidFill>
        <a:ln w="9525" cmpd="sng">
          <a:solidFill>
            <a:schemeClr val="lt1">
              <a:shade val="50000"/>
              <a:alpha val="99000"/>
            </a:schemeClr>
          </a:solidFill>
        </a:ln>
        <a:effectLst>
          <a:outerShdw dist="38100" dir="2700000" algn="tl" rotWithShape="0">
            <a:schemeClr val="accent6">
              <a:lumMod val="50000"/>
              <a:alpha val="40000"/>
            </a:schemeClr>
          </a:outerShdw>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b="1">
              <a:solidFill>
                <a:sysClr val="windowText" lastClr="000000"/>
              </a:solidFill>
            </a:rPr>
            <a:t>zurück zum Tilgungsplan ...</a:t>
          </a:r>
          <a:endParaRPr lang="de-DE" sz="1100" b="1">
            <a:solidFill>
              <a:schemeClr val="accent6">
                <a:lumMod val="50000"/>
              </a:schemeClr>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ntrollerspielwiese.de/inhalte/toolbox/berichtsvorlage-kreditrechner-zins-und-tilgungsplan.php" TargetMode="External"/><Relationship Id="rId1" Type="http://schemas.openxmlformats.org/officeDocument/2006/relationships/hyperlink" Target="https://www.controllerspielwiese.de/inhalte/themenspeicher/th-unterschied-darlehen-und-kredit.ph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1"/>
  <sheetViews>
    <sheetView showGridLines="0" showRowColHeaders="0" tabSelected="1" zoomScaleNormal="100" workbookViewId="0">
      <pane ySplit="16" topLeftCell="A17" activePane="bottomLeft" state="frozenSplit"/>
      <selection activeCell="M21" sqref="M21"/>
      <selection pane="bottomLeft" activeCell="E8" sqref="E8"/>
    </sheetView>
  </sheetViews>
  <sheetFormatPr baseColWidth="10" defaultColWidth="10" defaultRowHeight="14.25" x14ac:dyDescent="0.2"/>
  <cols>
    <col min="1" max="1" width="2.375" style="24" customWidth="1"/>
    <col min="2" max="2" width="7.125" style="24" customWidth="1"/>
    <col min="3" max="3" width="9.625" style="25" customWidth="1"/>
    <col min="4" max="4" width="6.125" style="25" customWidth="1"/>
    <col min="5" max="5" width="12.5" style="25" customWidth="1"/>
    <col min="6" max="6" width="10" style="25"/>
    <col min="7" max="7" width="10.25" style="25" customWidth="1"/>
    <col min="8" max="8" width="10.875" style="25" customWidth="1"/>
    <col min="9" max="9" width="11.625" style="25" customWidth="1"/>
    <col min="10" max="10" width="11.625" style="26" customWidth="1"/>
    <col min="11" max="11" width="15.125" style="25" customWidth="1"/>
    <col min="12" max="12" width="2.375" style="27" customWidth="1"/>
    <col min="13" max="13" width="11.125" style="25" customWidth="1"/>
    <col min="14" max="17" width="12.75" style="25" customWidth="1"/>
    <col min="18" max="18" width="2.375" style="25" customWidth="1"/>
    <col min="19" max="19" width="47" style="25" customWidth="1"/>
    <col min="20" max="16384" width="10" style="25"/>
  </cols>
  <sheetData>
    <row r="1" spans="1:19" ht="6" customHeight="1" x14ac:dyDescent="0.2">
      <c r="A1" s="74"/>
      <c r="B1" s="25"/>
    </row>
    <row r="2" spans="1:19" ht="17.100000000000001" customHeight="1" x14ac:dyDescent="0.25">
      <c r="B2" s="1" t="s">
        <v>27</v>
      </c>
      <c r="C2" s="1"/>
      <c r="D2" s="2"/>
      <c r="E2" s="2"/>
      <c r="F2" s="2"/>
      <c r="G2" s="2"/>
      <c r="H2" s="2"/>
      <c r="I2" s="2"/>
      <c r="J2" s="2"/>
      <c r="K2" s="2"/>
      <c r="M2" s="28"/>
      <c r="N2" s="28"/>
      <c r="O2" s="28"/>
      <c r="S2" s="29" t="s">
        <v>4</v>
      </c>
    </row>
    <row r="3" spans="1:19" ht="17.100000000000001" customHeight="1" x14ac:dyDescent="0.25">
      <c r="B3" s="1"/>
      <c r="C3" s="1"/>
      <c r="D3" s="2"/>
      <c r="E3" s="2"/>
      <c r="F3" s="2"/>
      <c r="G3" s="2"/>
      <c r="H3" s="2"/>
      <c r="I3" s="2"/>
      <c r="J3" s="2"/>
      <c r="K3" s="2"/>
      <c r="M3" s="30"/>
      <c r="N3" s="28"/>
      <c r="O3" s="28"/>
      <c r="S3" s="3" t="s">
        <v>5</v>
      </c>
    </row>
    <row r="4" spans="1:19" ht="17.100000000000001" customHeight="1" x14ac:dyDescent="0.2">
      <c r="B4" s="4" t="s">
        <v>32</v>
      </c>
      <c r="C4" s="4"/>
      <c r="D4" s="4"/>
      <c r="E4" s="4"/>
      <c r="F4" s="4"/>
      <c r="G4" s="4"/>
      <c r="H4" s="4"/>
      <c r="I4" s="4"/>
      <c r="J4" s="4"/>
      <c r="K4" s="4"/>
      <c r="M4" s="27"/>
      <c r="N4" s="27"/>
    </row>
    <row r="5" spans="1:19" ht="17.100000000000001" customHeight="1" x14ac:dyDescent="0.2">
      <c r="B5" s="5" t="s">
        <v>33</v>
      </c>
      <c r="C5" s="5"/>
      <c r="D5" s="4"/>
      <c r="E5" s="4"/>
      <c r="F5" s="4"/>
      <c r="G5" s="4"/>
      <c r="H5" s="4"/>
      <c r="I5" s="4"/>
      <c r="J5" s="4"/>
      <c r="K5" s="4"/>
      <c r="M5" s="27"/>
      <c r="N5" s="27"/>
    </row>
    <row r="6" spans="1:19" ht="8.25" customHeight="1" x14ac:dyDescent="0.2">
      <c r="B6" s="29"/>
      <c r="C6" s="29"/>
      <c r="D6" s="29"/>
      <c r="E6" s="29"/>
      <c r="F6" s="29"/>
      <c r="G6" s="29"/>
      <c r="K6" s="29"/>
      <c r="M6" s="27"/>
      <c r="N6" s="27"/>
    </row>
    <row r="7" spans="1:19" x14ac:dyDescent="0.2">
      <c r="B7" s="31" t="s">
        <v>6</v>
      </c>
      <c r="C7" s="31"/>
      <c r="D7" s="32"/>
      <c r="E7" s="32"/>
      <c r="F7" s="29"/>
      <c r="G7" s="31" t="s">
        <v>44</v>
      </c>
      <c r="I7" s="31" t="s">
        <v>7</v>
      </c>
      <c r="J7" s="33"/>
      <c r="K7" s="26"/>
      <c r="M7" s="27"/>
      <c r="N7" s="27"/>
      <c r="S7" s="29" t="s">
        <v>41</v>
      </c>
    </row>
    <row r="8" spans="1:19" x14ac:dyDescent="0.2">
      <c r="B8" s="34" t="s">
        <v>29</v>
      </c>
      <c r="C8" s="34"/>
      <c r="D8" s="34"/>
      <c r="E8" s="6">
        <v>18000</v>
      </c>
      <c r="G8" s="75" t="s">
        <v>8</v>
      </c>
      <c r="I8" s="35" t="s">
        <v>31</v>
      </c>
      <c r="J8" s="25"/>
      <c r="K8" s="19">
        <f>SUMIF(A17:A640,"1",J17:J640)</f>
        <v>17444.834309488258</v>
      </c>
      <c r="M8" s="27"/>
      <c r="N8" s="27"/>
      <c r="S8" s="11" t="s">
        <v>42</v>
      </c>
    </row>
    <row r="9" spans="1:19" x14ac:dyDescent="0.2">
      <c r="B9" s="36" t="s">
        <v>43</v>
      </c>
      <c r="C9" s="36"/>
      <c r="D9" s="34"/>
      <c r="E9" s="6">
        <v>-2000</v>
      </c>
      <c r="F9" s="35"/>
      <c r="G9" s="75" t="str">
        <f>HYPERLINK("#"&amp;ADDRESS(MATCH(K12,C17:C640,0)+16,2),"zur letzten Rate")</f>
        <v>zur letzten Rate</v>
      </c>
      <c r="I9" s="34" t="s">
        <v>9</v>
      </c>
      <c r="J9" s="25"/>
      <c r="K9" s="37">
        <f>SUMIF(A17:A640,"1",I17:I640)</f>
        <v>15999.999999999996</v>
      </c>
      <c r="M9" s="38"/>
      <c r="N9" s="27"/>
    </row>
    <row r="10" spans="1:19" x14ac:dyDescent="0.2">
      <c r="B10" s="36" t="s">
        <v>40</v>
      </c>
      <c r="C10" s="34"/>
      <c r="D10" s="34"/>
      <c r="E10" s="19">
        <f>E8+E9</f>
        <v>16000</v>
      </c>
      <c r="F10" s="35"/>
      <c r="G10" s="75" t="s">
        <v>11</v>
      </c>
      <c r="I10" s="34" t="s">
        <v>12</v>
      </c>
      <c r="J10" s="25"/>
      <c r="K10" s="37">
        <f>SUMIF(A17:A640,"1",G17:G640)</f>
        <v>1444.8343094882625</v>
      </c>
      <c r="M10" s="27"/>
      <c r="N10" s="27"/>
    </row>
    <row r="11" spans="1:19" x14ac:dyDescent="0.2">
      <c r="B11" s="34" t="s">
        <v>28</v>
      </c>
      <c r="C11" s="34"/>
      <c r="D11" s="34"/>
      <c r="E11" s="7">
        <v>4.4999999999999998E-2</v>
      </c>
      <c r="F11" s="35"/>
      <c r="G11" s="75" t="s">
        <v>38</v>
      </c>
      <c r="I11" s="39" t="s">
        <v>14</v>
      </c>
      <c r="J11" s="40"/>
      <c r="K11" s="37">
        <f>SUMIF(A17:A640,"1",J17:J640)</f>
        <v>17444.834309488258</v>
      </c>
      <c r="M11" s="30"/>
      <c r="N11" s="28"/>
      <c r="O11" s="28"/>
      <c r="P11" s="28"/>
      <c r="Q11" s="28"/>
    </row>
    <row r="12" spans="1:19" x14ac:dyDescent="0.2">
      <c r="B12" s="34" t="s">
        <v>10</v>
      </c>
      <c r="C12" s="34"/>
      <c r="D12" s="34"/>
      <c r="E12" s="8">
        <v>3</v>
      </c>
      <c r="F12" s="35"/>
      <c r="G12" s="41"/>
      <c r="I12" s="34" t="s">
        <v>15</v>
      </c>
      <c r="J12" s="29"/>
      <c r="K12" s="10">
        <f>IF(E14="","",EOMONTH(E14,E12*12-1))</f>
        <v>47118</v>
      </c>
      <c r="M12" s="28"/>
      <c r="N12" s="28"/>
      <c r="O12" s="28"/>
      <c r="P12" s="28"/>
      <c r="Q12" s="28"/>
    </row>
    <row r="13" spans="1:19" x14ac:dyDescent="0.2">
      <c r="B13" s="34" t="str">
        <f>"Darlehensrate 1 - "&amp;$E$12*12-1</f>
        <v>Darlehensrate 1 - 35</v>
      </c>
      <c r="C13" s="34"/>
      <c r="D13" s="42"/>
      <c r="E13" s="6">
        <v>350</v>
      </c>
      <c r="F13" s="43" t="str">
        <f>IF(E13*E12*12&gt;=E10,"Fehler: Rückzahlung &gt; Kreditsumme","")</f>
        <v/>
      </c>
      <c r="G13" s="44"/>
      <c r="H13" s="45"/>
      <c r="I13" s="34" t="s">
        <v>39</v>
      </c>
      <c r="J13" s="46"/>
      <c r="K13" s="37">
        <f>IF(E14="",0,LARGE(J17:J640,1))</f>
        <v>5194.8343094882575</v>
      </c>
      <c r="N13" s="27"/>
      <c r="O13" s="28"/>
    </row>
    <row r="14" spans="1:19" x14ac:dyDescent="0.2">
      <c r="B14" s="34" t="s">
        <v>13</v>
      </c>
      <c r="C14" s="34"/>
      <c r="D14" s="42"/>
      <c r="E14" s="9">
        <v>46023</v>
      </c>
      <c r="F14" s="43" t="str">
        <f>IF(E13*E12*12&gt;=E10,(E13*E12*12)&amp;" &gt; "&amp;E8,"")</f>
        <v/>
      </c>
      <c r="G14" s="44"/>
      <c r="H14" s="45"/>
      <c r="I14" s="34" t="s">
        <v>16</v>
      </c>
      <c r="J14" s="29"/>
      <c r="K14" s="47">
        <f>(1+(E11/12))^12-1</f>
        <v>4.5939825040589577E-2</v>
      </c>
      <c r="N14" s="27"/>
      <c r="O14" s="28"/>
    </row>
    <row r="15" spans="1:19" ht="7.5" customHeight="1" x14ac:dyDescent="0.2">
      <c r="C15" s="44"/>
      <c r="D15" s="44"/>
      <c r="E15" s="44"/>
      <c r="F15" s="44"/>
      <c r="G15" s="44"/>
      <c r="H15" s="45"/>
      <c r="I15" s="44"/>
      <c r="J15" s="35"/>
      <c r="K15" s="44"/>
    </row>
    <row r="16" spans="1:19" s="54" customFormat="1" ht="26.25" customHeight="1" thickBot="1" x14ac:dyDescent="0.25">
      <c r="A16" s="48"/>
      <c r="B16" s="49" t="s">
        <v>1</v>
      </c>
      <c r="C16" s="49" t="s">
        <v>17</v>
      </c>
      <c r="D16" s="49" t="s">
        <v>0</v>
      </c>
      <c r="E16" s="50" t="s">
        <v>18</v>
      </c>
      <c r="F16" s="50" t="s">
        <v>19</v>
      </c>
      <c r="G16" s="50" t="s">
        <v>20</v>
      </c>
      <c r="H16" s="50" t="s">
        <v>21</v>
      </c>
      <c r="I16" s="50" t="s">
        <v>22</v>
      </c>
      <c r="J16" s="50" t="s">
        <v>30</v>
      </c>
      <c r="K16" s="50" t="s">
        <v>23</v>
      </c>
      <c r="L16" s="51"/>
      <c r="M16" s="52" t="s">
        <v>11</v>
      </c>
      <c r="N16" s="53"/>
      <c r="O16" s="53"/>
      <c r="P16" s="53"/>
      <c r="Q16" s="53"/>
    </row>
    <row r="17" spans="1:17" x14ac:dyDescent="0.2">
      <c r="A17" s="55">
        <f t="shared" ref="A17:A80" si="0">IF(E17&gt;0,1,0)</f>
        <v>1</v>
      </c>
      <c r="B17" s="76">
        <f>IF(MONTH($E$14)=L17,1,"")</f>
        <v>1</v>
      </c>
      <c r="C17" s="57">
        <f t="shared" ref="C17:C80" si="1">IF(MONTH($E$14)&gt;=L17,EOMONTH(DATE(YEAR($E$14),L17,DAY($E$14)),0),EOMONTH(C16,1))</f>
        <v>46053</v>
      </c>
      <c r="D17" s="58">
        <f>IF(MONTH($E$14)=L17,MONTH($E$14),"")</f>
        <v>1</v>
      </c>
      <c r="E17" s="59">
        <f>IF(D17="",0,$E$10)</f>
        <v>16000</v>
      </c>
      <c r="F17" s="60">
        <f>IF(E10="","",IF(D17="","",$E$11))</f>
        <v>4.4999999999999998E-2</v>
      </c>
      <c r="G17" s="61">
        <f>IF(E10="",0,IF(D17="",0,E17*F17/12))</f>
        <v>60</v>
      </c>
      <c r="H17" s="62">
        <f>IF(E10="","",IF(D17="","",I17/E17))</f>
        <v>1.8124999999999999E-2</v>
      </c>
      <c r="I17" s="61">
        <f>IF(E10="",0,IF($D17="",0,IF($E17&lt;$E$10,E17,J17-G17)))</f>
        <v>290</v>
      </c>
      <c r="J17" s="61">
        <f t="shared" ref="J17" si="2">IF(D17="",0,$E$13)</f>
        <v>350</v>
      </c>
      <c r="K17" s="61">
        <f t="shared" ref="K17:K80" si="3">IF(E17&lt;J17,0,E17-I17)</f>
        <v>15710</v>
      </c>
      <c r="L17" s="63">
        <v>1</v>
      </c>
      <c r="M17" s="77" t="s">
        <v>17</v>
      </c>
      <c r="N17" s="64" t="s">
        <v>24</v>
      </c>
      <c r="O17" s="64" t="s">
        <v>2</v>
      </c>
      <c r="P17" s="64" t="s">
        <v>25</v>
      </c>
      <c r="Q17" s="64" t="s">
        <v>3</v>
      </c>
    </row>
    <row r="18" spans="1:17" x14ac:dyDescent="0.2">
      <c r="A18" s="55">
        <f t="shared" si="0"/>
        <v>1</v>
      </c>
      <c r="B18" s="76">
        <f>IF(D18="","",IF(AND(D17="",C18&gt;1),1,B17+1))</f>
        <v>2</v>
      </c>
      <c r="C18" s="57">
        <f t="shared" si="1"/>
        <v>46081</v>
      </c>
      <c r="D18" s="65">
        <f t="shared" ref="D18:D81" si="4">IF(MONTH($E$14)=L18,L18,IF(C18&gt;$K$12,"",IF($E$14&gt;C18,"",MONTH(C18))))</f>
        <v>2</v>
      </c>
      <c r="E18" s="59">
        <f t="shared" ref="E18:E81" si="5">IF(D18="",0,IF(E17&lt;&gt;0,K17,$E$10))</f>
        <v>15710</v>
      </c>
      <c r="F18" s="60">
        <f t="shared" ref="F18:F81" si="6">IF($E$10="","",IF(D18="","",$E$11))</f>
        <v>4.4999999999999998E-2</v>
      </c>
      <c r="G18" s="61">
        <f t="shared" ref="G18:G81" si="7">IF($E$10="",0,IF(D18="",0,E18*F18/12))</f>
        <v>58.912499999999994</v>
      </c>
      <c r="H18" s="62">
        <f t="shared" ref="H18:H81" si="8">IF($E$10="","",IF(D18="","",I18/E18))</f>
        <v>1.8528803309993635E-2</v>
      </c>
      <c r="I18" s="61">
        <f t="shared" ref="I18:I23" si="9">IF($E$10="",0,IF($D18="",0,J18-G18))</f>
        <v>291.08749999999998</v>
      </c>
      <c r="J18" s="61">
        <f t="shared" ref="J18:J58" si="10">IF(B18=$E$12*12,E18+G18,IF(D18="",0,$E$13))</f>
        <v>350</v>
      </c>
      <c r="K18" s="61">
        <f t="shared" si="3"/>
        <v>15418.9125</v>
      </c>
      <c r="L18" s="55">
        <v>2</v>
      </c>
      <c r="M18" s="66">
        <f>E12</f>
        <v>3</v>
      </c>
      <c r="N18" s="67">
        <f>SUM(N19:N95)</f>
        <v>1444.8343094882625</v>
      </c>
      <c r="O18" s="67">
        <f>SUM(O19:O95)</f>
        <v>15999.999999999996</v>
      </c>
      <c r="P18" s="67">
        <f>SUM(P19:P95)</f>
        <v>17444.834309488258</v>
      </c>
      <c r="Q18" s="67">
        <f>SMALL(Q19:Q95,1)</f>
        <v>1.8189894035458565E-12</v>
      </c>
    </row>
    <row r="19" spans="1:17" x14ac:dyDescent="0.2">
      <c r="A19" s="55">
        <f t="shared" si="0"/>
        <v>1</v>
      </c>
      <c r="B19" s="76">
        <f t="shared" ref="B19:B82" si="11">IF(D19="","",IF(AND(D18="",C19&gt;1),1,B18+1))</f>
        <v>3</v>
      </c>
      <c r="C19" s="57">
        <f t="shared" si="1"/>
        <v>46112</v>
      </c>
      <c r="D19" s="65">
        <f t="shared" si="4"/>
        <v>3</v>
      </c>
      <c r="E19" s="59">
        <f t="shared" si="5"/>
        <v>15418.9125</v>
      </c>
      <c r="F19" s="60">
        <f t="shared" si="6"/>
        <v>4.4999999999999998E-2</v>
      </c>
      <c r="G19" s="61">
        <f t="shared" si="7"/>
        <v>57.820921875000003</v>
      </c>
      <c r="H19" s="62">
        <f t="shared" si="8"/>
        <v>1.894939595285984E-2</v>
      </c>
      <c r="I19" s="61">
        <f t="shared" si="9"/>
        <v>292.17907812499999</v>
      </c>
      <c r="J19" s="61">
        <f t="shared" si="10"/>
        <v>350</v>
      </c>
      <c r="K19" s="61">
        <f t="shared" si="3"/>
        <v>15126.733421875</v>
      </c>
      <c r="L19" s="55">
        <v>3</v>
      </c>
      <c r="M19" s="68">
        <f>YEAR(E14)</f>
        <v>2026</v>
      </c>
      <c r="N19" s="69">
        <f>IF(M19="","",SUMIFS($G$17:$G$640,$C$17:$C$640,"&gt;="&amp;DATE($M19,1,1),$C$17:$C$640,"&lt;="&amp;DATE($M19,12,31)))</f>
        <v>647.32019686099829</v>
      </c>
      <c r="O19" s="69">
        <f>IF(M19="","",SUMIFS($I$17:$I$640,$C$17:$C$640,"&gt;="&amp;DATE($M19,1,1),$C$17:$C$640,"&lt;="&amp;DATE($M19,12,31)))</f>
        <v>3552.6798031390017</v>
      </c>
      <c r="P19" s="69">
        <f>IF(M19="","",SUM(N19:O19))</f>
        <v>4200</v>
      </c>
      <c r="Q19" s="69">
        <f>IF(M19="","",E10-O19)</f>
        <v>12447.320196860997</v>
      </c>
    </row>
    <row r="20" spans="1:17" x14ac:dyDescent="0.2">
      <c r="A20" s="55">
        <f t="shared" si="0"/>
        <v>1</v>
      </c>
      <c r="B20" s="76">
        <f t="shared" si="11"/>
        <v>4</v>
      </c>
      <c r="C20" s="57">
        <f t="shared" si="1"/>
        <v>46142</v>
      </c>
      <c r="D20" s="65">
        <f t="shared" si="4"/>
        <v>4</v>
      </c>
      <c r="E20" s="59">
        <f t="shared" si="5"/>
        <v>15126.733421875</v>
      </c>
      <c r="F20" s="60">
        <f t="shared" si="6"/>
        <v>4.4999999999999998E-2</v>
      </c>
      <c r="G20" s="61">
        <f t="shared" si="7"/>
        <v>56.725250332031244</v>
      </c>
      <c r="H20" s="62">
        <f t="shared" si="8"/>
        <v>1.9387844122635205E-2</v>
      </c>
      <c r="I20" s="61">
        <f t="shared" si="9"/>
        <v>293.27474966796876</v>
      </c>
      <c r="J20" s="61">
        <f t="shared" si="10"/>
        <v>350</v>
      </c>
      <c r="K20" s="61">
        <f>IF(E20&lt;J20,0,E20-I20)</f>
        <v>14833.458672207031</v>
      </c>
      <c r="L20" s="55">
        <v>4</v>
      </c>
      <c r="M20" s="68">
        <f t="shared" ref="M20:M83" si="12">IF(M19="","",IF(M19=YEAR($K$12),"",M19+1))</f>
        <v>2027</v>
      </c>
      <c r="N20" s="69">
        <f t="shared" ref="N20:N83" si="13">IF(M20="","",SUMIFS($G$17:$G$640,$C$17:$C$640,"&gt;="&amp;DATE($M20,1,1),$C$17:$C$640,"&lt;="&amp;DATE($M20,12,31)))</f>
        <v>484.11070827955274</v>
      </c>
      <c r="O20" s="69">
        <f t="shared" ref="O20:O83" si="14">IF(M20="","",SUMIFS($I$17:$I$640,$C$17:$C$640,"&gt;="&amp;DATE($M20,1,1),$C$17:$C$640,"&lt;="&amp;DATE($M20,12,31)))</f>
        <v>3715.889291720448</v>
      </c>
      <c r="P20" s="69">
        <f t="shared" ref="P20" si="15">IF(M20="","",SUM(N20:O20))</f>
        <v>4200.0000000000009</v>
      </c>
      <c r="Q20" s="69">
        <f>IF(M20="","",Q19-O20)</f>
        <v>8731.4309051405489</v>
      </c>
    </row>
    <row r="21" spans="1:17" x14ac:dyDescent="0.2">
      <c r="A21" s="55">
        <f t="shared" si="0"/>
        <v>1</v>
      </c>
      <c r="B21" s="76">
        <f t="shared" si="11"/>
        <v>5</v>
      </c>
      <c r="C21" s="57">
        <f t="shared" si="1"/>
        <v>46173</v>
      </c>
      <c r="D21" s="65">
        <f t="shared" si="4"/>
        <v>5</v>
      </c>
      <c r="E21" s="59">
        <f t="shared" si="5"/>
        <v>14833.458672207031</v>
      </c>
      <c r="F21" s="60">
        <f t="shared" si="6"/>
        <v>4.4999999999999998E-2</v>
      </c>
      <c r="G21" s="61">
        <f t="shared" si="7"/>
        <v>55.625470020776362</v>
      </c>
      <c r="H21" s="62">
        <f t="shared" si="8"/>
        <v>1.9845306242082545E-2</v>
      </c>
      <c r="I21" s="61">
        <f t="shared" si="9"/>
        <v>294.37452997922367</v>
      </c>
      <c r="J21" s="61">
        <f t="shared" si="10"/>
        <v>350</v>
      </c>
      <c r="K21" s="61">
        <f t="shared" si="3"/>
        <v>14539.084142227806</v>
      </c>
      <c r="L21" s="55">
        <v>5</v>
      </c>
      <c r="M21" s="68">
        <f t="shared" si="12"/>
        <v>2028</v>
      </c>
      <c r="N21" s="69">
        <f t="shared" si="13"/>
        <v>313.40340434771144</v>
      </c>
      <c r="O21" s="69">
        <f t="shared" si="14"/>
        <v>8731.4309051405471</v>
      </c>
      <c r="P21" s="69">
        <f t="shared" ref="P21:P24" si="16">IF(M21="","",SUM(N21:O21))</f>
        <v>9044.8343094882584</v>
      </c>
      <c r="Q21" s="69">
        <f t="shared" ref="Q21:Q84" si="17">IF(M21="","",Q20-O21)</f>
        <v>1.8189894035458565E-12</v>
      </c>
    </row>
    <row r="22" spans="1:17" x14ac:dyDescent="0.2">
      <c r="A22" s="55">
        <f t="shared" si="0"/>
        <v>1</v>
      </c>
      <c r="B22" s="76">
        <f t="shared" si="11"/>
        <v>6</v>
      </c>
      <c r="C22" s="57">
        <f t="shared" si="1"/>
        <v>46203</v>
      </c>
      <c r="D22" s="65">
        <f t="shared" si="4"/>
        <v>6</v>
      </c>
      <c r="E22" s="59">
        <f t="shared" si="5"/>
        <v>14539.084142227806</v>
      </c>
      <c r="F22" s="60">
        <f t="shared" si="6"/>
        <v>4.4999999999999998E-2</v>
      </c>
      <c r="G22" s="61">
        <f t="shared" si="7"/>
        <v>54.52156553335427</v>
      </c>
      <c r="H22" s="62">
        <f t="shared" si="8"/>
        <v>2.0323043155686005E-2</v>
      </c>
      <c r="I22" s="61">
        <f t="shared" si="9"/>
        <v>295.47843446664575</v>
      </c>
      <c r="J22" s="61">
        <f t="shared" si="10"/>
        <v>350</v>
      </c>
      <c r="K22" s="61">
        <f t="shared" si="3"/>
        <v>14243.60570776116</v>
      </c>
      <c r="L22" s="55">
        <v>6</v>
      </c>
      <c r="M22" s="68" t="str">
        <f t="shared" si="12"/>
        <v/>
      </c>
      <c r="N22" s="69" t="str">
        <f t="shared" si="13"/>
        <v/>
      </c>
      <c r="O22" s="69" t="str">
        <f t="shared" si="14"/>
        <v/>
      </c>
      <c r="P22" s="69" t="str">
        <f t="shared" si="16"/>
        <v/>
      </c>
      <c r="Q22" s="69" t="str">
        <f t="shared" si="17"/>
        <v/>
      </c>
    </row>
    <row r="23" spans="1:17" x14ac:dyDescent="0.2">
      <c r="A23" s="55">
        <f t="shared" si="0"/>
        <v>1</v>
      </c>
      <c r="B23" s="76">
        <f t="shared" si="11"/>
        <v>7</v>
      </c>
      <c r="C23" s="57">
        <f t="shared" si="1"/>
        <v>46234</v>
      </c>
      <c r="D23" s="65">
        <f t="shared" si="4"/>
        <v>7</v>
      </c>
      <c r="E23" s="59">
        <f t="shared" si="5"/>
        <v>14243.60570776116</v>
      </c>
      <c r="F23" s="60">
        <f t="shared" si="6"/>
        <v>4.4999999999999998E-2</v>
      </c>
      <c r="G23" s="61">
        <f t="shared" si="7"/>
        <v>53.413521404104351</v>
      </c>
      <c r="H23" s="62">
        <f t="shared" si="8"/>
        <v>2.0822429705021211E-2</v>
      </c>
      <c r="I23" s="61">
        <f t="shared" si="9"/>
        <v>296.58647859589564</v>
      </c>
      <c r="J23" s="61">
        <f t="shared" si="10"/>
        <v>350</v>
      </c>
      <c r="K23" s="61">
        <f t="shared" si="3"/>
        <v>13947.019229165264</v>
      </c>
      <c r="L23" s="55">
        <v>7</v>
      </c>
      <c r="M23" s="68" t="str">
        <f t="shared" si="12"/>
        <v/>
      </c>
      <c r="N23" s="69" t="str">
        <f t="shared" si="13"/>
        <v/>
      </c>
      <c r="O23" s="69" t="str">
        <f t="shared" si="14"/>
        <v/>
      </c>
      <c r="P23" s="69" t="str">
        <f t="shared" si="16"/>
        <v/>
      </c>
      <c r="Q23" s="69" t="str">
        <f t="shared" si="17"/>
        <v/>
      </c>
    </row>
    <row r="24" spans="1:17" x14ac:dyDescent="0.2">
      <c r="A24" s="55">
        <f t="shared" si="0"/>
        <v>1</v>
      </c>
      <c r="B24" s="76">
        <f t="shared" si="11"/>
        <v>8</v>
      </c>
      <c r="C24" s="57">
        <f t="shared" si="1"/>
        <v>46265</v>
      </c>
      <c r="D24" s="65">
        <f t="shared" si="4"/>
        <v>8</v>
      </c>
      <c r="E24" s="59">
        <f t="shared" si="5"/>
        <v>13947.019229165264</v>
      </c>
      <c r="F24" s="60">
        <f t="shared" si="6"/>
        <v>4.4999999999999998E-2</v>
      </c>
      <c r="G24" s="61">
        <f t="shared" si="7"/>
        <v>52.301322109369742</v>
      </c>
      <c r="H24" s="62">
        <f t="shared" si="8"/>
        <v>2.1344967910282842E-2</v>
      </c>
      <c r="I24" s="61">
        <f>IF($E$10="",0,IF($D24="",0,J24-G24))</f>
        <v>297.69867789063028</v>
      </c>
      <c r="J24" s="61">
        <f t="shared" si="10"/>
        <v>350</v>
      </c>
      <c r="K24" s="61">
        <f>IF(E24&lt;J24,0,E24-I24)</f>
        <v>13649.320551274634</v>
      </c>
      <c r="L24" s="55">
        <v>8</v>
      </c>
      <c r="M24" s="68" t="str">
        <f t="shared" si="12"/>
        <v/>
      </c>
      <c r="N24" s="69" t="str">
        <f t="shared" si="13"/>
        <v/>
      </c>
      <c r="O24" s="69" t="str">
        <f t="shared" si="14"/>
        <v/>
      </c>
      <c r="P24" s="69" t="str">
        <f t="shared" si="16"/>
        <v/>
      </c>
      <c r="Q24" s="69" t="str">
        <f t="shared" si="17"/>
        <v/>
      </c>
    </row>
    <row r="25" spans="1:17" x14ac:dyDescent="0.2">
      <c r="A25" s="55">
        <f t="shared" si="0"/>
        <v>1</v>
      </c>
      <c r="B25" s="76">
        <f t="shared" si="11"/>
        <v>9</v>
      </c>
      <c r="C25" s="57">
        <f t="shared" si="1"/>
        <v>46295</v>
      </c>
      <c r="D25" s="65">
        <f t="shared" si="4"/>
        <v>9</v>
      </c>
      <c r="E25" s="59">
        <f t="shared" si="5"/>
        <v>13649.320551274634</v>
      </c>
      <c r="F25" s="60">
        <f t="shared" si="6"/>
        <v>4.4999999999999998E-2</v>
      </c>
      <c r="G25" s="61">
        <f t="shared" si="7"/>
        <v>51.184952067279873</v>
      </c>
      <c r="H25" s="62">
        <f t="shared" si="8"/>
        <v>2.1892302024133756E-2</v>
      </c>
      <c r="I25" s="61">
        <f t="shared" ref="I25:I88" si="18">IF($E$10="",0,IF($D25="",0,J25-G25))</f>
        <v>298.81504793272012</v>
      </c>
      <c r="J25" s="61">
        <f t="shared" si="10"/>
        <v>350</v>
      </c>
      <c r="K25" s="61">
        <f t="shared" si="3"/>
        <v>13350.505503341914</v>
      </c>
      <c r="L25" s="55">
        <v>9</v>
      </c>
      <c r="M25" s="68" t="str">
        <f t="shared" si="12"/>
        <v/>
      </c>
      <c r="N25" s="69" t="str">
        <f t="shared" si="13"/>
        <v/>
      </c>
      <c r="O25" s="69" t="str">
        <f t="shared" si="14"/>
        <v/>
      </c>
      <c r="P25" s="69" t="str">
        <f t="shared" ref="P25:P88" si="19">IF(M25="","",SUM(N25:O25))</f>
        <v/>
      </c>
      <c r="Q25" s="69" t="str">
        <f t="shared" si="17"/>
        <v/>
      </c>
    </row>
    <row r="26" spans="1:17" x14ac:dyDescent="0.2">
      <c r="A26" s="55">
        <f t="shared" si="0"/>
        <v>1</v>
      </c>
      <c r="B26" s="76">
        <f t="shared" si="11"/>
        <v>10</v>
      </c>
      <c r="C26" s="57">
        <f t="shared" si="1"/>
        <v>46326</v>
      </c>
      <c r="D26" s="65">
        <f t="shared" si="4"/>
        <v>10</v>
      </c>
      <c r="E26" s="59">
        <f t="shared" si="5"/>
        <v>13350.505503341914</v>
      </c>
      <c r="F26" s="60">
        <f t="shared" si="6"/>
        <v>4.4999999999999998E-2</v>
      </c>
      <c r="G26" s="61">
        <f t="shared" si="7"/>
        <v>50.064395637532179</v>
      </c>
      <c r="H26" s="62">
        <f t="shared" si="8"/>
        <v>2.2466235775670636E-2</v>
      </c>
      <c r="I26" s="61">
        <f t="shared" si="18"/>
        <v>299.93560436246781</v>
      </c>
      <c r="J26" s="61">
        <f t="shared" si="10"/>
        <v>350</v>
      </c>
      <c r="K26" s="61">
        <f t="shared" si="3"/>
        <v>13050.569898979445</v>
      </c>
      <c r="L26" s="55">
        <v>10</v>
      </c>
      <c r="M26" s="68" t="str">
        <f t="shared" si="12"/>
        <v/>
      </c>
      <c r="N26" s="69" t="str">
        <f t="shared" si="13"/>
        <v/>
      </c>
      <c r="O26" s="69" t="str">
        <f t="shared" si="14"/>
        <v/>
      </c>
      <c r="P26" s="69" t="str">
        <f t="shared" si="19"/>
        <v/>
      </c>
      <c r="Q26" s="69" t="str">
        <f t="shared" si="17"/>
        <v/>
      </c>
    </row>
    <row r="27" spans="1:17" x14ac:dyDescent="0.2">
      <c r="A27" s="55">
        <f t="shared" si="0"/>
        <v>1</v>
      </c>
      <c r="B27" s="76">
        <f t="shared" si="11"/>
        <v>11</v>
      </c>
      <c r="C27" s="57">
        <f t="shared" si="1"/>
        <v>46356</v>
      </c>
      <c r="D27" s="65">
        <f t="shared" si="4"/>
        <v>11</v>
      </c>
      <c r="E27" s="59">
        <f t="shared" si="5"/>
        <v>13050.569898979445</v>
      </c>
      <c r="F27" s="60">
        <f t="shared" si="6"/>
        <v>4.4999999999999998E-2</v>
      </c>
      <c r="G27" s="61">
        <f t="shared" si="7"/>
        <v>48.939637121172922</v>
      </c>
      <c r="H27" s="62">
        <f t="shared" si="8"/>
        <v>2.3068752185478887E-2</v>
      </c>
      <c r="I27" s="61">
        <f t="shared" si="18"/>
        <v>301.06036287882705</v>
      </c>
      <c r="J27" s="61">
        <f t="shared" si="10"/>
        <v>350</v>
      </c>
      <c r="K27" s="61">
        <f t="shared" si="3"/>
        <v>12749.509536100619</v>
      </c>
      <c r="L27" s="55">
        <v>11</v>
      </c>
      <c r="M27" s="68" t="str">
        <f t="shared" si="12"/>
        <v/>
      </c>
      <c r="N27" s="69" t="str">
        <f t="shared" si="13"/>
        <v/>
      </c>
      <c r="O27" s="69" t="str">
        <f t="shared" si="14"/>
        <v/>
      </c>
      <c r="P27" s="69" t="str">
        <f t="shared" si="19"/>
        <v/>
      </c>
      <c r="Q27" s="69" t="str">
        <f t="shared" si="17"/>
        <v/>
      </c>
    </row>
    <row r="28" spans="1:17" x14ac:dyDescent="0.2">
      <c r="A28" s="55">
        <f t="shared" si="0"/>
        <v>1</v>
      </c>
      <c r="B28" s="76">
        <f t="shared" si="11"/>
        <v>12</v>
      </c>
      <c r="C28" s="57">
        <f t="shared" si="1"/>
        <v>46387</v>
      </c>
      <c r="D28" s="65">
        <f t="shared" si="4"/>
        <v>12</v>
      </c>
      <c r="E28" s="59">
        <f t="shared" si="5"/>
        <v>12749.509536100619</v>
      </c>
      <c r="F28" s="60">
        <f t="shared" si="6"/>
        <v>4.4999999999999998E-2</v>
      </c>
      <c r="G28" s="61">
        <f t="shared" si="7"/>
        <v>47.810660760377317</v>
      </c>
      <c r="H28" s="62">
        <f t="shared" si="8"/>
        <v>2.3702036410417553E-2</v>
      </c>
      <c r="I28" s="61">
        <f t="shared" si="18"/>
        <v>302.18933923962265</v>
      </c>
      <c r="J28" s="61">
        <f t="shared" si="10"/>
        <v>350</v>
      </c>
      <c r="K28" s="61">
        <f t="shared" si="3"/>
        <v>12447.320196860996</v>
      </c>
      <c r="L28" s="55">
        <v>12</v>
      </c>
      <c r="M28" s="68" t="str">
        <f t="shared" si="12"/>
        <v/>
      </c>
      <c r="N28" s="69" t="str">
        <f t="shared" si="13"/>
        <v/>
      </c>
      <c r="O28" s="69" t="str">
        <f t="shared" si="14"/>
        <v/>
      </c>
      <c r="P28" s="69" t="str">
        <f t="shared" si="19"/>
        <v/>
      </c>
      <c r="Q28" s="69" t="str">
        <f t="shared" si="17"/>
        <v/>
      </c>
    </row>
    <row r="29" spans="1:17" x14ac:dyDescent="0.2">
      <c r="A29" s="55">
        <f t="shared" si="0"/>
        <v>1</v>
      </c>
      <c r="B29" s="76">
        <f t="shared" si="11"/>
        <v>13</v>
      </c>
      <c r="C29" s="57">
        <f t="shared" si="1"/>
        <v>46418</v>
      </c>
      <c r="D29" s="65">
        <f t="shared" si="4"/>
        <v>1</v>
      </c>
      <c r="E29" s="59">
        <f t="shared" si="5"/>
        <v>12447.320196860996</v>
      </c>
      <c r="F29" s="60">
        <f t="shared" si="6"/>
        <v>4.4999999999999998E-2</v>
      </c>
      <c r="G29" s="61">
        <f t="shared" si="7"/>
        <v>46.677450738228735</v>
      </c>
      <c r="H29" s="62">
        <f t="shared" si="8"/>
        <v>2.4368502172721813E-2</v>
      </c>
      <c r="I29" s="61">
        <f t="shared" si="18"/>
        <v>303.32254926177126</v>
      </c>
      <c r="J29" s="61">
        <f t="shared" si="10"/>
        <v>350</v>
      </c>
      <c r="K29" s="61">
        <f t="shared" si="3"/>
        <v>12143.997647599224</v>
      </c>
      <c r="L29" s="55">
        <v>13</v>
      </c>
      <c r="M29" s="68" t="str">
        <f t="shared" si="12"/>
        <v/>
      </c>
      <c r="N29" s="69" t="str">
        <f t="shared" si="13"/>
        <v/>
      </c>
      <c r="O29" s="69" t="str">
        <f t="shared" si="14"/>
        <v/>
      </c>
      <c r="P29" s="69" t="str">
        <f t="shared" si="19"/>
        <v/>
      </c>
      <c r="Q29" s="69" t="str">
        <f t="shared" si="17"/>
        <v/>
      </c>
    </row>
    <row r="30" spans="1:17" x14ac:dyDescent="0.2">
      <c r="A30" s="55">
        <f t="shared" si="0"/>
        <v>1</v>
      </c>
      <c r="B30" s="76">
        <f t="shared" si="11"/>
        <v>14</v>
      </c>
      <c r="C30" s="57">
        <f t="shared" si="1"/>
        <v>46446</v>
      </c>
      <c r="D30" s="65">
        <f t="shared" si="4"/>
        <v>2</v>
      </c>
      <c r="E30" s="59">
        <f t="shared" si="5"/>
        <v>12143.997647599224</v>
      </c>
      <c r="F30" s="60">
        <f t="shared" si="6"/>
        <v>4.4999999999999998E-2</v>
      </c>
      <c r="G30" s="61">
        <f t="shared" si="7"/>
        <v>45.539991178497097</v>
      </c>
      <c r="H30" s="62">
        <f t="shared" si="8"/>
        <v>2.5070822447144689E-2</v>
      </c>
      <c r="I30" s="61">
        <f t="shared" si="18"/>
        <v>304.46000882150292</v>
      </c>
      <c r="J30" s="61">
        <f t="shared" si="10"/>
        <v>350</v>
      </c>
      <c r="K30" s="61">
        <f t="shared" si="3"/>
        <v>11839.537638777721</v>
      </c>
      <c r="L30" s="55">
        <v>14</v>
      </c>
      <c r="M30" s="68" t="str">
        <f t="shared" si="12"/>
        <v/>
      </c>
      <c r="N30" s="69" t="str">
        <f t="shared" si="13"/>
        <v/>
      </c>
      <c r="O30" s="69" t="str">
        <f t="shared" si="14"/>
        <v/>
      </c>
      <c r="P30" s="69" t="str">
        <f t="shared" si="19"/>
        <v/>
      </c>
      <c r="Q30" s="69" t="str">
        <f t="shared" si="17"/>
        <v/>
      </c>
    </row>
    <row r="31" spans="1:17" x14ac:dyDescent="0.2">
      <c r="A31" s="55">
        <f t="shared" si="0"/>
        <v>1</v>
      </c>
      <c r="B31" s="76">
        <f t="shared" si="11"/>
        <v>15</v>
      </c>
      <c r="C31" s="57">
        <f t="shared" si="1"/>
        <v>46477</v>
      </c>
      <c r="D31" s="65">
        <f t="shared" si="4"/>
        <v>3</v>
      </c>
      <c r="E31" s="59">
        <f t="shared" si="5"/>
        <v>11839.537638777721</v>
      </c>
      <c r="F31" s="60">
        <f t="shared" si="6"/>
        <v>4.4999999999999998E-2</v>
      </c>
      <c r="G31" s="61">
        <f t="shared" si="7"/>
        <v>44.39826614541645</v>
      </c>
      <c r="H31" s="62">
        <f t="shared" si="8"/>
        <v>2.5811965228579058E-2</v>
      </c>
      <c r="I31" s="61">
        <f t="shared" si="18"/>
        <v>305.60173385458353</v>
      </c>
      <c r="J31" s="61">
        <f t="shared" si="10"/>
        <v>350</v>
      </c>
      <c r="K31" s="61">
        <f t="shared" si="3"/>
        <v>11533.935904923137</v>
      </c>
      <c r="L31" s="55">
        <v>15</v>
      </c>
      <c r="M31" s="68" t="str">
        <f t="shared" si="12"/>
        <v/>
      </c>
      <c r="N31" s="69" t="str">
        <f t="shared" si="13"/>
        <v/>
      </c>
      <c r="O31" s="69" t="str">
        <f t="shared" si="14"/>
        <v/>
      </c>
      <c r="P31" s="69" t="str">
        <f t="shared" si="19"/>
        <v/>
      </c>
      <c r="Q31" s="69" t="str">
        <f t="shared" si="17"/>
        <v/>
      </c>
    </row>
    <row r="32" spans="1:17" x14ac:dyDescent="0.2">
      <c r="A32" s="55">
        <f t="shared" si="0"/>
        <v>1</v>
      </c>
      <c r="B32" s="76">
        <f t="shared" si="11"/>
        <v>16</v>
      </c>
      <c r="C32" s="57">
        <f t="shared" si="1"/>
        <v>46507</v>
      </c>
      <c r="D32" s="65">
        <f t="shared" si="4"/>
        <v>4</v>
      </c>
      <c r="E32" s="59">
        <f t="shared" si="5"/>
        <v>11533.935904923137</v>
      </c>
      <c r="F32" s="60">
        <f t="shared" si="6"/>
        <v>4.4999999999999998E-2</v>
      </c>
      <c r="G32" s="61">
        <f t="shared" si="7"/>
        <v>43.252259643461763</v>
      </c>
      <c r="H32" s="62">
        <f t="shared" si="8"/>
        <v>2.6595235389300739E-2</v>
      </c>
      <c r="I32" s="61">
        <f t="shared" si="18"/>
        <v>306.74774035653826</v>
      </c>
      <c r="J32" s="61">
        <f t="shared" si="10"/>
        <v>350</v>
      </c>
      <c r="K32" s="61">
        <f t="shared" si="3"/>
        <v>11227.188164566598</v>
      </c>
      <c r="L32" s="55">
        <v>16</v>
      </c>
      <c r="M32" s="68" t="str">
        <f t="shared" si="12"/>
        <v/>
      </c>
      <c r="N32" s="69" t="str">
        <f t="shared" si="13"/>
        <v/>
      </c>
      <c r="O32" s="69" t="str">
        <f t="shared" si="14"/>
        <v/>
      </c>
      <c r="P32" s="69" t="str">
        <f t="shared" si="19"/>
        <v/>
      </c>
      <c r="Q32" s="69" t="str">
        <f t="shared" si="17"/>
        <v/>
      </c>
    </row>
    <row r="33" spans="1:17" x14ac:dyDescent="0.2">
      <c r="A33" s="55">
        <f t="shared" si="0"/>
        <v>1</v>
      </c>
      <c r="B33" s="76">
        <f t="shared" si="11"/>
        <v>17</v>
      </c>
      <c r="C33" s="57">
        <f t="shared" si="1"/>
        <v>46538</v>
      </c>
      <c r="D33" s="65">
        <f t="shared" si="4"/>
        <v>5</v>
      </c>
      <c r="E33" s="59">
        <f t="shared" si="5"/>
        <v>11227.188164566598</v>
      </c>
      <c r="F33" s="60">
        <f t="shared" si="6"/>
        <v>4.4999999999999998E-2</v>
      </c>
      <c r="G33" s="61">
        <f t="shared" si="7"/>
        <v>42.101955617124737</v>
      </c>
      <c r="H33" s="62">
        <f t="shared" si="8"/>
        <v>2.7424323870745511E-2</v>
      </c>
      <c r="I33" s="61">
        <f t="shared" si="18"/>
        <v>307.89804438287524</v>
      </c>
      <c r="J33" s="61">
        <f t="shared" si="10"/>
        <v>350</v>
      </c>
      <c r="K33" s="61">
        <f t="shared" si="3"/>
        <v>10919.290120183723</v>
      </c>
      <c r="L33" s="55">
        <v>17</v>
      </c>
      <c r="M33" s="68" t="str">
        <f t="shared" si="12"/>
        <v/>
      </c>
      <c r="N33" s="69" t="str">
        <f t="shared" si="13"/>
        <v/>
      </c>
      <c r="O33" s="69" t="str">
        <f t="shared" si="14"/>
        <v/>
      </c>
      <c r="P33" s="69" t="str">
        <f t="shared" si="19"/>
        <v/>
      </c>
      <c r="Q33" s="69" t="str">
        <f t="shared" si="17"/>
        <v/>
      </c>
    </row>
    <row r="34" spans="1:17" x14ac:dyDescent="0.2">
      <c r="A34" s="55">
        <f t="shared" si="0"/>
        <v>1</v>
      </c>
      <c r="B34" s="76">
        <f t="shared" si="11"/>
        <v>18</v>
      </c>
      <c r="C34" s="57">
        <f t="shared" si="1"/>
        <v>46568</v>
      </c>
      <c r="D34" s="65">
        <f t="shared" si="4"/>
        <v>6</v>
      </c>
      <c r="E34" s="59">
        <f t="shared" si="5"/>
        <v>10919.290120183723</v>
      </c>
      <c r="F34" s="60">
        <f t="shared" si="6"/>
        <v>4.4999999999999998E-2</v>
      </c>
      <c r="G34" s="61">
        <f t="shared" si="7"/>
        <v>40.947337950688961</v>
      </c>
      <c r="H34" s="62">
        <f t="shared" si="8"/>
        <v>2.8303365754339994E-2</v>
      </c>
      <c r="I34" s="61">
        <f t="shared" si="18"/>
        <v>309.05266204931104</v>
      </c>
      <c r="J34" s="61">
        <f t="shared" si="10"/>
        <v>350</v>
      </c>
      <c r="K34" s="61">
        <f t="shared" si="3"/>
        <v>10610.237458134412</v>
      </c>
      <c r="L34" s="55">
        <v>18</v>
      </c>
      <c r="M34" s="68" t="str">
        <f t="shared" si="12"/>
        <v/>
      </c>
      <c r="N34" s="69" t="str">
        <f t="shared" si="13"/>
        <v/>
      </c>
      <c r="O34" s="69" t="str">
        <f t="shared" si="14"/>
        <v/>
      </c>
      <c r="P34" s="69" t="str">
        <f t="shared" si="19"/>
        <v/>
      </c>
      <c r="Q34" s="69" t="str">
        <f t="shared" si="17"/>
        <v/>
      </c>
    </row>
    <row r="35" spans="1:17" x14ac:dyDescent="0.2">
      <c r="A35" s="55">
        <f t="shared" si="0"/>
        <v>1</v>
      </c>
      <c r="B35" s="76">
        <f t="shared" si="11"/>
        <v>19</v>
      </c>
      <c r="C35" s="57">
        <f t="shared" si="1"/>
        <v>46599</v>
      </c>
      <c r="D35" s="65">
        <f t="shared" si="4"/>
        <v>7</v>
      </c>
      <c r="E35" s="59">
        <f t="shared" si="5"/>
        <v>10610.237458134412</v>
      </c>
      <c r="F35" s="60">
        <f t="shared" si="6"/>
        <v>4.4999999999999998E-2</v>
      </c>
      <c r="G35" s="61">
        <f t="shared" si="7"/>
        <v>39.788390468004046</v>
      </c>
      <c r="H35" s="62">
        <f t="shared" si="8"/>
        <v>2.9237009139147032E-2</v>
      </c>
      <c r="I35" s="61">
        <f t="shared" si="18"/>
        <v>310.21160953199598</v>
      </c>
      <c r="J35" s="61">
        <f t="shared" si="10"/>
        <v>350</v>
      </c>
      <c r="K35" s="61">
        <f t="shared" si="3"/>
        <v>10300.025848602416</v>
      </c>
      <c r="L35" s="55">
        <v>19</v>
      </c>
      <c r="M35" s="68" t="str">
        <f t="shared" si="12"/>
        <v/>
      </c>
      <c r="N35" s="69" t="str">
        <f t="shared" si="13"/>
        <v/>
      </c>
      <c r="O35" s="69" t="str">
        <f t="shared" si="14"/>
        <v/>
      </c>
      <c r="P35" s="69" t="str">
        <f t="shared" si="19"/>
        <v/>
      </c>
      <c r="Q35" s="69" t="str">
        <f t="shared" si="17"/>
        <v/>
      </c>
    </row>
    <row r="36" spans="1:17" x14ac:dyDescent="0.2">
      <c r="A36" s="55">
        <f t="shared" si="0"/>
        <v>1</v>
      </c>
      <c r="B36" s="76">
        <f t="shared" si="11"/>
        <v>20</v>
      </c>
      <c r="C36" s="57">
        <f t="shared" si="1"/>
        <v>46630</v>
      </c>
      <c r="D36" s="65">
        <f t="shared" si="4"/>
        <v>8</v>
      </c>
      <c r="E36" s="59">
        <f t="shared" si="5"/>
        <v>10300.025848602416</v>
      </c>
      <c r="F36" s="60">
        <f t="shared" si="6"/>
        <v>4.4999999999999998E-2</v>
      </c>
      <c r="G36" s="61">
        <f t="shared" si="7"/>
        <v>38.625096932259062</v>
      </c>
      <c r="H36" s="62">
        <f t="shared" si="8"/>
        <v>3.0230497247731723E-2</v>
      </c>
      <c r="I36" s="61">
        <f t="shared" si="18"/>
        <v>311.37490306774095</v>
      </c>
      <c r="J36" s="61">
        <f>IF(B36=$E$12*12,E36+G36,IF(D36="",0,$E$13))</f>
        <v>350</v>
      </c>
      <c r="K36" s="61">
        <f t="shared" si="3"/>
        <v>9988.650945534675</v>
      </c>
      <c r="L36" s="55">
        <v>20</v>
      </c>
      <c r="M36" s="68" t="str">
        <f t="shared" si="12"/>
        <v/>
      </c>
      <c r="N36" s="69" t="str">
        <f t="shared" si="13"/>
        <v/>
      </c>
      <c r="O36" s="69" t="str">
        <f t="shared" si="14"/>
        <v/>
      </c>
      <c r="P36" s="69" t="str">
        <f t="shared" si="19"/>
        <v/>
      </c>
      <c r="Q36" s="69" t="str">
        <f t="shared" si="17"/>
        <v/>
      </c>
    </row>
    <row r="37" spans="1:17" x14ac:dyDescent="0.2">
      <c r="A37" s="55">
        <f t="shared" si="0"/>
        <v>1</v>
      </c>
      <c r="B37" s="76">
        <f t="shared" si="11"/>
        <v>21</v>
      </c>
      <c r="C37" s="57">
        <f t="shared" si="1"/>
        <v>46660</v>
      </c>
      <c r="D37" s="65">
        <f t="shared" si="4"/>
        <v>9</v>
      </c>
      <c r="E37" s="59">
        <f t="shared" si="5"/>
        <v>9988.650945534675</v>
      </c>
      <c r="F37" s="60">
        <f t="shared" si="6"/>
        <v>4.4999999999999998E-2</v>
      </c>
      <c r="G37" s="61">
        <f t="shared" si="7"/>
        <v>37.457441045755026</v>
      </c>
      <c r="H37" s="62">
        <f t="shared" si="8"/>
        <v>3.1289766822211754E-2</v>
      </c>
      <c r="I37" s="61">
        <f>IF($E$10="",0,IF($D37="",0,J37-G37))</f>
        <v>312.54255895424495</v>
      </c>
      <c r="J37" s="61">
        <f t="shared" si="10"/>
        <v>350</v>
      </c>
      <c r="K37" s="61">
        <f t="shared" si="3"/>
        <v>9676.1083865804303</v>
      </c>
      <c r="L37" s="55">
        <v>21</v>
      </c>
      <c r="M37" s="68" t="str">
        <f t="shared" si="12"/>
        <v/>
      </c>
      <c r="N37" s="69" t="str">
        <f t="shared" si="13"/>
        <v/>
      </c>
      <c r="O37" s="69" t="str">
        <f t="shared" si="14"/>
        <v/>
      </c>
      <c r="P37" s="69" t="str">
        <f t="shared" si="19"/>
        <v/>
      </c>
      <c r="Q37" s="69" t="str">
        <f t="shared" si="17"/>
        <v/>
      </c>
    </row>
    <row r="38" spans="1:17" x14ac:dyDescent="0.2">
      <c r="A38" s="55">
        <f t="shared" si="0"/>
        <v>1</v>
      </c>
      <c r="B38" s="76">
        <f t="shared" si="11"/>
        <v>22</v>
      </c>
      <c r="C38" s="57">
        <f t="shared" si="1"/>
        <v>46691</v>
      </c>
      <c r="D38" s="65">
        <f t="shared" si="4"/>
        <v>10</v>
      </c>
      <c r="E38" s="59">
        <f t="shared" si="5"/>
        <v>9676.1083865804303</v>
      </c>
      <c r="F38" s="60">
        <f t="shared" si="6"/>
        <v>4.4999999999999998E-2</v>
      </c>
      <c r="G38" s="61">
        <f t="shared" si="7"/>
        <v>36.285406449676614</v>
      </c>
      <c r="H38" s="62">
        <f t="shared" si="8"/>
        <v>3.2421566710166959E-2</v>
      </c>
      <c r="I38" s="61">
        <f t="shared" si="18"/>
        <v>313.7145935503234</v>
      </c>
      <c r="J38" s="61">
        <f t="shared" si="10"/>
        <v>350</v>
      </c>
      <c r="K38" s="61">
        <f t="shared" si="3"/>
        <v>9362.3937930301072</v>
      </c>
      <c r="L38" s="55">
        <v>22</v>
      </c>
      <c r="M38" s="68" t="str">
        <f t="shared" si="12"/>
        <v/>
      </c>
      <c r="N38" s="69" t="str">
        <f t="shared" si="13"/>
        <v/>
      </c>
      <c r="O38" s="69" t="str">
        <f t="shared" si="14"/>
        <v/>
      </c>
      <c r="P38" s="69" t="str">
        <f t="shared" si="19"/>
        <v/>
      </c>
      <c r="Q38" s="69" t="str">
        <f t="shared" si="17"/>
        <v/>
      </c>
    </row>
    <row r="39" spans="1:17" x14ac:dyDescent="0.2">
      <c r="A39" s="55">
        <f t="shared" si="0"/>
        <v>1</v>
      </c>
      <c r="B39" s="76">
        <f t="shared" si="11"/>
        <v>23</v>
      </c>
      <c r="C39" s="57">
        <f t="shared" si="1"/>
        <v>46721</v>
      </c>
      <c r="D39" s="65">
        <f t="shared" si="4"/>
        <v>11</v>
      </c>
      <c r="E39" s="59">
        <f t="shared" si="5"/>
        <v>9362.3937930301072</v>
      </c>
      <c r="F39" s="60">
        <f t="shared" si="6"/>
        <v>4.4999999999999998E-2</v>
      </c>
      <c r="G39" s="61">
        <f t="shared" si="7"/>
        <v>35.108976723862902</v>
      </c>
      <c r="H39" s="62">
        <f t="shared" si="8"/>
        <v>3.3633601644758815E-2</v>
      </c>
      <c r="I39" s="61">
        <f t="shared" si="18"/>
        <v>314.8910232761371</v>
      </c>
      <c r="J39" s="61">
        <f t="shared" si="10"/>
        <v>350</v>
      </c>
      <c r="K39" s="61">
        <f t="shared" si="3"/>
        <v>9047.5027697539699</v>
      </c>
      <c r="L39" s="55">
        <v>23</v>
      </c>
      <c r="M39" s="68" t="str">
        <f t="shared" si="12"/>
        <v/>
      </c>
      <c r="N39" s="69" t="str">
        <f t="shared" si="13"/>
        <v/>
      </c>
      <c r="O39" s="69" t="str">
        <f t="shared" si="14"/>
        <v/>
      </c>
      <c r="P39" s="69" t="str">
        <f t="shared" si="19"/>
        <v/>
      </c>
      <c r="Q39" s="69" t="str">
        <f t="shared" si="17"/>
        <v/>
      </c>
    </row>
    <row r="40" spans="1:17" x14ac:dyDescent="0.2">
      <c r="A40" s="55">
        <f t="shared" si="0"/>
        <v>1</v>
      </c>
      <c r="B40" s="76">
        <f t="shared" si="11"/>
        <v>24</v>
      </c>
      <c r="C40" s="57">
        <f t="shared" si="1"/>
        <v>46752</v>
      </c>
      <c r="D40" s="65">
        <f t="shared" si="4"/>
        <v>12</v>
      </c>
      <c r="E40" s="59">
        <f t="shared" si="5"/>
        <v>9047.5027697539699</v>
      </c>
      <c r="F40" s="60">
        <f t="shared" si="6"/>
        <v>4.4999999999999998E-2</v>
      </c>
      <c r="G40" s="61">
        <f t="shared" si="7"/>
        <v>33.928135386577388</v>
      </c>
      <c r="H40" s="62">
        <f t="shared" si="8"/>
        <v>3.493470769305082E-2</v>
      </c>
      <c r="I40" s="61">
        <f t="shared" si="18"/>
        <v>316.07186461342263</v>
      </c>
      <c r="J40" s="61">
        <f t="shared" si="10"/>
        <v>350</v>
      </c>
      <c r="K40" s="61">
        <f t="shared" si="3"/>
        <v>8731.4309051405471</v>
      </c>
      <c r="L40" s="55">
        <v>24</v>
      </c>
      <c r="M40" s="68" t="str">
        <f t="shared" si="12"/>
        <v/>
      </c>
      <c r="N40" s="69" t="str">
        <f t="shared" si="13"/>
        <v/>
      </c>
      <c r="O40" s="69" t="str">
        <f t="shared" si="14"/>
        <v/>
      </c>
      <c r="P40" s="69" t="str">
        <f t="shared" si="19"/>
        <v/>
      </c>
      <c r="Q40" s="69" t="str">
        <f t="shared" si="17"/>
        <v/>
      </c>
    </row>
    <row r="41" spans="1:17" x14ac:dyDescent="0.2">
      <c r="A41" s="55">
        <f t="shared" si="0"/>
        <v>1</v>
      </c>
      <c r="B41" s="76">
        <f t="shared" si="11"/>
        <v>25</v>
      </c>
      <c r="C41" s="57">
        <f t="shared" si="1"/>
        <v>46783</v>
      </c>
      <c r="D41" s="65">
        <f t="shared" si="4"/>
        <v>1</v>
      </c>
      <c r="E41" s="59">
        <f t="shared" si="5"/>
        <v>8731.4309051405471</v>
      </c>
      <c r="F41" s="60">
        <f t="shared" si="6"/>
        <v>4.4999999999999998E-2</v>
      </c>
      <c r="G41" s="61">
        <f t="shared" si="7"/>
        <v>32.742865894277053</v>
      </c>
      <c r="H41" s="62">
        <f t="shared" si="8"/>
        <v>3.6335067820205832E-2</v>
      </c>
      <c r="I41" s="61">
        <f t="shared" si="18"/>
        <v>317.25713410572297</v>
      </c>
      <c r="J41" s="61">
        <f t="shared" si="10"/>
        <v>350</v>
      </c>
      <c r="K41" s="61">
        <f t="shared" si="3"/>
        <v>8414.1737710348243</v>
      </c>
      <c r="L41" s="55">
        <v>25</v>
      </c>
      <c r="M41" s="68" t="str">
        <f t="shared" si="12"/>
        <v/>
      </c>
      <c r="N41" s="69" t="str">
        <f t="shared" si="13"/>
        <v/>
      </c>
      <c r="O41" s="69" t="str">
        <f t="shared" si="14"/>
        <v/>
      </c>
      <c r="P41" s="69" t="str">
        <f t="shared" si="19"/>
        <v/>
      </c>
      <c r="Q41" s="69" t="str">
        <f t="shared" si="17"/>
        <v/>
      </c>
    </row>
    <row r="42" spans="1:17" x14ac:dyDescent="0.2">
      <c r="A42" s="55">
        <f t="shared" si="0"/>
        <v>1</v>
      </c>
      <c r="B42" s="76">
        <f t="shared" si="11"/>
        <v>26</v>
      </c>
      <c r="C42" s="57">
        <f t="shared" si="1"/>
        <v>46812</v>
      </c>
      <c r="D42" s="65">
        <f t="shared" si="4"/>
        <v>2</v>
      </c>
      <c r="E42" s="59">
        <f t="shared" si="5"/>
        <v>8414.1737710348243</v>
      </c>
      <c r="F42" s="60">
        <f t="shared" si="6"/>
        <v>4.4999999999999998E-2</v>
      </c>
      <c r="G42" s="61">
        <f t="shared" si="7"/>
        <v>31.553151641380591</v>
      </c>
      <c r="H42" s="62">
        <f t="shared" si="8"/>
        <v>3.7846478694657973E-2</v>
      </c>
      <c r="I42" s="61">
        <f t="shared" si="18"/>
        <v>318.44684835861943</v>
      </c>
      <c r="J42" s="61">
        <f t="shared" si="10"/>
        <v>350</v>
      </c>
      <c r="K42" s="61">
        <f t="shared" si="3"/>
        <v>8095.7269226762046</v>
      </c>
      <c r="L42" s="55">
        <v>26</v>
      </c>
      <c r="M42" s="68" t="str">
        <f t="shared" si="12"/>
        <v/>
      </c>
      <c r="N42" s="69" t="str">
        <f t="shared" si="13"/>
        <v/>
      </c>
      <c r="O42" s="69" t="str">
        <f t="shared" si="14"/>
        <v/>
      </c>
      <c r="P42" s="69" t="str">
        <f t="shared" si="19"/>
        <v/>
      </c>
      <c r="Q42" s="69" t="str">
        <f t="shared" si="17"/>
        <v/>
      </c>
    </row>
    <row r="43" spans="1:17" x14ac:dyDescent="0.2">
      <c r="A43" s="55">
        <f t="shared" si="0"/>
        <v>1</v>
      </c>
      <c r="B43" s="76">
        <f t="shared" si="11"/>
        <v>27</v>
      </c>
      <c r="C43" s="57">
        <f t="shared" si="1"/>
        <v>46843</v>
      </c>
      <c r="D43" s="65">
        <f t="shared" si="4"/>
        <v>3</v>
      </c>
      <c r="E43" s="59">
        <f t="shared" si="5"/>
        <v>8095.7269226762046</v>
      </c>
      <c r="F43" s="60">
        <f t="shared" si="6"/>
        <v>4.4999999999999998E-2</v>
      </c>
      <c r="G43" s="61">
        <f t="shared" si="7"/>
        <v>30.358975960035764</v>
      </c>
      <c r="H43" s="62">
        <f t="shared" si="8"/>
        <v>3.9482683530820045E-2</v>
      </c>
      <c r="I43" s="61">
        <f t="shared" si="18"/>
        <v>319.64102403996424</v>
      </c>
      <c r="J43" s="61">
        <f t="shared" si="10"/>
        <v>350</v>
      </c>
      <c r="K43" s="61">
        <f t="shared" si="3"/>
        <v>7776.08589863624</v>
      </c>
      <c r="L43" s="55">
        <v>27</v>
      </c>
      <c r="M43" s="68" t="str">
        <f t="shared" si="12"/>
        <v/>
      </c>
      <c r="N43" s="69" t="str">
        <f t="shared" si="13"/>
        <v/>
      </c>
      <c r="O43" s="69" t="str">
        <f t="shared" si="14"/>
        <v/>
      </c>
      <c r="P43" s="69" t="str">
        <f t="shared" si="19"/>
        <v/>
      </c>
      <c r="Q43" s="69" t="str">
        <f t="shared" si="17"/>
        <v/>
      </c>
    </row>
    <row r="44" spans="1:17" x14ac:dyDescent="0.2">
      <c r="A44" s="55">
        <f t="shared" si="0"/>
        <v>1</v>
      </c>
      <c r="B44" s="76">
        <f t="shared" si="11"/>
        <v>28</v>
      </c>
      <c r="C44" s="57">
        <f t="shared" si="1"/>
        <v>46873</v>
      </c>
      <c r="D44" s="65">
        <f t="shared" si="4"/>
        <v>4</v>
      </c>
      <c r="E44" s="59">
        <f t="shared" si="5"/>
        <v>7776.08589863624</v>
      </c>
      <c r="F44" s="60">
        <f t="shared" si="6"/>
        <v>4.4999999999999998E-2</v>
      </c>
      <c r="G44" s="61">
        <f t="shared" si="7"/>
        <v>29.160322119885901</v>
      </c>
      <c r="H44" s="62">
        <f t="shared" si="8"/>
        <v>4.1259790859098221E-2</v>
      </c>
      <c r="I44" s="61">
        <f t="shared" si="18"/>
        <v>320.8396778801141</v>
      </c>
      <c r="J44" s="61">
        <f t="shared" si="10"/>
        <v>350</v>
      </c>
      <c r="K44" s="61">
        <f t="shared" si="3"/>
        <v>7455.2462207561257</v>
      </c>
      <c r="L44" s="55">
        <v>28</v>
      </c>
      <c r="M44" s="68" t="str">
        <f t="shared" si="12"/>
        <v/>
      </c>
      <c r="N44" s="69" t="str">
        <f t="shared" si="13"/>
        <v/>
      </c>
      <c r="O44" s="69" t="str">
        <f t="shared" si="14"/>
        <v/>
      </c>
      <c r="P44" s="69" t="str">
        <f t="shared" si="19"/>
        <v/>
      </c>
      <c r="Q44" s="69" t="str">
        <f t="shared" si="17"/>
        <v/>
      </c>
    </row>
    <row r="45" spans="1:17" x14ac:dyDescent="0.2">
      <c r="A45" s="55">
        <f t="shared" si="0"/>
        <v>1</v>
      </c>
      <c r="B45" s="76">
        <f t="shared" si="11"/>
        <v>29</v>
      </c>
      <c r="C45" s="57">
        <f t="shared" si="1"/>
        <v>46904</v>
      </c>
      <c r="D45" s="65">
        <f t="shared" si="4"/>
        <v>5</v>
      </c>
      <c r="E45" s="59">
        <f t="shared" si="5"/>
        <v>7455.2462207561257</v>
      </c>
      <c r="F45" s="60">
        <f t="shared" si="6"/>
        <v>4.4999999999999998E-2</v>
      </c>
      <c r="G45" s="61">
        <f t="shared" si="7"/>
        <v>27.957173327835473</v>
      </c>
      <c r="H45" s="62">
        <f t="shared" si="8"/>
        <v>4.3196806267184876E-2</v>
      </c>
      <c r="I45" s="61">
        <f t="shared" si="18"/>
        <v>322.04282667216455</v>
      </c>
      <c r="J45" s="61">
        <f t="shared" si="10"/>
        <v>350</v>
      </c>
      <c r="K45" s="61">
        <f t="shared" si="3"/>
        <v>7133.203394083961</v>
      </c>
      <c r="L45" s="55">
        <v>29</v>
      </c>
      <c r="M45" s="68" t="str">
        <f t="shared" si="12"/>
        <v/>
      </c>
      <c r="N45" s="69" t="str">
        <f t="shared" si="13"/>
        <v/>
      </c>
      <c r="O45" s="69" t="str">
        <f t="shared" si="14"/>
        <v/>
      </c>
      <c r="P45" s="69" t="str">
        <f t="shared" si="19"/>
        <v/>
      </c>
      <c r="Q45" s="69" t="str">
        <f t="shared" si="17"/>
        <v/>
      </c>
    </row>
    <row r="46" spans="1:17" x14ac:dyDescent="0.2">
      <c r="A46" s="55">
        <f t="shared" si="0"/>
        <v>1</v>
      </c>
      <c r="B46" s="76">
        <f t="shared" si="11"/>
        <v>30</v>
      </c>
      <c r="C46" s="57">
        <f t="shared" si="1"/>
        <v>46934</v>
      </c>
      <c r="D46" s="65">
        <f t="shared" si="4"/>
        <v>6</v>
      </c>
      <c r="E46" s="59">
        <f t="shared" si="5"/>
        <v>7133.203394083961</v>
      </c>
      <c r="F46" s="60">
        <f t="shared" si="6"/>
        <v>4.4999999999999998E-2</v>
      </c>
      <c r="G46" s="61">
        <f t="shared" si="7"/>
        <v>26.749512727814849</v>
      </c>
      <c r="H46" s="62">
        <f t="shared" si="8"/>
        <v>4.531631434206379E-2</v>
      </c>
      <c r="I46" s="61">
        <f t="shared" si="18"/>
        <v>323.25048727218513</v>
      </c>
      <c r="J46" s="61">
        <f t="shared" si="10"/>
        <v>350</v>
      </c>
      <c r="K46" s="61">
        <f t="shared" si="3"/>
        <v>6809.9529068117763</v>
      </c>
      <c r="L46" s="55">
        <v>30</v>
      </c>
      <c r="M46" s="68" t="str">
        <f t="shared" si="12"/>
        <v/>
      </c>
      <c r="N46" s="69" t="str">
        <f t="shared" si="13"/>
        <v/>
      </c>
      <c r="O46" s="69" t="str">
        <f t="shared" si="14"/>
        <v/>
      </c>
      <c r="P46" s="69" t="str">
        <f t="shared" si="19"/>
        <v/>
      </c>
      <c r="Q46" s="69" t="str">
        <f t="shared" si="17"/>
        <v/>
      </c>
    </row>
    <row r="47" spans="1:17" x14ac:dyDescent="0.2">
      <c r="A47" s="55">
        <f t="shared" si="0"/>
        <v>1</v>
      </c>
      <c r="B47" s="76">
        <f t="shared" si="11"/>
        <v>31</v>
      </c>
      <c r="C47" s="57">
        <f t="shared" si="1"/>
        <v>46965</v>
      </c>
      <c r="D47" s="65">
        <f t="shared" si="4"/>
        <v>7</v>
      </c>
      <c r="E47" s="59">
        <f t="shared" si="5"/>
        <v>6809.9529068117763</v>
      </c>
      <c r="F47" s="60">
        <f t="shared" si="6"/>
        <v>4.4999999999999998E-2</v>
      </c>
      <c r="G47" s="61">
        <f t="shared" si="7"/>
        <v>25.537323400544157</v>
      </c>
      <c r="H47" s="62">
        <f t="shared" si="8"/>
        <v>4.7645362756459933E-2</v>
      </c>
      <c r="I47" s="61">
        <f t="shared" si="18"/>
        <v>324.46267659945585</v>
      </c>
      <c r="J47" s="61">
        <f t="shared" si="10"/>
        <v>350</v>
      </c>
      <c r="K47" s="61">
        <f t="shared" si="3"/>
        <v>6485.4902302123201</v>
      </c>
      <c r="L47" s="55">
        <v>31</v>
      </c>
      <c r="M47" s="68" t="str">
        <f t="shared" si="12"/>
        <v/>
      </c>
      <c r="N47" s="69" t="str">
        <f t="shared" si="13"/>
        <v/>
      </c>
      <c r="O47" s="69" t="str">
        <f t="shared" si="14"/>
        <v/>
      </c>
      <c r="P47" s="69" t="str">
        <f t="shared" si="19"/>
        <v/>
      </c>
      <c r="Q47" s="69" t="str">
        <f t="shared" si="17"/>
        <v/>
      </c>
    </row>
    <row r="48" spans="1:17" x14ac:dyDescent="0.2">
      <c r="A48" s="55">
        <f t="shared" si="0"/>
        <v>1</v>
      </c>
      <c r="B48" s="76">
        <f t="shared" si="11"/>
        <v>32</v>
      </c>
      <c r="C48" s="57">
        <f t="shared" si="1"/>
        <v>46996</v>
      </c>
      <c r="D48" s="65">
        <f t="shared" si="4"/>
        <v>8</v>
      </c>
      <c r="E48" s="59">
        <f t="shared" si="5"/>
        <v>6485.4902302123201</v>
      </c>
      <c r="F48" s="60">
        <f t="shared" si="6"/>
        <v>4.4999999999999998E-2</v>
      </c>
      <c r="G48" s="61">
        <f t="shared" si="7"/>
        <v>24.320588363296199</v>
      </c>
      <c r="H48" s="62">
        <f t="shared" si="8"/>
        <v>5.0216622040311326E-2</v>
      </c>
      <c r="I48" s="61">
        <f t="shared" si="18"/>
        <v>325.67941163670378</v>
      </c>
      <c r="J48" s="61">
        <f t="shared" si="10"/>
        <v>350</v>
      </c>
      <c r="K48" s="61">
        <f t="shared" si="3"/>
        <v>6159.8108185756164</v>
      </c>
      <c r="L48" s="55">
        <v>32</v>
      </c>
      <c r="M48" s="68" t="str">
        <f t="shared" si="12"/>
        <v/>
      </c>
      <c r="N48" s="69" t="str">
        <f t="shared" si="13"/>
        <v/>
      </c>
      <c r="O48" s="69" t="str">
        <f t="shared" si="14"/>
        <v/>
      </c>
      <c r="P48" s="69" t="str">
        <f t="shared" si="19"/>
        <v/>
      </c>
      <c r="Q48" s="69" t="str">
        <f t="shared" si="17"/>
        <v/>
      </c>
    </row>
    <row r="49" spans="1:17" x14ac:dyDescent="0.2">
      <c r="A49" s="55">
        <f t="shared" si="0"/>
        <v>1</v>
      </c>
      <c r="B49" s="76">
        <f t="shared" si="11"/>
        <v>33</v>
      </c>
      <c r="C49" s="57">
        <f t="shared" si="1"/>
        <v>47026</v>
      </c>
      <c r="D49" s="65">
        <f t="shared" si="4"/>
        <v>9</v>
      </c>
      <c r="E49" s="59">
        <f t="shared" si="5"/>
        <v>6159.8108185756164</v>
      </c>
      <c r="F49" s="60">
        <f t="shared" si="6"/>
        <v>4.4999999999999998E-2</v>
      </c>
      <c r="G49" s="61">
        <f t="shared" si="7"/>
        <v>23.09929056965856</v>
      </c>
      <c r="H49" s="62">
        <f t="shared" si="8"/>
        <v>5.3069926830307007E-2</v>
      </c>
      <c r="I49" s="61">
        <f t="shared" si="18"/>
        <v>326.90070943034146</v>
      </c>
      <c r="J49" s="61">
        <f t="shared" si="10"/>
        <v>350</v>
      </c>
      <c r="K49" s="61">
        <f t="shared" si="3"/>
        <v>5832.9101091452749</v>
      </c>
      <c r="L49" s="55">
        <v>33</v>
      </c>
      <c r="M49" s="68" t="str">
        <f t="shared" si="12"/>
        <v/>
      </c>
      <c r="N49" s="69" t="str">
        <f t="shared" si="13"/>
        <v/>
      </c>
      <c r="O49" s="69" t="str">
        <f t="shared" si="14"/>
        <v/>
      </c>
      <c r="P49" s="69" t="str">
        <f t="shared" si="19"/>
        <v/>
      </c>
      <c r="Q49" s="69" t="str">
        <f t="shared" si="17"/>
        <v/>
      </c>
    </row>
    <row r="50" spans="1:17" x14ac:dyDescent="0.2">
      <c r="A50" s="55">
        <f t="shared" si="0"/>
        <v>1</v>
      </c>
      <c r="B50" s="76">
        <f t="shared" si="11"/>
        <v>34</v>
      </c>
      <c r="C50" s="57">
        <f t="shared" si="1"/>
        <v>47057</v>
      </c>
      <c r="D50" s="65">
        <f t="shared" si="4"/>
        <v>10</v>
      </c>
      <c r="E50" s="59">
        <f t="shared" si="5"/>
        <v>5832.9101091452749</v>
      </c>
      <c r="F50" s="60">
        <f t="shared" si="6"/>
        <v>4.4999999999999998E-2</v>
      </c>
      <c r="G50" s="61">
        <f t="shared" si="7"/>
        <v>21.873412909294782</v>
      </c>
      <c r="H50" s="62">
        <f t="shared" si="8"/>
        <v>5.6254353478933906E-2</v>
      </c>
      <c r="I50" s="61">
        <f t="shared" si="18"/>
        <v>328.12658709070524</v>
      </c>
      <c r="J50" s="61">
        <f t="shared" si="10"/>
        <v>350</v>
      </c>
      <c r="K50" s="61">
        <f t="shared" si="3"/>
        <v>5504.7835220545694</v>
      </c>
      <c r="L50" s="55">
        <v>34</v>
      </c>
      <c r="M50" s="68" t="str">
        <f t="shared" si="12"/>
        <v/>
      </c>
      <c r="N50" s="69" t="str">
        <f t="shared" si="13"/>
        <v/>
      </c>
      <c r="O50" s="69" t="str">
        <f t="shared" si="14"/>
        <v/>
      </c>
      <c r="P50" s="69" t="str">
        <f t="shared" si="19"/>
        <v/>
      </c>
      <c r="Q50" s="69" t="str">
        <f t="shared" si="17"/>
        <v/>
      </c>
    </row>
    <row r="51" spans="1:17" x14ac:dyDescent="0.2">
      <c r="A51" s="55">
        <f t="shared" si="0"/>
        <v>1</v>
      </c>
      <c r="B51" s="76">
        <f t="shared" si="11"/>
        <v>35</v>
      </c>
      <c r="C51" s="57">
        <f t="shared" si="1"/>
        <v>47087</v>
      </c>
      <c r="D51" s="65">
        <f t="shared" si="4"/>
        <v>11</v>
      </c>
      <c r="E51" s="59">
        <f t="shared" si="5"/>
        <v>5504.7835220545694</v>
      </c>
      <c r="F51" s="60">
        <f t="shared" si="6"/>
        <v>4.4999999999999998E-2</v>
      </c>
      <c r="G51" s="61">
        <f t="shared" si="7"/>
        <v>20.642938207704635</v>
      </c>
      <c r="H51" s="62">
        <f t="shared" si="8"/>
        <v>5.9831065194979424E-2</v>
      </c>
      <c r="I51" s="61">
        <f t="shared" si="18"/>
        <v>329.35706179229538</v>
      </c>
      <c r="J51" s="61">
        <f t="shared" si="10"/>
        <v>350</v>
      </c>
      <c r="K51" s="61">
        <f t="shared" si="3"/>
        <v>5175.4264602622743</v>
      </c>
      <c r="L51" s="55">
        <v>35</v>
      </c>
      <c r="M51" s="68" t="str">
        <f t="shared" si="12"/>
        <v/>
      </c>
      <c r="N51" s="69" t="str">
        <f t="shared" si="13"/>
        <v/>
      </c>
      <c r="O51" s="69" t="str">
        <f t="shared" si="14"/>
        <v/>
      </c>
      <c r="P51" s="69" t="str">
        <f t="shared" si="19"/>
        <v/>
      </c>
      <c r="Q51" s="69" t="str">
        <f t="shared" si="17"/>
        <v/>
      </c>
    </row>
    <row r="52" spans="1:17" x14ac:dyDescent="0.2">
      <c r="A52" s="55">
        <f t="shared" si="0"/>
        <v>1</v>
      </c>
      <c r="B52" s="76">
        <f t="shared" si="11"/>
        <v>36</v>
      </c>
      <c r="C52" s="57">
        <f t="shared" si="1"/>
        <v>47118</v>
      </c>
      <c r="D52" s="65">
        <f t="shared" si="4"/>
        <v>12</v>
      </c>
      <c r="E52" s="59">
        <f t="shared" si="5"/>
        <v>5175.4264602622743</v>
      </c>
      <c r="F52" s="60">
        <f t="shared" si="6"/>
        <v>4.4999999999999998E-2</v>
      </c>
      <c r="G52" s="61">
        <f t="shared" si="7"/>
        <v>19.407849225983529</v>
      </c>
      <c r="H52" s="62">
        <f t="shared" si="8"/>
        <v>1</v>
      </c>
      <c r="I52" s="61">
        <f t="shared" si="18"/>
        <v>5175.4264602622743</v>
      </c>
      <c r="J52" s="61">
        <f t="shared" si="10"/>
        <v>5194.8343094882575</v>
      </c>
      <c r="K52" s="61">
        <f t="shared" si="3"/>
        <v>0</v>
      </c>
      <c r="L52" s="55">
        <v>36</v>
      </c>
      <c r="M52" s="68" t="str">
        <f t="shared" si="12"/>
        <v/>
      </c>
      <c r="N52" s="69" t="str">
        <f t="shared" si="13"/>
        <v/>
      </c>
      <c r="O52" s="69" t="str">
        <f t="shared" si="14"/>
        <v/>
      </c>
      <c r="P52" s="69" t="str">
        <f t="shared" si="19"/>
        <v/>
      </c>
      <c r="Q52" s="69" t="str">
        <f t="shared" si="17"/>
        <v/>
      </c>
    </row>
    <row r="53" spans="1:17" x14ac:dyDescent="0.2">
      <c r="A53" s="55">
        <f t="shared" si="0"/>
        <v>0</v>
      </c>
      <c r="B53" s="56" t="str">
        <f t="shared" si="11"/>
        <v/>
      </c>
      <c r="C53" s="57">
        <f t="shared" si="1"/>
        <v>47149</v>
      </c>
      <c r="D53" s="65" t="str">
        <f t="shared" si="4"/>
        <v/>
      </c>
      <c r="E53" s="59">
        <f t="shared" si="5"/>
        <v>0</v>
      </c>
      <c r="F53" s="60" t="str">
        <f t="shared" si="6"/>
        <v/>
      </c>
      <c r="G53" s="61">
        <f t="shared" si="7"/>
        <v>0</v>
      </c>
      <c r="H53" s="62" t="str">
        <f t="shared" si="8"/>
        <v/>
      </c>
      <c r="I53" s="61">
        <f t="shared" si="18"/>
        <v>0</v>
      </c>
      <c r="J53" s="61">
        <f t="shared" si="10"/>
        <v>0</v>
      </c>
      <c r="K53" s="61">
        <f t="shared" si="3"/>
        <v>0</v>
      </c>
      <c r="L53" s="55">
        <v>37</v>
      </c>
      <c r="M53" s="68" t="str">
        <f t="shared" si="12"/>
        <v/>
      </c>
      <c r="N53" s="69" t="str">
        <f t="shared" si="13"/>
        <v/>
      </c>
      <c r="O53" s="69" t="str">
        <f t="shared" si="14"/>
        <v/>
      </c>
      <c r="P53" s="69" t="str">
        <f t="shared" si="19"/>
        <v/>
      </c>
      <c r="Q53" s="69" t="str">
        <f t="shared" si="17"/>
        <v/>
      </c>
    </row>
    <row r="54" spans="1:17" x14ac:dyDescent="0.2">
      <c r="A54" s="55">
        <f t="shared" si="0"/>
        <v>0</v>
      </c>
      <c r="B54" s="56" t="str">
        <f t="shared" si="11"/>
        <v/>
      </c>
      <c r="C54" s="57">
        <f t="shared" si="1"/>
        <v>47177</v>
      </c>
      <c r="D54" s="65" t="str">
        <f t="shared" si="4"/>
        <v/>
      </c>
      <c r="E54" s="59">
        <f t="shared" si="5"/>
        <v>0</v>
      </c>
      <c r="F54" s="60" t="str">
        <f t="shared" si="6"/>
        <v/>
      </c>
      <c r="G54" s="61">
        <f t="shared" si="7"/>
        <v>0</v>
      </c>
      <c r="H54" s="62" t="str">
        <f t="shared" si="8"/>
        <v/>
      </c>
      <c r="I54" s="61">
        <f t="shared" si="18"/>
        <v>0</v>
      </c>
      <c r="J54" s="61">
        <f t="shared" si="10"/>
        <v>0</v>
      </c>
      <c r="K54" s="61">
        <f t="shared" si="3"/>
        <v>0</v>
      </c>
      <c r="L54" s="55">
        <v>38</v>
      </c>
      <c r="M54" s="68" t="str">
        <f t="shared" si="12"/>
        <v/>
      </c>
      <c r="N54" s="69" t="str">
        <f t="shared" si="13"/>
        <v/>
      </c>
      <c r="O54" s="69" t="str">
        <f t="shared" si="14"/>
        <v/>
      </c>
      <c r="P54" s="69" t="str">
        <f t="shared" si="19"/>
        <v/>
      </c>
      <c r="Q54" s="69" t="str">
        <f t="shared" si="17"/>
        <v/>
      </c>
    </row>
    <row r="55" spans="1:17" x14ac:dyDescent="0.2">
      <c r="A55" s="55">
        <f t="shared" si="0"/>
        <v>0</v>
      </c>
      <c r="B55" s="56" t="str">
        <f t="shared" si="11"/>
        <v/>
      </c>
      <c r="C55" s="57">
        <f t="shared" si="1"/>
        <v>47208</v>
      </c>
      <c r="D55" s="65" t="str">
        <f t="shared" si="4"/>
        <v/>
      </c>
      <c r="E55" s="59">
        <f t="shared" si="5"/>
        <v>0</v>
      </c>
      <c r="F55" s="60" t="str">
        <f t="shared" si="6"/>
        <v/>
      </c>
      <c r="G55" s="61">
        <f t="shared" si="7"/>
        <v>0</v>
      </c>
      <c r="H55" s="62" t="str">
        <f t="shared" si="8"/>
        <v/>
      </c>
      <c r="I55" s="61">
        <f t="shared" si="18"/>
        <v>0</v>
      </c>
      <c r="J55" s="61">
        <f t="shared" si="10"/>
        <v>0</v>
      </c>
      <c r="K55" s="61">
        <f t="shared" si="3"/>
        <v>0</v>
      </c>
      <c r="L55" s="55">
        <v>39</v>
      </c>
      <c r="M55" s="68" t="str">
        <f t="shared" si="12"/>
        <v/>
      </c>
      <c r="N55" s="69" t="str">
        <f t="shared" si="13"/>
        <v/>
      </c>
      <c r="O55" s="69" t="str">
        <f t="shared" si="14"/>
        <v/>
      </c>
      <c r="P55" s="69" t="str">
        <f t="shared" si="19"/>
        <v/>
      </c>
      <c r="Q55" s="69" t="str">
        <f t="shared" si="17"/>
        <v/>
      </c>
    </row>
    <row r="56" spans="1:17" x14ac:dyDescent="0.2">
      <c r="A56" s="55">
        <f t="shared" si="0"/>
        <v>0</v>
      </c>
      <c r="B56" s="56" t="str">
        <f t="shared" si="11"/>
        <v/>
      </c>
      <c r="C56" s="57">
        <f t="shared" si="1"/>
        <v>47238</v>
      </c>
      <c r="D56" s="65" t="str">
        <f t="shared" si="4"/>
        <v/>
      </c>
      <c r="E56" s="59">
        <f t="shared" si="5"/>
        <v>0</v>
      </c>
      <c r="F56" s="60" t="str">
        <f t="shared" si="6"/>
        <v/>
      </c>
      <c r="G56" s="61">
        <f t="shared" si="7"/>
        <v>0</v>
      </c>
      <c r="H56" s="62" t="str">
        <f t="shared" si="8"/>
        <v/>
      </c>
      <c r="I56" s="61">
        <f t="shared" si="18"/>
        <v>0</v>
      </c>
      <c r="J56" s="61">
        <f t="shared" si="10"/>
        <v>0</v>
      </c>
      <c r="K56" s="61">
        <f t="shared" si="3"/>
        <v>0</v>
      </c>
      <c r="L56" s="55">
        <v>40</v>
      </c>
      <c r="M56" s="68" t="str">
        <f t="shared" si="12"/>
        <v/>
      </c>
      <c r="N56" s="69" t="str">
        <f t="shared" si="13"/>
        <v/>
      </c>
      <c r="O56" s="69" t="str">
        <f t="shared" si="14"/>
        <v/>
      </c>
      <c r="P56" s="69" t="str">
        <f t="shared" si="19"/>
        <v/>
      </c>
      <c r="Q56" s="69" t="str">
        <f t="shared" si="17"/>
        <v/>
      </c>
    </row>
    <row r="57" spans="1:17" x14ac:dyDescent="0.2">
      <c r="A57" s="55">
        <f t="shared" si="0"/>
        <v>0</v>
      </c>
      <c r="B57" s="56" t="str">
        <f t="shared" si="11"/>
        <v/>
      </c>
      <c r="C57" s="57">
        <f t="shared" si="1"/>
        <v>47269</v>
      </c>
      <c r="D57" s="65" t="str">
        <f t="shared" si="4"/>
        <v/>
      </c>
      <c r="E57" s="59">
        <f t="shared" si="5"/>
        <v>0</v>
      </c>
      <c r="F57" s="60" t="str">
        <f t="shared" si="6"/>
        <v/>
      </c>
      <c r="G57" s="61">
        <f t="shared" si="7"/>
        <v>0</v>
      </c>
      <c r="H57" s="62" t="str">
        <f t="shared" si="8"/>
        <v/>
      </c>
      <c r="I57" s="61">
        <f t="shared" si="18"/>
        <v>0</v>
      </c>
      <c r="J57" s="61">
        <f t="shared" si="10"/>
        <v>0</v>
      </c>
      <c r="K57" s="61">
        <f t="shared" si="3"/>
        <v>0</v>
      </c>
      <c r="L57" s="55">
        <v>41</v>
      </c>
      <c r="M57" s="68" t="str">
        <f t="shared" si="12"/>
        <v/>
      </c>
      <c r="N57" s="69" t="str">
        <f t="shared" si="13"/>
        <v/>
      </c>
      <c r="O57" s="69" t="str">
        <f t="shared" si="14"/>
        <v/>
      </c>
      <c r="P57" s="69" t="str">
        <f t="shared" si="19"/>
        <v/>
      </c>
      <c r="Q57" s="69" t="str">
        <f t="shared" si="17"/>
        <v/>
      </c>
    </row>
    <row r="58" spans="1:17" x14ac:dyDescent="0.2">
      <c r="A58" s="55">
        <f t="shared" si="0"/>
        <v>0</v>
      </c>
      <c r="B58" s="56" t="str">
        <f t="shared" si="11"/>
        <v/>
      </c>
      <c r="C58" s="57">
        <f t="shared" si="1"/>
        <v>47299</v>
      </c>
      <c r="D58" s="65" t="str">
        <f t="shared" si="4"/>
        <v/>
      </c>
      <c r="E58" s="59">
        <f t="shared" si="5"/>
        <v>0</v>
      </c>
      <c r="F58" s="60" t="str">
        <f t="shared" si="6"/>
        <v/>
      </c>
      <c r="G58" s="61">
        <f t="shared" si="7"/>
        <v>0</v>
      </c>
      <c r="H58" s="62" t="str">
        <f t="shared" si="8"/>
        <v/>
      </c>
      <c r="I58" s="61">
        <f t="shared" si="18"/>
        <v>0</v>
      </c>
      <c r="J58" s="61">
        <f t="shared" si="10"/>
        <v>0</v>
      </c>
      <c r="K58" s="61">
        <f t="shared" si="3"/>
        <v>0</v>
      </c>
      <c r="L58" s="55">
        <v>42</v>
      </c>
      <c r="M58" s="68" t="str">
        <f t="shared" si="12"/>
        <v/>
      </c>
      <c r="N58" s="69" t="str">
        <f t="shared" si="13"/>
        <v/>
      </c>
      <c r="O58" s="69" t="str">
        <f t="shared" si="14"/>
        <v/>
      </c>
      <c r="P58" s="69" t="str">
        <f t="shared" si="19"/>
        <v/>
      </c>
      <c r="Q58" s="69" t="str">
        <f t="shared" si="17"/>
        <v/>
      </c>
    </row>
    <row r="59" spans="1:17" x14ac:dyDescent="0.2">
      <c r="A59" s="55">
        <f t="shared" si="0"/>
        <v>0</v>
      </c>
      <c r="B59" s="56" t="str">
        <f t="shared" si="11"/>
        <v/>
      </c>
      <c r="C59" s="57">
        <f>IF(MONTH($E$14)&gt;=L59,EOMONTH(DATE(YEAR($E$14),L59,DAY($E$14)),0),EOMONTH(C58,1))</f>
        <v>47330</v>
      </c>
      <c r="D59" s="65" t="str">
        <f t="shared" si="4"/>
        <v/>
      </c>
      <c r="E59" s="59">
        <f t="shared" si="5"/>
        <v>0</v>
      </c>
      <c r="F59" s="60" t="str">
        <f t="shared" si="6"/>
        <v/>
      </c>
      <c r="G59" s="61">
        <f t="shared" si="7"/>
        <v>0</v>
      </c>
      <c r="H59" s="62" t="str">
        <f t="shared" si="8"/>
        <v/>
      </c>
      <c r="I59" s="61">
        <f t="shared" si="18"/>
        <v>0</v>
      </c>
      <c r="J59" s="61">
        <f>IF(B59=$E$12*12,E59+G59,IF(D59="",0,$E$13))</f>
        <v>0</v>
      </c>
      <c r="K59" s="61">
        <f t="shared" si="3"/>
        <v>0</v>
      </c>
      <c r="L59" s="55">
        <v>43</v>
      </c>
      <c r="M59" s="68" t="str">
        <f t="shared" si="12"/>
        <v/>
      </c>
      <c r="N59" s="69" t="str">
        <f t="shared" si="13"/>
        <v/>
      </c>
      <c r="O59" s="69" t="str">
        <f t="shared" si="14"/>
        <v/>
      </c>
      <c r="P59" s="69" t="str">
        <f t="shared" si="19"/>
        <v/>
      </c>
      <c r="Q59" s="69" t="str">
        <f t="shared" si="17"/>
        <v/>
      </c>
    </row>
    <row r="60" spans="1:17" x14ac:dyDescent="0.2">
      <c r="A60" s="55">
        <f t="shared" si="0"/>
        <v>0</v>
      </c>
      <c r="B60" s="56" t="str">
        <f t="shared" si="11"/>
        <v/>
      </c>
      <c r="C60" s="57">
        <f t="shared" si="1"/>
        <v>47361</v>
      </c>
      <c r="D60" s="65" t="str">
        <f t="shared" si="4"/>
        <v/>
      </c>
      <c r="E60" s="59">
        <f t="shared" si="5"/>
        <v>0</v>
      </c>
      <c r="F60" s="60" t="str">
        <f t="shared" si="6"/>
        <v/>
      </c>
      <c r="G60" s="61">
        <f t="shared" si="7"/>
        <v>0</v>
      </c>
      <c r="H60" s="62" t="str">
        <f t="shared" si="8"/>
        <v/>
      </c>
      <c r="I60" s="61">
        <f t="shared" si="18"/>
        <v>0</v>
      </c>
      <c r="J60" s="61">
        <f t="shared" ref="J60:J123" si="20">IF(B60=$E$12*12,E60+G60,IF(D60="",0,$E$13))</f>
        <v>0</v>
      </c>
      <c r="K60" s="61">
        <f t="shared" si="3"/>
        <v>0</v>
      </c>
      <c r="L60" s="55">
        <v>44</v>
      </c>
      <c r="M60" s="68" t="str">
        <f t="shared" si="12"/>
        <v/>
      </c>
      <c r="N60" s="69" t="str">
        <f t="shared" si="13"/>
        <v/>
      </c>
      <c r="O60" s="69" t="str">
        <f t="shared" si="14"/>
        <v/>
      </c>
      <c r="P60" s="69" t="str">
        <f t="shared" si="19"/>
        <v/>
      </c>
      <c r="Q60" s="69" t="str">
        <f t="shared" si="17"/>
        <v/>
      </c>
    </row>
    <row r="61" spans="1:17" x14ac:dyDescent="0.2">
      <c r="A61" s="55">
        <f t="shared" si="0"/>
        <v>0</v>
      </c>
      <c r="B61" s="56" t="str">
        <f t="shared" si="11"/>
        <v/>
      </c>
      <c r="C61" s="57">
        <f t="shared" si="1"/>
        <v>47391</v>
      </c>
      <c r="D61" s="65" t="str">
        <f t="shared" si="4"/>
        <v/>
      </c>
      <c r="E61" s="59">
        <f t="shared" si="5"/>
        <v>0</v>
      </c>
      <c r="F61" s="60" t="str">
        <f t="shared" si="6"/>
        <v/>
      </c>
      <c r="G61" s="61">
        <f t="shared" si="7"/>
        <v>0</v>
      </c>
      <c r="H61" s="62" t="str">
        <f t="shared" si="8"/>
        <v/>
      </c>
      <c r="I61" s="61">
        <f t="shared" si="18"/>
        <v>0</v>
      </c>
      <c r="J61" s="61">
        <f t="shared" si="20"/>
        <v>0</v>
      </c>
      <c r="K61" s="61">
        <f t="shared" si="3"/>
        <v>0</v>
      </c>
      <c r="L61" s="55">
        <v>45</v>
      </c>
      <c r="M61" s="68" t="str">
        <f t="shared" si="12"/>
        <v/>
      </c>
      <c r="N61" s="69" t="str">
        <f t="shared" si="13"/>
        <v/>
      </c>
      <c r="O61" s="69" t="str">
        <f t="shared" si="14"/>
        <v/>
      </c>
      <c r="P61" s="69" t="str">
        <f t="shared" si="19"/>
        <v/>
      </c>
      <c r="Q61" s="69" t="str">
        <f t="shared" si="17"/>
        <v/>
      </c>
    </row>
    <row r="62" spans="1:17" x14ac:dyDescent="0.2">
      <c r="A62" s="55">
        <f t="shared" si="0"/>
        <v>0</v>
      </c>
      <c r="B62" s="56" t="str">
        <f t="shared" si="11"/>
        <v/>
      </c>
      <c r="C62" s="57">
        <f t="shared" si="1"/>
        <v>47422</v>
      </c>
      <c r="D62" s="65" t="str">
        <f t="shared" si="4"/>
        <v/>
      </c>
      <c r="E62" s="59">
        <f t="shared" si="5"/>
        <v>0</v>
      </c>
      <c r="F62" s="60" t="str">
        <f t="shared" si="6"/>
        <v/>
      </c>
      <c r="G62" s="61">
        <f t="shared" si="7"/>
        <v>0</v>
      </c>
      <c r="H62" s="62" t="str">
        <f t="shared" si="8"/>
        <v/>
      </c>
      <c r="I62" s="61">
        <f t="shared" si="18"/>
        <v>0</v>
      </c>
      <c r="J62" s="61">
        <f t="shared" si="20"/>
        <v>0</v>
      </c>
      <c r="K62" s="61">
        <f t="shared" si="3"/>
        <v>0</v>
      </c>
      <c r="L62" s="55">
        <v>46</v>
      </c>
      <c r="M62" s="68" t="str">
        <f t="shared" si="12"/>
        <v/>
      </c>
      <c r="N62" s="69" t="str">
        <f t="shared" si="13"/>
        <v/>
      </c>
      <c r="O62" s="69" t="str">
        <f t="shared" si="14"/>
        <v/>
      </c>
      <c r="P62" s="69" t="str">
        <f t="shared" si="19"/>
        <v/>
      </c>
      <c r="Q62" s="69" t="str">
        <f t="shared" si="17"/>
        <v/>
      </c>
    </row>
    <row r="63" spans="1:17" x14ac:dyDescent="0.2">
      <c r="A63" s="55">
        <f t="shared" si="0"/>
        <v>0</v>
      </c>
      <c r="B63" s="56" t="str">
        <f t="shared" si="11"/>
        <v/>
      </c>
      <c r="C63" s="57">
        <f t="shared" si="1"/>
        <v>47452</v>
      </c>
      <c r="D63" s="65" t="str">
        <f t="shared" si="4"/>
        <v/>
      </c>
      <c r="E63" s="59">
        <f t="shared" si="5"/>
        <v>0</v>
      </c>
      <c r="F63" s="60" t="str">
        <f t="shared" si="6"/>
        <v/>
      </c>
      <c r="G63" s="61">
        <f t="shared" si="7"/>
        <v>0</v>
      </c>
      <c r="H63" s="62" t="str">
        <f t="shared" si="8"/>
        <v/>
      </c>
      <c r="I63" s="61">
        <f t="shared" si="18"/>
        <v>0</v>
      </c>
      <c r="J63" s="61">
        <f t="shared" si="20"/>
        <v>0</v>
      </c>
      <c r="K63" s="61">
        <f t="shared" si="3"/>
        <v>0</v>
      </c>
      <c r="L63" s="55">
        <v>47</v>
      </c>
      <c r="M63" s="68" t="str">
        <f t="shared" si="12"/>
        <v/>
      </c>
      <c r="N63" s="69" t="str">
        <f t="shared" si="13"/>
        <v/>
      </c>
      <c r="O63" s="69" t="str">
        <f t="shared" si="14"/>
        <v/>
      </c>
      <c r="P63" s="69" t="str">
        <f t="shared" si="19"/>
        <v/>
      </c>
      <c r="Q63" s="69" t="str">
        <f t="shared" si="17"/>
        <v/>
      </c>
    </row>
    <row r="64" spans="1:17" x14ac:dyDescent="0.2">
      <c r="A64" s="55">
        <f t="shared" si="0"/>
        <v>0</v>
      </c>
      <c r="B64" s="56" t="str">
        <f t="shared" si="11"/>
        <v/>
      </c>
      <c r="C64" s="57">
        <f t="shared" si="1"/>
        <v>47483</v>
      </c>
      <c r="D64" s="65" t="str">
        <f t="shared" si="4"/>
        <v/>
      </c>
      <c r="E64" s="59">
        <f t="shared" si="5"/>
        <v>0</v>
      </c>
      <c r="F64" s="60" t="str">
        <f t="shared" si="6"/>
        <v/>
      </c>
      <c r="G64" s="61">
        <f t="shared" si="7"/>
        <v>0</v>
      </c>
      <c r="H64" s="62" t="str">
        <f t="shared" si="8"/>
        <v/>
      </c>
      <c r="I64" s="61">
        <f t="shared" si="18"/>
        <v>0</v>
      </c>
      <c r="J64" s="61">
        <f t="shared" si="20"/>
        <v>0</v>
      </c>
      <c r="K64" s="61">
        <f t="shared" si="3"/>
        <v>0</v>
      </c>
      <c r="L64" s="55">
        <v>48</v>
      </c>
      <c r="M64" s="68" t="str">
        <f t="shared" si="12"/>
        <v/>
      </c>
      <c r="N64" s="69" t="str">
        <f t="shared" si="13"/>
        <v/>
      </c>
      <c r="O64" s="69" t="str">
        <f t="shared" si="14"/>
        <v/>
      </c>
      <c r="P64" s="69" t="str">
        <f t="shared" si="19"/>
        <v/>
      </c>
      <c r="Q64" s="69" t="str">
        <f t="shared" si="17"/>
        <v/>
      </c>
    </row>
    <row r="65" spans="1:17" x14ac:dyDescent="0.2">
      <c r="A65" s="55">
        <f t="shared" si="0"/>
        <v>0</v>
      </c>
      <c r="B65" s="56" t="str">
        <f t="shared" si="11"/>
        <v/>
      </c>
      <c r="C65" s="57">
        <f t="shared" si="1"/>
        <v>47514</v>
      </c>
      <c r="D65" s="65" t="str">
        <f t="shared" si="4"/>
        <v/>
      </c>
      <c r="E65" s="59">
        <f t="shared" si="5"/>
        <v>0</v>
      </c>
      <c r="F65" s="60" t="str">
        <f t="shared" si="6"/>
        <v/>
      </c>
      <c r="G65" s="61">
        <f t="shared" si="7"/>
        <v>0</v>
      </c>
      <c r="H65" s="62" t="str">
        <f t="shared" si="8"/>
        <v/>
      </c>
      <c r="I65" s="61">
        <f t="shared" si="18"/>
        <v>0</v>
      </c>
      <c r="J65" s="61">
        <f t="shared" si="20"/>
        <v>0</v>
      </c>
      <c r="K65" s="61">
        <f t="shared" si="3"/>
        <v>0</v>
      </c>
      <c r="L65" s="55">
        <v>49</v>
      </c>
      <c r="M65" s="68" t="str">
        <f t="shared" si="12"/>
        <v/>
      </c>
      <c r="N65" s="69" t="str">
        <f t="shared" si="13"/>
        <v/>
      </c>
      <c r="O65" s="69" t="str">
        <f t="shared" si="14"/>
        <v/>
      </c>
      <c r="P65" s="69" t="str">
        <f t="shared" si="19"/>
        <v/>
      </c>
      <c r="Q65" s="69" t="str">
        <f t="shared" si="17"/>
        <v/>
      </c>
    </row>
    <row r="66" spans="1:17" x14ac:dyDescent="0.2">
      <c r="A66" s="55">
        <f t="shared" si="0"/>
        <v>0</v>
      </c>
      <c r="B66" s="56" t="str">
        <f t="shared" si="11"/>
        <v/>
      </c>
      <c r="C66" s="57">
        <f t="shared" si="1"/>
        <v>47542</v>
      </c>
      <c r="D66" s="65" t="str">
        <f t="shared" si="4"/>
        <v/>
      </c>
      <c r="E66" s="59">
        <f t="shared" si="5"/>
        <v>0</v>
      </c>
      <c r="F66" s="60" t="str">
        <f t="shared" si="6"/>
        <v/>
      </c>
      <c r="G66" s="61">
        <f t="shared" si="7"/>
        <v>0</v>
      </c>
      <c r="H66" s="62" t="str">
        <f t="shared" si="8"/>
        <v/>
      </c>
      <c r="I66" s="61">
        <f t="shared" si="18"/>
        <v>0</v>
      </c>
      <c r="J66" s="61">
        <f t="shared" si="20"/>
        <v>0</v>
      </c>
      <c r="K66" s="61">
        <f t="shared" si="3"/>
        <v>0</v>
      </c>
      <c r="L66" s="55">
        <v>50</v>
      </c>
      <c r="M66" s="68" t="str">
        <f t="shared" si="12"/>
        <v/>
      </c>
      <c r="N66" s="69" t="str">
        <f t="shared" si="13"/>
        <v/>
      </c>
      <c r="O66" s="69" t="str">
        <f t="shared" si="14"/>
        <v/>
      </c>
      <c r="P66" s="69" t="str">
        <f t="shared" si="19"/>
        <v/>
      </c>
      <c r="Q66" s="69" t="str">
        <f t="shared" si="17"/>
        <v/>
      </c>
    </row>
    <row r="67" spans="1:17" x14ac:dyDescent="0.2">
      <c r="A67" s="55">
        <f t="shared" si="0"/>
        <v>0</v>
      </c>
      <c r="B67" s="56" t="str">
        <f t="shared" si="11"/>
        <v/>
      </c>
      <c r="C67" s="57">
        <f t="shared" si="1"/>
        <v>47573</v>
      </c>
      <c r="D67" s="65" t="str">
        <f t="shared" si="4"/>
        <v/>
      </c>
      <c r="E67" s="59">
        <f t="shared" si="5"/>
        <v>0</v>
      </c>
      <c r="F67" s="60" t="str">
        <f t="shared" si="6"/>
        <v/>
      </c>
      <c r="G67" s="61">
        <f t="shared" si="7"/>
        <v>0</v>
      </c>
      <c r="H67" s="62" t="str">
        <f t="shared" si="8"/>
        <v/>
      </c>
      <c r="I67" s="61">
        <f t="shared" si="18"/>
        <v>0</v>
      </c>
      <c r="J67" s="61">
        <f t="shared" si="20"/>
        <v>0</v>
      </c>
      <c r="K67" s="61">
        <f t="shared" si="3"/>
        <v>0</v>
      </c>
      <c r="L67" s="55">
        <v>51</v>
      </c>
      <c r="M67" s="68" t="str">
        <f t="shared" si="12"/>
        <v/>
      </c>
      <c r="N67" s="69" t="str">
        <f t="shared" si="13"/>
        <v/>
      </c>
      <c r="O67" s="69" t="str">
        <f t="shared" si="14"/>
        <v/>
      </c>
      <c r="P67" s="69" t="str">
        <f t="shared" si="19"/>
        <v/>
      </c>
      <c r="Q67" s="69" t="str">
        <f t="shared" si="17"/>
        <v/>
      </c>
    </row>
    <row r="68" spans="1:17" x14ac:dyDescent="0.2">
      <c r="A68" s="55">
        <f t="shared" si="0"/>
        <v>0</v>
      </c>
      <c r="B68" s="56" t="str">
        <f t="shared" si="11"/>
        <v/>
      </c>
      <c r="C68" s="57">
        <f t="shared" si="1"/>
        <v>47603</v>
      </c>
      <c r="D68" s="65" t="str">
        <f t="shared" si="4"/>
        <v/>
      </c>
      <c r="E68" s="59">
        <f t="shared" si="5"/>
        <v>0</v>
      </c>
      <c r="F68" s="60" t="str">
        <f t="shared" si="6"/>
        <v/>
      </c>
      <c r="G68" s="61">
        <f t="shared" si="7"/>
        <v>0</v>
      </c>
      <c r="H68" s="62" t="str">
        <f t="shared" si="8"/>
        <v/>
      </c>
      <c r="I68" s="61">
        <f t="shared" si="18"/>
        <v>0</v>
      </c>
      <c r="J68" s="61">
        <f t="shared" si="20"/>
        <v>0</v>
      </c>
      <c r="K68" s="61">
        <f t="shared" si="3"/>
        <v>0</v>
      </c>
      <c r="L68" s="55">
        <v>52</v>
      </c>
      <c r="M68" s="68" t="str">
        <f t="shared" si="12"/>
        <v/>
      </c>
      <c r="N68" s="69" t="str">
        <f t="shared" si="13"/>
        <v/>
      </c>
      <c r="O68" s="69" t="str">
        <f t="shared" si="14"/>
        <v/>
      </c>
      <c r="P68" s="69" t="str">
        <f t="shared" si="19"/>
        <v/>
      </c>
      <c r="Q68" s="69" t="str">
        <f t="shared" si="17"/>
        <v/>
      </c>
    </row>
    <row r="69" spans="1:17" x14ac:dyDescent="0.2">
      <c r="A69" s="55">
        <f t="shared" si="0"/>
        <v>0</v>
      </c>
      <c r="B69" s="56" t="str">
        <f t="shared" si="11"/>
        <v/>
      </c>
      <c r="C69" s="57">
        <f t="shared" si="1"/>
        <v>47634</v>
      </c>
      <c r="D69" s="65" t="str">
        <f t="shared" si="4"/>
        <v/>
      </c>
      <c r="E69" s="59">
        <f t="shared" si="5"/>
        <v>0</v>
      </c>
      <c r="F69" s="60" t="str">
        <f t="shared" si="6"/>
        <v/>
      </c>
      <c r="G69" s="61">
        <f t="shared" si="7"/>
        <v>0</v>
      </c>
      <c r="H69" s="62" t="str">
        <f t="shared" si="8"/>
        <v/>
      </c>
      <c r="I69" s="61">
        <f t="shared" si="18"/>
        <v>0</v>
      </c>
      <c r="J69" s="61">
        <f t="shared" si="20"/>
        <v>0</v>
      </c>
      <c r="K69" s="61">
        <f t="shared" si="3"/>
        <v>0</v>
      </c>
      <c r="L69" s="55">
        <v>53</v>
      </c>
      <c r="M69" s="68" t="str">
        <f t="shared" si="12"/>
        <v/>
      </c>
      <c r="N69" s="69" t="str">
        <f t="shared" si="13"/>
        <v/>
      </c>
      <c r="O69" s="69" t="str">
        <f t="shared" si="14"/>
        <v/>
      </c>
      <c r="P69" s="69" t="str">
        <f t="shared" si="19"/>
        <v/>
      </c>
      <c r="Q69" s="69" t="str">
        <f t="shared" si="17"/>
        <v/>
      </c>
    </row>
    <row r="70" spans="1:17" x14ac:dyDescent="0.2">
      <c r="A70" s="55">
        <f t="shared" si="0"/>
        <v>0</v>
      </c>
      <c r="B70" s="56" t="str">
        <f t="shared" si="11"/>
        <v/>
      </c>
      <c r="C70" s="57">
        <f t="shared" si="1"/>
        <v>47664</v>
      </c>
      <c r="D70" s="65" t="str">
        <f t="shared" si="4"/>
        <v/>
      </c>
      <c r="E70" s="59">
        <f t="shared" si="5"/>
        <v>0</v>
      </c>
      <c r="F70" s="60" t="str">
        <f t="shared" si="6"/>
        <v/>
      </c>
      <c r="G70" s="61">
        <f t="shared" si="7"/>
        <v>0</v>
      </c>
      <c r="H70" s="62" t="str">
        <f t="shared" si="8"/>
        <v/>
      </c>
      <c r="I70" s="61">
        <f t="shared" si="18"/>
        <v>0</v>
      </c>
      <c r="J70" s="61">
        <f t="shared" si="20"/>
        <v>0</v>
      </c>
      <c r="K70" s="61">
        <f t="shared" si="3"/>
        <v>0</v>
      </c>
      <c r="L70" s="55">
        <v>54</v>
      </c>
      <c r="M70" s="68" t="str">
        <f t="shared" si="12"/>
        <v/>
      </c>
      <c r="N70" s="69" t="str">
        <f t="shared" si="13"/>
        <v/>
      </c>
      <c r="O70" s="69" t="str">
        <f t="shared" si="14"/>
        <v/>
      </c>
      <c r="P70" s="69" t="str">
        <f t="shared" si="19"/>
        <v/>
      </c>
      <c r="Q70" s="69" t="str">
        <f t="shared" si="17"/>
        <v/>
      </c>
    </row>
    <row r="71" spans="1:17" x14ac:dyDescent="0.2">
      <c r="A71" s="55">
        <f t="shared" si="0"/>
        <v>0</v>
      </c>
      <c r="B71" s="56" t="str">
        <f t="shared" si="11"/>
        <v/>
      </c>
      <c r="C71" s="57">
        <f t="shared" si="1"/>
        <v>47695</v>
      </c>
      <c r="D71" s="65" t="str">
        <f t="shared" si="4"/>
        <v/>
      </c>
      <c r="E71" s="59">
        <f t="shared" si="5"/>
        <v>0</v>
      </c>
      <c r="F71" s="60" t="str">
        <f t="shared" si="6"/>
        <v/>
      </c>
      <c r="G71" s="61">
        <f t="shared" si="7"/>
        <v>0</v>
      </c>
      <c r="H71" s="62" t="str">
        <f t="shared" si="8"/>
        <v/>
      </c>
      <c r="I71" s="61">
        <f t="shared" si="18"/>
        <v>0</v>
      </c>
      <c r="J71" s="61">
        <f t="shared" si="20"/>
        <v>0</v>
      </c>
      <c r="K71" s="61">
        <f t="shared" si="3"/>
        <v>0</v>
      </c>
      <c r="L71" s="55">
        <v>55</v>
      </c>
      <c r="M71" s="68" t="str">
        <f t="shared" si="12"/>
        <v/>
      </c>
      <c r="N71" s="69" t="str">
        <f t="shared" si="13"/>
        <v/>
      </c>
      <c r="O71" s="69" t="str">
        <f t="shared" si="14"/>
        <v/>
      </c>
      <c r="P71" s="69" t="str">
        <f t="shared" si="19"/>
        <v/>
      </c>
      <c r="Q71" s="69" t="str">
        <f t="shared" si="17"/>
        <v/>
      </c>
    </row>
    <row r="72" spans="1:17" x14ac:dyDescent="0.2">
      <c r="A72" s="55">
        <f t="shared" si="0"/>
        <v>0</v>
      </c>
      <c r="B72" s="56" t="str">
        <f t="shared" si="11"/>
        <v/>
      </c>
      <c r="C72" s="57">
        <f t="shared" si="1"/>
        <v>47726</v>
      </c>
      <c r="D72" s="65" t="str">
        <f t="shared" si="4"/>
        <v/>
      </c>
      <c r="E72" s="59">
        <f t="shared" si="5"/>
        <v>0</v>
      </c>
      <c r="F72" s="60" t="str">
        <f t="shared" si="6"/>
        <v/>
      </c>
      <c r="G72" s="61">
        <f t="shared" si="7"/>
        <v>0</v>
      </c>
      <c r="H72" s="62" t="str">
        <f t="shared" si="8"/>
        <v/>
      </c>
      <c r="I72" s="61">
        <f t="shared" si="18"/>
        <v>0</v>
      </c>
      <c r="J72" s="61">
        <f t="shared" si="20"/>
        <v>0</v>
      </c>
      <c r="K72" s="61">
        <f t="shared" si="3"/>
        <v>0</v>
      </c>
      <c r="L72" s="55">
        <v>56</v>
      </c>
      <c r="M72" s="68" t="str">
        <f t="shared" si="12"/>
        <v/>
      </c>
      <c r="N72" s="69" t="str">
        <f t="shared" si="13"/>
        <v/>
      </c>
      <c r="O72" s="69" t="str">
        <f t="shared" si="14"/>
        <v/>
      </c>
      <c r="P72" s="69" t="str">
        <f t="shared" si="19"/>
        <v/>
      </c>
      <c r="Q72" s="69" t="str">
        <f t="shared" si="17"/>
        <v/>
      </c>
    </row>
    <row r="73" spans="1:17" x14ac:dyDescent="0.2">
      <c r="A73" s="55">
        <f t="shared" si="0"/>
        <v>0</v>
      </c>
      <c r="B73" s="56" t="str">
        <f t="shared" si="11"/>
        <v/>
      </c>
      <c r="C73" s="57">
        <f t="shared" si="1"/>
        <v>47756</v>
      </c>
      <c r="D73" s="65" t="str">
        <f t="shared" si="4"/>
        <v/>
      </c>
      <c r="E73" s="59">
        <f t="shared" si="5"/>
        <v>0</v>
      </c>
      <c r="F73" s="60" t="str">
        <f t="shared" si="6"/>
        <v/>
      </c>
      <c r="G73" s="61">
        <f t="shared" si="7"/>
        <v>0</v>
      </c>
      <c r="H73" s="62" t="str">
        <f t="shared" si="8"/>
        <v/>
      </c>
      <c r="I73" s="61">
        <f t="shared" si="18"/>
        <v>0</v>
      </c>
      <c r="J73" s="61">
        <f t="shared" si="20"/>
        <v>0</v>
      </c>
      <c r="K73" s="61">
        <f t="shared" si="3"/>
        <v>0</v>
      </c>
      <c r="L73" s="55">
        <v>57</v>
      </c>
      <c r="M73" s="68" t="str">
        <f t="shared" si="12"/>
        <v/>
      </c>
      <c r="N73" s="69" t="str">
        <f t="shared" si="13"/>
        <v/>
      </c>
      <c r="O73" s="69" t="str">
        <f t="shared" si="14"/>
        <v/>
      </c>
      <c r="P73" s="69" t="str">
        <f t="shared" si="19"/>
        <v/>
      </c>
      <c r="Q73" s="69" t="str">
        <f t="shared" si="17"/>
        <v/>
      </c>
    </row>
    <row r="74" spans="1:17" x14ac:dyDescent="0.2">
      <c r="A74" s="55">
        <f t="shared" si="0"/>
        <v>0</v>
      </c>
      <c r="B74" s="56" t="str">
        <f t="shared" si="11"/>
        <v/>
      </c>
      <c r="C74" s="57">
        <f t="shared" si="1"/>
        <v>47787</v>
      </c>
      <c r="D74" s="65" t="str">
        <f t="shared" si="4"/>
        <v/>
      </c>
      <c r="E74" s="59">
        <f t="shared" si="5"/>
        <v>0</v>
      </c>
      <c r="F74" s="60" t="str">
        <f t="shared" si="6"/>
        <v/>
      </c>
      <c r="G74" s="61">
        <f t="shared" si="7"/>
        <v>0</v>
      </c>
      <c r="H74" s="62" t="str">
        <f t="shared" si="8"/>
        <v/>
      </c>
      <c r="I74" s="61">
        <f t="shared" si="18"/>
        <v>0</v>
      </c>
      <c r="J74" s="61">
        <f t="shared" si="20"/>
        <v>0</v>
      </c>
      <c r="K74" s="61">
        <f t="shared" si="3"/>
        <v>0</v>
      </c>
      <c r="L74" s="55">
        <v>58</v>
      </c>
      <c r="M74" s="68" t="str">
        <f t="shared" si="12"/>
        <v/>
      </c>
      <c r="N74" s="69" t="str">
        <f t="shared" si="13"/>
        <v/>
      </c>
      <c r="O74" s="69" t="str">
        <f t="shared" si="14"/>
        <v/>
      </c>
      <c r="P74" s="69" t="str">
        <f t="shared" si="19"/>
        <v/>
      </c>
      <c r="Q74" s="69" t="str">
        <f t="shared" si="17"/>
        <v/>
      </c>
    </row>
    <row r="75" spans="1:17" x14ac:dyDescent="0.2">
      <c r="A75" s="55">
        <f t="shared" si="0"/>
        <v>0</v>
      </c>
      <c r="B75" s="56" t="str">
        <f t="shared" si="11"/>
        <v/>
      </c>
      <c r="C75" s="57">
        <f t="shared" si="1"/>
        <v>47817</v>
      </c>
      <c r="D75" s="65" t="str">
        <f t="shared" si="4"/>
        <v/>
      </c>
      <c r="E75" s="59">
        <f t="shared" si="5"/>
        <v>0</v>
      </c>
      <c r="F75" s="60" t="str">
        <f t="shared" si="6"/>
        <v/>
      </c>
      <c r="G75" s="61">
        <f t="shared" si="7"/>
        <v>0</v>
      </c>
      <c r="H75" s="62" t="str">
        <f t="shared" si="8"/>
        <v/>
      </c>
      <c r="I75" s="61">
        <f t="shared" si="18"/>
        <v>0</v>
      </c>
      <c r="J75" s="61">
        <f t="shared" si="20"/>
        <v>0</v>
      </c>
      <c r="K75" s="61">
        <f t="shared" si="3"/>
        <v>0</v>
      </c>
      <c r="L75" s="55">
        <v>59</v>
      </c>
      <c r="M75" s="68" t="str">
        <f t="shared" si="12"/>
        <v/>
      </c>
      <c r="N75" s="69" t="str">
        <f t="shared" si="13"/>
        <v/>
      </c>
      <c r="O75" s="69" t="str">
        <f t="shared" si="14"/>
        <v/>
      </c>
      <c r="P75" s="69" t="str">
        <f t="shared" si="19"/>
        <v/>
      </c>
      <c r="Q75" s="69" t="str">
        <f t="shared" si="17"/>
        <v/>
      </c>
    </row>
    <row r="76" spans="1:17" x14ac:dyDescent="0.2">
      <c r="A76" s="55">
        <f t="shared" si="0"/>
        <v>0</v>
      </c>
      <c r="B76" s="56" t="str">
        <f t="shared" si="11"/>
        <v/>
      </c>
      <c r="C76" s="57">
        <f t="shared" si="1"/>
        <v>47848</v>
      </c>
      <c r="D76" s="65" t="str">
        <f t="shared" si="4"/>
        <v/>
      </c>
      <c r="E76" s="59">
        <f t="shared" si="5"/>
        <v>0</v>
      </c>
      <c r="F76" s="60" t="str">
        <f t="shared" si="6"/>
        <v/>
      </c>
      <c r="G76" s="61">
        <f t="shared" si="7"/>
        <v>0</v>
      </c>
      <c r="H76" s="62" t="str">
        <f t="shared" si="8"/>
        <v/>
      </c>
      <c r="I76" s="61">
        <f t="shared" si="18"/>
        <v>0</v>
      </c>
      <c r="J76" s="61">
        <f t="shared" si="20"/>
        <v>0</v>
      </c>
      <c r="K76" s="61">
        <f t="shared" si="3"/>
        <v>0</v>
      </c>
      <c r="L76" s="55">
        <v>60</v>
      </c>
      <c r="M76" s="68" t="str">
        <f t="shared" si="12"/>
        <v/>
      </c>
      <c r="N76" s="69" t="str">
        <f t="shared" si="13"/>
        <v/>
      </c>
      <c r="O76" s="69" t="str">
        <f t="shared" si="14"/>
        <v/>
      </c>
      <c r="P76" s="69" t="str">
        <f t="shared" si="19"/>
        <v/>
      </c>
      <c r="Q76" s="69" t="str">
        <f t="shared" si="17"/>
        <v/>
      </c>
    </row>
    <row r="77" spans="1:17" x14ac:dyDescent="0.2">
      <c r="A77" s="55">
        <f t="shared" si="0"/>
        <v>0</v>
      </c>
      <c r="B77" s="56" t="str">
        <f t="shared" si="11"/>
        <v/>
      </c>
      <c r="C77" s="57">
        <f t="shared" si="1"/>
        <v>47879</v>
      </c>
      <c r="D77" s="65" t="str">
        <f t="shared" si="4"/>
        <v/>
      </c>
      <c r="E77" s="59">
        <f t="shared" si="5"/>
        <v>0</v>
      </c>
      <c r="F77" s="60" t="str">
        <f t="shared" si="6"/>
        <v/>
      </c>
      <c r="G77" s="61">
        <f t="shared" si="7"/>
        <v>0</v>
      </c>
      <c r="H77" s="62" t="str">
        <f t="shared" si="8"/>
        <v/>
      </c>
      <c r="I77" s="61">
        <f t="shared" si="18"/>
        <v>0</v>
      </c>
      <c r="J77" s="61">
        <f t="shared" si="20"/>
        <v>0</v>
      </c>
      <c r="K77" s="61">
        <f t="shared" si="3"/>
        <v>0</v>
      </c>
      <c r="L77" s="55">
        <v>61</v>
      </c>
      <c r="M77" s="68" t="str">
        <f t="shared" si="12"/>
        <v/>
      </c>
      <c r="N77" s="69" t="str">
        <f t="shared" si="13"/>
        <v/>
      </c>
      <c r="O77" s="69" t="str">
        <f t="shared" si="14"/>
        <v/>
      </c>
      <c r="P77" s="69" t="str">
        <f t="shared" si="19"/>
        <v/>
      </c>
      <c r="Q77" s="69" t="str">
        <f t="shared" si="17"/>
        <v/>
      </c>
    </row>
    <row r="78" spans="1:17" x14ac:dyDescent="0.2">
      <c r="A78" s="55">
        <f t="shared" si="0"/>
        <v>0</v>
      </c>
      <c r="B78" s="56" t="str">
        <f t="shared" si="11"/>
        <v/>
      </c>
      <c r="C78" s="57">
        <f t="shared" si="1"/>
        <v>47907</v>
      </c>
      <c r="D78" s="65" t="str">
        <f t="shared" si="4"/>
        <v/>
      </c>
      <c r="E78" s="59">
        <f t="shared" si="5"/>
        <v>0</v>
      </c>
      <c r="F78" s="60" t="str">
        <f t="shared" si="6"/>
        <v/>
      </c>
      <c r="G78" s="61">
        <f t="shared" si="7"/>
        <v>0</v>
      </c>
      <c r="H78" s="62" t="str">
        <f t="shared" si="8"/>
        <v/>
      </c>
      <c r="I78" s="61">
        <f t="shared" si="18"/>
        <v>0</v>
      </c>
      <c r="J78" s="61">
        <f t="shared" si="20"/>
        <v>0</v>
      </c>
      <c r="K78" s="61">
        <f t="shared" si="3"/>
        <v>0</v>
      </c>
      <c r="L78" s="55">
        <v>62</v>
      </c>
      <c r="M78" s="68" t="str">
        <f t="shared" si="12"/>
        <v/>
      </c>
      <c r="N78" s="69" t="str">
        <f t="shared" si="13"/>
        <v/>
      </c>
      <c r="O78" s="69" t="str">
        <f t="shared" si="14"/>
        <v/>
      </c>
      <c r="P78" s="69" t="str">
        <f t="shared" si="19"/>
        <v/>
      </c>
      <c r="Q78" s="69" t="str">
        <f t="shared" si="17"/>
        <v/>
      </c>
    </row>
    <row r="79" spans="1:17" x14ac:dyDescent="0.2">
      <c r="A79" s="55">
        <f t="shared" si="0"/>
        <v>0</v>
      </c>
      <c r="B79" s="56" t="str">
        <f t="shared" si="11"/>
        <v/>
      </c>
      <c r="C79" s="57">
        <f t="shared" si="1"/>
        <v>47938</v>
      </c>
      <c r="D79" s="65" t="str">
        <f t="shared" si="4"/>
        <v/>
      </c>
      <c r="E79" s="59">
        <f t="shared" si="5"/>
        <v>0</v>
      </c>
      <c r="F79" s="60" t="str">
        <f t="shared" si="6"/>
        <v/>
      </c>
      <c r="G79" s="61">
        <f t="shared" si="7"/>
        <v>0</v>
      </c>
      <c r="H79" s="62" t="str">
        <f t="shared" si="8"/>
        <v/>
      </c>
      <c r="I79" s="61">
        <f t="shared" si="18"/>
        <v>0</v>
      </c>
      <c r="J79" s="61">
        <f t="shared" si="20"/>
        <v>0</v>
      </c>
      <c r="K79" s="61">
        <f t="shared" si="3"/>
        <v>0</v>
      </c>
      <c r="L79" s="55">
        <v>63</v>
      </c>
      <c r="M79" s="68" t="str">
        <f t="shared" si="12"/>
        <v/>
      </c>
      <c r="N79" s="69" t="str">
        <f t="shared" si="13"/>
        <v/>
      </c>
      <c r="O79" s="69" t="str">
        <f t="shared" si="14"/>
        <v/>
      </c>
      <c r="P79" s="69" t="str">
        <f t="shared" si="19"/>
        <v/>
      </c>
      <c r="Q79" s="69" t="str">
        <f t="shared" si="17"/>
        <v/>
      </c>
    </row>
    <row r="80" spans="1:17" x14ac:dyDescent="0.2">
      <c r="A80" s="55">
        <f t="shared" si="0"/>
        <v>0</v>
      </c>
      <c r="B80" s="56" t="str">
        <f t="shared" si="11"/>
        <v/>
      </c>
      <c r="C80" s="57">
        <f t="shared" si="1"/>
        <v>47968</v>
      </c>
      <c r="D80" s="65" t="str">
        <f t="shared" si="4"/>
        <v/>
      </c>
      <c r="E80" s="59">
        <f t="shared" si="5"/>
        <v>0</v>
      </c>
      <c r="F80" s="60" t="str">
        <f t="shared" si="6"/>
        <v/>
      </c>
      <c r="G80" s="61">
        <f t="shared" si="7"/>
        <v>0</v>
      </c>
      <c r="H80" s="62" t="str">
        <f t="shared" si="8"/>
        <v/>
      </c>
      <c r="I80" s="61">
        <f t="shared" si="18"/>
        <v>0</v>
      </c>
      <c r="J80" s="61">
        <f t="shared" si="20"/>
        <v>0</v>
      </c>
      <c r="K80" s="61">
        <f t="shared" si="3"/>
        <v>0</v>
      </c>
      <c r="L80" s="55">
        <v>64</v>
      </c>
      <c r="M80" s="68" t="str">
        <f t="shared" si="12"/>
        <v/>
      </c>
      <c r="N80" s="69" t="str">
        <f t="shared" si="13"/>
        <v/>
      </c>
      <c r="O80" s="69" t="str">
        <f t="shared" si="14"/>
        <v/>
      </c>
      <c r="P80" s="69" t="str">
        <f t="shared" si="19"/>
        <v/>
      </c>
      <c r="Q80" s="69" t="str">
        <f t="shared" si="17"/>
        <v/>
      </c>
    </row>
    <row r="81" spans="1:17" x14ac:dyDescent="0.2">
      <c r="A81" s="55">
        <f t="shared" ref="A81:A144" si="21">IF(E81&gt;0,1,0)</f>
        <v>0</v>
      </c>
      <c r="B81" s="56" t="str">
        <f t="shared" si="11"/>
        <v/>
      </c>
      <c r="C81" s="57">
        <f t="shared" ref="C81:C144" si="22">IF(MONTH($E$14)&gt;=L81,EOMONTH(DATE(YEAR($E$14),L81,DAY($E$14)),0),EOMONTH(C80,1))</f>
        <v>47999</v>
      </c>
      <c r="D81" s="65" t="str">
        <f t="shared" si="4"/>
        <v/>
      </c>
      <c r="E81" s="59">
        <f t="shared" si="5"/>
        <v>0</v>
      </c>
      <c r="F81" s="60" t="str">
        <f t="shared" si="6"/>
        <v/>
      </c>
      <c r="G81" s="61">
        <f t="shared" si="7"/>
        <v>0</v>
      </c>
      <c r="H81" s="62" t="str">
        <f t="shared" si="8"/>
        <v/>
      </c>
      <c r="I81" s="61">
        <f t="shared" si="18"/>
        <v>0</v>
      </c>
      <c r="J81" s="61">
        <f t="shared" si="20"/>
        <v>0</v>
      </c>
      <c r="K81" s="61">
        <f t="shared" ref="K81:K144" si="23">IF(E81&lt;J81,0,E81-I81)</f>
        <v>0</v>
      </c>
      <c r="L81" s="55">
        <v>65</v>
      </c>
      <c r="M81" s="68" t="str">
        <f t="shared" si="12"/>
        <v/>
      </c>
      <c r="N81" s="69" t="str">
        <f t="shared" si="13"/>
        <v/>
      </c>
      <c r="O81" s="69" t="str">
        <f t="shared" si="14"/>
        <v/>
      </c>
      <c r="P81" s="69" t="str">
        <f t="shared" si="19"/>
        <v/>
      </c>
      <c r="Q81" s="69" t="str">
        <f t="shared" si="17"/>
        <v/>
      </c>
    </row>
    <row r="82" spans="1:17" x14ac:dyDescent="0.2">
      <c r="A82" s="55">
        <f t="shared" si="21"/>
        <v>0</v>
      </c>
      <c r="B82" s="56" t="str">
        <f t="shared" si="11"/>
        <v/>
      </c>
      <c r="C82" s="57">
        <f t="shared" si="22"/>
        <v>48029</v>
      </c>
      <c r="D82" s="65" t="str">
        <f t="shared" ref="D82:D145" si="24">IF(MONTH($E$14)=L82,L82,IF(C82&gt;$K$12,"",IF($E$14&gt;C82,"",MONTH(C82))))</f>
        <v/>
      </c>
      <c r="E82" s="59">
        <f t="shared" ref="E82:E145" si="25">IF(D82="",0,IF(E81&lt;&gt;0,K81,$E$10))</f>
        <v>0</v>
      </c>
      <c r="F82" s="60" t="str">
        <f t="shared" ref="F82:F145" si="26">IF($E$10="","",IF(D82="","",$E$11))</f>
        <v/>
      </c>
      <c r="G82" s="61">
        <f t="shared" ref="G82:G145" si="27">IF($E$10="",0,IF(D82="",0,E82*F82/12))</f>
        <v>0</v>
      </c>
      <c r="H82" s="62" t="str">
        <f t="shared" ref="H82:H145" si="28">IF($E$10="","",IF(D82="","",I82/E82))</f>
        <v/>
      </c>
      <c r="I82" s="61">
        <f t="shared" si="18"/>
        <v>0</v>
      </c>
      <c r="J82" s="61">
        <f t="shared" si="20"/>
        <v>0</v>
      </c>
      <c r="K82" s="61">
        <f t="shared" si="23"/>
        <v>0</v>
      </c>
      <c r="L82" s="55">
        <v>66</v>
      </c>
      <c r="M82" s="68" t="str">
        <f t="shared" si="12"/>
        <v/>
      </c>
      <c r="N82" s="69" t="str">
        <f t="shared" si="13"/>
        <v/>
      </c>
      <c r="O82" s="69" t="str">
        <f t="shared" si="14"/>
        <v/>
      </c>
      <c r="P82" s="69" t="str">
        <f t="shared" si="19"/>
        <v/>
      </c>
      <c r="Q82" s="69" t="str">
        <f t="shared" si="17"/>
        <v/>
      </c>
    </row>
    <row r="83" spans="1:17" x14ac:dyDescent="0.2">
      <c r="A83" s="55">
        <f t="shared" si="21"/>
        <v>0</v>
      </c>
      <c r="B83" s="56" t="str">
        <f t="shared" ref="B83:B146" si="29">IF(D83="","",IF(AND(D82="",C83&gt;1),1,B82+1))</f>
        <v/>
      </c>
      <c r="C83" s="57">
        <f t="shared" si="22"/>
        <v>48060</v>
      </c>
      <c r="D83" s="65" t="str">
        <f t="shared" si="24"/>
        <v/>
      </c>
      <c r="E83" s="59">
        <f t="shared" si="25"/>
        <v>0</v>
      </c>
      <c r="F83" s="60" t="str">
        <f t="shared" si="26"/>
        <v/>
      </c>
      <c r="G83" s="61">
        <f t="shared" si="27"/>
        <v>0</v>
      </c>
      <c r="H83" s="62" t="str">
        <f t="shared" si="28"/>
        <v/>
      </c>
      <c r="I83" s="61">
        <f t="shared" si="18"/>
        <v>0</v>
      </c>
      <c r="J83" s="61">
        <f t="shared" si="20"/>
        <v>0</v>
      </c>
      <c r="K83" s="61">
        <f t="shared" si="23"/>
        <v>0</v>
      </c>
      <c r="L83" s="55">
        <v>67</v>
      </c>
      <c r="M83" s="68" t="str">
        <f t="shared" si="12"/>
        <v/>
      </c>
      <c r="N83" s="69" t="str">
        <f t="shared" si="13"/>
        <v/>
      </c>
      <c r="O83" s="69" t="str">
        <f t="shared" si="14"/>
        <v/>
      </c>
      <c r="P83" s="69" t="str">
        <f t="shared" si="19"/>
        <v/>
      </c>
      <c r="Q83" s="69" t="str">
        <f t="shared" si="17"/>
        <v/>
      </c>
    </row>
    <row r="84" spans="1:17" x14ac:dyDescent="0.2">
      <c r="A84" s="55">
        <f t="shared" si="21"/>
        <v>0</v>
      </c>
      <c r="B84" s="56" t="str">
        <f t="shared" si="29"/>
        <v/>
      </c>
      <c r="C84" s="57">
        <f t="shared" si="22"/>
        <v>48091</v>
      </c>
      <c r="D84" s="65" t="str">
        <f t="shared" si="24"/>
        <v/>
      </c>
      <c r="E84" s="59">
        <f t="shared" si="25"/>
        <v>0</v>
      </c>
      <c r="F84" s="60" t="str">
        <f t="shared" si="26"/>
        <v/>
      </c>
      <c r="G84" s="61">
        <f t="shared" si="27"/>
        <v>0</v>
      </c>
      <c r="H84" s="62" t="str">
        <f t="shared" si="28"/>
        <v/>
      </c>
      <c r="I84" s="61">
        <f t="shared" si="18"/>
        <v>0</v>
      </c>
      <c r="J84" s="61">
        <f t="shared" si="20"/>
        <v>0</v>
      </c>
      <c r="K84" s="61">
        <f t="shared" si="23"/>
        <v>0</v>
      </c>
      <c r="L84" s="55">
        <v>68</v>
      </c>
      <c r="M84" s="68" t="str">
        <f t="shared" ref="M84:M95" si="30">IF(M83="","",IF(M83=YEAR($K$12),"",M83+1))</f>
        <v/>
      </c>
      <c r="N84" s="69" t="str">
        <f t="shared" ref="N84:N95" si="31">IF(M84="","",SUMIFS($G$17:$G$640,$C$17:$C$640,"&gt;="&amp;DATE($M84,1,1),$C$17:$C$640,"&lt;="&amp;DATE($M84,12,31)))</f>
        <v/>
      </c>
      <c r="O84" s="69" t="str">
        <f t="shared" ref="O84:O95" si="32">IF(M84="","",SUMIFS($I$17:$I$640,$C$17:$C$640,"&gt;="&amp;DATE($M84,1,1),$C$17:$C$640,"&lt;="&amp;DATE($M84,12,31)))</f>
        <v/>
      </c>
      <c r="P84" s="69" t="str">
        <f t="shared" si="19"/>
        <v/>
      </c>
      <c r="Q84" s="69" t="str">
        <f t="shared" si="17"/>
        <v/>
      </c>
    </row>
    <row r="85" spans="1:17" x14ac:dyDescent="0.2">
      <c r="A85" s="55">
        <f t="shared" si="21"/>
        <v>0</v>
      </c>
      <c r="B85" s="56" t="str">
        <f t="shared" si="29"/>
        <v/>
      </c>
      <c r="C85" s="57">
        <f t="shared" si="22"/>
        <v>48121</v>
      </c>
      <c r="D85" s="65" t="str">
        <f t="shared" si="24"/>
        <v/>
      </c>
      <c r="E85" s="59">
        <f t="shared" si="25"/>
        <v>0</v>
      </c>
      <c r="F85" s="60" t="str">
        <f t="shared" si="26"/>
        <v/>
      </c>
      <c r="G85" s="61">
        <f t="shared" si="27"/>
        <v>0</v>
      </c>
      <c r="H85" s="62" t="str">
        <f t="shared" si="28"/>
        <v/>
      </c>
      <c r="I85" s="61">
        <f t="shared" si="18"/>
        <v>0</v>
      </c>
      <c r="J85" s="61">
        <f t="shared" si="20"/>
        <v>0</v>
      </c>
      <c r="K85" s="61">
        <f t="shared" si="23"/>
        <v>0</v>
      </c>
      <c r="L85" s="55">
        <v>69</v>
      </c>
      <c r="M85" s="68" t="str">
        <f t="shared" si="30"/>
        <v/>
      </c>
      <c r="N85" s="69" t="str">
        <f t="shared" si="31"/>
        <v/>
      </c>
      <c r="O85" s="69" t="str">
        <f t="shared" si="32"/>
        <v/>
      </c>
      <c r="P85" s="69" t="str">
        <f t="shared" si="19"/>
        <v/>
      </c>
      <c r="Q85" s="69" t="str">
        <f t="shared" ref="Q85:Q95" si="33">IF(M85="","",Q84-O85)</f>
        <v/>
      </c>
    </row>
    <row r="86" spans="1:17" x14ac:dyDescent="0.2">
      <c r="A86" s="55">
        <f t="shared" si="21"/>
        <v>0</v>
      </c>
      <c r="B86" s="56" t="str">
        <f t="shared" si="29"/>
        <v/>
      </c>
      <c r="C86" s="57">
        <f t="shared" si="22"/>
        <v>48152</v>
      </c>
      <c r="D86" s="65" t="str">
        <f t="shared" si="24"/>
        <v/>
      </c>
      <c r="E86" s="59">
        <f t="shared" si="25"/>
        <v>0</v>
      </c>
      <c r="F86" s="60" t="str">
        <f t="shared" si="26"/>
        <v/>
      </c>
      <c r="G86" s="61">
        <f t="shared" si="27"/>
        <v>0</v>
      </c>
      <c r="H86" s="62" t="str">
        <f t="shared" si="28"/>
        <v/>
      </c>
      <c r="I86" s="61">
        <f t="shared" si="18"/>
        <v>0</v>
      </c>
      <c r="J86" s="61">
        <f t="shared" si="20"/>
        <v>0</v>
      </c>
      <c r="K86" s="61">
        <f t="shared" si="23"/>
        <v>0</v>
      </c>
      <c r="L86" s="55">
        <v>70</v>
      </c>
      <c r="M86" s="68" t="str">
        <f t="shared" si="30"/>
        <v/>
      </c>
      <c r="N86" s="69" t="str">
        <f t="shared" si="31"/>
        <v/>
      </c>
      <c r="O86" s="69" t="str">
        <f t="shared" si="32"/>
        <v/>
      </c>
      <c r="P86" s="69" t="str">
        <f t="shared" si="19"/>
        <v/>
      </c>
      <c r="Q86" s="69" t="str">
        <f t="shared" si="33"/>
        <v/>
      </c>
    </row>
    <row r="87" spans="1:17" x14ac:dyDescent="0.2">
      <c r="A87" s="55">
        <f t="shared" si="21"/>
        <v>0</v>
      </c>
      <c r="B87" s="56" t="str">
        <f t="shared" si="29"/>
        <v/>
      </c>
      <c r="C87" s="57">
        <f t="shared" si="22"/>
        <v>48182</v>
      </c>
      <c r="D87" s="65" t="str">
        <f t="shared" si="24"/>
        <v/>
      </c>
      <c r="E87" s="59">
        <f t="shared" si="25"/>
        <v>0</v>
      </c>
      <c r="F87" s="60" t="str">
        <f t="shared" si="26"/>
        <v/>
      </c>
      <c r="G87" s="61">
        <f t="shared" si="27"/>
        <v>0</v>
      </c>
      <c r="H87" s="62" t="str">
        <f t="shared" si="28"/>
        <v/>
      </c>
      <c r="I87" s="61">
        <f t="shared" si="18"/>
        <v>0</v>
      </c>
      <c r="J87" s="61">
        <f t="shared" si="20"/>
        <v>0</v>
      </c>
      <c r="K87" s="61">
        <f t="shared" si="23"/>
        <v>0</v>
      </c>
      <c r="L87" s="55">
        <v>71</v>
      </c>
      <c r="M87" s="68" t="str">
        <f t="shared" si="30"/>
        <v/>
      </c>
      <c r="N87" s="69" t="str">
        <f t="shared" si="31"/>
        <v/>
      </c>
      <c r="O87" s="69" t="str">
        <f t="shared" si="32"/>
        <v/>
      </c>
      <c r="P87" s="69" t="str">
        <f t="shared" si="19"/>
        <v/>
      </c>
      <c r="Q87" s="69" t="str">
        <f t="shared" si="33"/>
        <v/>
      </c>
    </row>
    <row r="88" spans="1:17" x14ac:dyDescent="0.2">
      <c r="A88" s="55">
        <f t="shared" si="21"/>
        <v>0</v>
      </c>
      <c r="B88" s="56" t="str">
        <f t="shared" si="29"/>
        <v/>
      </c>
      <c r="C88" s="57">
        <f t="shared" si="22"/>
        <v>48213</v>
      </c>
      <c r="D88" s="65" t="str">
        <f t="shared" si="24"/>
        <v/>
      </c>
      <c r="E88" s="59">
        <f t="shared" si="25"/>
        <v>0</v>
      </c>
      <c r="F88" s="60" t="str">
        <f t="shared" si="26"/>
        <v/>
      </c>
      <c r="G88" s="61">
        <f t="shared" si="27"/>
        <v>0</v>
      </c>
      <c r="H88" s="62" t="str">
        <f t="shared" si="28"/>
        <v/>
      </c>
      <c r="I88" s="61">
        <f t="shared" si="18"/>
        <v>0</v>
      </c>
      <c r="J88" s="61">
        <f t="shared" si="20"/>
        <v>0</v>
      </c>
      <c r="K88" s="61">
        <f t="shared" si="23"/>
        <v>0</v>
      </c>
      <c r="L88" s="55">
        <v>72</v>
      </c>
      <c r="M88" s="68" t="str">
        <f t="shared" si="30"/>
        <v/>
      </c>
      <c r="N88" s="69" t="str">
        <f t="shared" si="31"/>
        <v/>
      </c>
      <c r="O88" s="69" t="str">
        <f t="shared" si="32"/>
        <v/>
      </c>
      <c r="P88" s="69" t="str">
        <f t="shared" si="19"/>
        <v/>
      </c>
      <c r="Q88" s="69" t="str">
        <f t="shared" si="33"/>
        <v/>
      </c>
    </row>
    <row r="89" spans="1:17" x14ac:dyDescent="0.2">
      <c r="A89" s="55">
        <f t="shared" si="21"/>
        <v>0</v>
      </c>
      <c r="B89" s="56" t="str">
        <f t="shared" si="29"/>
        <v/>
      </c>
      <c r="C89" s="57">
        <f t="shared" si="22"/>
        <v>48244</v>
      </c>
      <c r="D89" s="65" t="str">
        <f t="shared" si="24"/>
        <v/>
      </c>
      <c r="E89" s="59">
        <f t="shared" si="25"/>
        <v>0</v>
      </c>
      <c r="F89" s="60" t="str">
        <f t="shared" si="26"/>
        <v/>
      </c>
      <c r="G89" s="61">
        <f t="shared" si="27"/>
        <v>0</v>
      </c>
      <c r="H89" s="62" t="str">
        <f t="shared" si="28"/>
        <v/>
      </c>
      <c r="I89" s="61">
        <f t="shared" ref="I89:I152" si="34">IF($E$10="",0,IF($D89="",0,J89-G89))</f>
        <v>0</v>
      </c>
      <c r="J89" s="61">
        <f t="shared" si="20"/>
        <v>0</v>
      </c>
      <c r="K89" s="61">
        <f t="shared" si="23"/>
        <v>0</v>
      </c>
      <c r="L89" s="55">
        <v>73</v>
      </c>
      <c r="M89" s="68" t="str">
        <f t="shared" si="30"/>
        <v/>
      </c>
      <c r="N89" s="69" t="str">
        <f t="shared" si="31"/>
        <v/>
      </c>
      <c r="O89" s="69" t="str">
        <f t="shared" si="32"/>
        <v/>
      </c>
      <c r="P89" s="69" t="str">
        <f t="shared" ref="P89:P95" si="35">IF(M89="","",SUM(N89:O89))</f>
        <v/>
      </c>
      <c r="Q89" s="69" t="str">
        <f t="shared" si="33"/>
        <v/>
      </c>
    </row>
    <row r="90" spans="1:17" x14ac:dyDescent="0.2">
      <c r="A90" s="55">
        <f t="shared" si="21"/>
        <v>0</v>
      </c>
      <c r="B90" s="56" t="str">
        <f t="shared" si="29"/>
        <v/>
      </c>
      <c r="C90" s="57">
        <f t="shared" si="22"/>
        <v>48273</v>
      </c>
      <c r="D90" s="65" t="str">
        <f t="shared" si="24"/>
        <v/>
      </c>
      <c r="E90" s="59">
        <f t="shared" si="25"/>
        <v>0</v>
      </c>
      <c r="F90" s="60" t="str">
        <f t="shared" si="26"/>
        <v/>
      </c>
      <c r="G90" s="61">
        <f t="shared" si="27"/>
        <v>0</v>
      </c>
      <c r="H90" s="62" t="str">
        <f t="shared" si="28"/>
        <v/>
      </c>
      <c r="I90" s="61">
        <f t="shared" si="34"/>
        <v>0</v>
      </c>
      <c r="J90" s="61">
        <f t="shared" si="20"/>
        <v>0</v>
      </c>
      <c r="K90" s="61">
        <f t="shared" si="23"/>
        <v>0</v>
      </c>
      <c r="L90" s="55">
        <v>74</v>
      </c>
      <c r="M90" s="68" t="str">
        <f t="shared" si="30"/>
        <v/>
      </c>
      <c r="N90" s="69" t="str">
        <f t="shared" si="31"/>
        <v/>
      </c>
      <c r="O90" s="69" t="str">
        <f t="shared" si="32"/>
        <v/>
      </c>
      <c r="P90" s="69" t="str">
        <f t="shared" si="35"/>
        <v/>
      </c>
      <c r="Q90" s="69" t="str">
        <f t="shared" si="33"/>
        <v/>
      </c>
    </row>
    <row r="91" spans="1:17" x14ac:dyDescent="0.2">
      <c r="A91" s="55">
        <f t="shared" si="21"/>
        <v>0</v>
      </c>
      <c r="B91" s="56" t="str">
        <f t="shared" si="29"/>
        <v/>
      </c>
      <c r="C91" s="57">
        <f t="shared" si="22"/>
        <v>48304</v>
      </c>
      <c r="D91" s="65" t="str">
        <f t="shared" si="24"/>
        <v/>
      </c>
      <c r="E91" s="59">
        <f t="shared" si="25"/>
        <v>0</v>
      </c>
      <c r="F91" s="60" t="str">
        <f t="shared" si="26"/>
        <v/>
      </c>
      <c r="G91" s="61">
        <f t="shared" si="27"/>
        <v>0</v>
      </c>
      <c r="H91" s="62" t="str">
        <f t="shared" si="28"/>
        <v/>
      </c>
      <c r="I91" s="61">
        <f t="shared" si="34"/>
        <v>0</v>
      </c>
      <c r="J91" s="61">
        <f t="shared" si="20"/>
        <v>0</v>
      </c>
      <c r="K91" s="61">
        <f t="shared" si="23"/>
        <v>0</v>
      </c>
      <c r="L91" s="55">
        <v>75</v>
      </c>
      <c r="M91" s="68" t="str">
        <f t="shared" si="30"/>
        <v/>
      </c>
      <c r="N91" s="69" t="str">
        <f t="shared" si="31"/>
        <v/>
      </c>
      <c r="O91" s="69" t="str">
        <f t="shared" si="32"/>
        <v/>
      </c>
      <c r="P91" s="69" t="str">
        <f t="shared" si="35"/>
        <v/>
      </c>
      <c r="Q91" s="69" t="str">
        <f t="shared" si="33"/>
        <v/>
      </c>
    </row>
    <row r="92" spans="1:17" x14ac:dyDescent="0.2">
      <c r="A92" s="55">
        <f t="shared" si="21"/>
        <v>0</v>
      </c>
      <c r="B92" s="56" t="str">
        <f t="shared" si="29"/>
        <v/>
      </c>
      <c r="C92" s="57">
        <f t="shared" si="22"/>
        <v>48334</v>
      </c>
      <c r="D92" s="65" t="str">
        <f t="shared" si="24"/>
        <v/>
      </c>
      <c r="E92" s="59">
        <f t="shared" si="25"/>
        <v>0</v>
      </c>
      <c r="F92" s="60" t="str">
        <f t="shared" si="26"/>
        <v/>
      </c>
      <c r="G92" s="61">
        <f t="shared" si="27"/>
        <v>0</v>
      </c>
      <c r="H92" s="62" t="str">
        <f t="shared" si="28"/>
        <v/>
      </c>
      <c r="I92" s="61">
        <f t="shared" si="34"/>
        <v>0</v>
      </c>
      <c r="J92" s="61">
        <f t="shared" si="20"/>
        <v>0</v>
      </c>
      <c r="K92" s="61">
        <f t="shared" si="23"/>
        <v>0</v>
      </c>
      <c r="L92" s="55">
        <v>76</v>
      </c>
      <c r="M92" s="68" t="str">
        <f t="shared" si="30"/>
        <v/>
      </c>
      <c r="N92" s="69" t="str">
        <f t="shared" si="31"/>
        <v/>
      </c>
      <c r="O92" s="69" t="str">
        <f t="shared" si="32"/>
        <v/>
      </c>
      <c r="P92" s="69" t="str">
        <f t="shared" si="35"/>
        <v/>
      </c>
      <c r="Q92" s="69" t="str">
        <f t="shared" si="33"/>
        <v/>
      </c>
    </row>
    <row r="93" spans="1:17" x14ac:dyDescent="0.2">
      <c r="A93" s="55">
        <f t="shared" si="21"/>
        <v>0</v>
      </c>
      <c r="B93" s="56" t="str">
        <f t="shared" si="29"/>
        <v/>
      </c>
      <c r="C93" s="57">
        <f t="shared" si="22"/>
        <v>48365</v>
      </c>
      <c r="D93" s="65" t="str">
        <f t="shared" si="24"/>
        <v/>
      </c>
      <c r="E93" s="59">
        <f t="shared" si="25"/>
        <v>0</v>
      </c>
      <c r="F93" s="60" t="str">
        <f t="shared" si="26"/>
        <v/>
      </c>
      <c r="G93" s="61">
        <f t="shared" si="27"/>
        <v>0</v>
      </c>
      <c r="H93" s="62" t="str">
        <f t="shared" si="28"/>
        <v/>
      </c>
      <c r="I93" s="61">
        <f t="shared" si="34"/>
        <v>0</v>
      </c>
      <c r="J93" s="61">
        <f t="shared" si="20"/>
        <v>0</v>
      </c>
      <c r="K93" s="61">
        <f t="shared" si="23"/>
        <v>0</v>
      </c>
      <c r="L93" s="55">
        <v>77</v>
      </c>
      <c r="M93" s="68" t="str">
        <f t="shared" si="30"/>
        <v/>
      </c>
      <c r="N93" s="69" t="str">
        <f t="shared" si="31"/>
        <v/>
      </c>
      <c r="O93" s="69" t="str">
        <f t="shared" si="32"/>
        <v/>
      </c>
      <c r="P93" s="69" t="str">
        <f t="shared" si="35"/>
        <v/>
      </c>
      <c r="Q93" s="69" t="str">
        <f t="shared" si="33"/>
        <v/>
      </c>
    </row>
    <row r="94" spans="1:17" x14ac:dyDescent="0.2">
      <c r="A94" s="55">
        <f t="shared" si="21"/>
        <v>0</v>
      </c>
      <c r="B94" s="56" t="str">
        <f t="shared" si="29"/>
        <v/>
      </c>
      <c r="C94" s="57">
        <f t="shared" si="22"/>
        <v>48395</v>
      </c>
      <c r="D94" s="65" t="str">
        <f t="shared" si="24"/>
        <v/>
      </c>
      <c r="E94" s="59">
        <f t="shared" si="25"/>
        <v>0</v>
      </c>
      <c r="F94" s="60" t="str">
        <f t="shared" si="26"/>
        <v/>
      </c>
      <c r="G94" s="61">
        <f t="shared" si="27"/>
        <v>0</v>
      </c>
      <c r="H94" s="62" t="str">
        <f t="shared" si="28"/>
        <v/>
      </c>
      <c r="I94" s="61">
        <f t="shared" si="34"/>
        <v>0</v>
      </c>
      <c r="J94" s="61">
        <f t="shared" si="20"/>
        <v>0</v>
      </c>
      <c r="K94" s="61">
        <f t="shared" si="23"/>
        <v>0</v>
      </c>
      <c r="L94" s="55">
        <v>78</v>
      </c>
      <c r="M94" s="68" t="str">
        <f t="shared" si="30"/>
        <v/>
      </c>
      <c r="N94" s="69" t="str">
        <f t="shared" si="31"/>
        <v/>
      </c>
      <c r="O94" s="69" t="str">
        <f t="shared" si="32"/>
        <v/>
      </c>
      <c r="P94" s="69" t="str">
        <f t="shared" si="35"/>
        <v/>
      </c>
      <c r="Q94" s="69" t="str">
        <f t="shared" si="33"/>
        <v/>
      </c>
    </row>
    <row r="95" spans="1:17" x14ac:dyDescent="0.2">
      <c r="A95" s="55">
        <f t="shared" si="21"/>
        <v>0</v>
      </c>
      <c r="B95" s="56" t="str">
        <f t="shared" si="29"/>
        <v/>
      </c>
      <c r="C95" s="57">
        <f t="shared" si="22"/>
        <v>48426</v>
      </c>
      <c r="D95" s="65" t="str">
        <f t="shared" si="24"/>
        <v/>
      </c>
      <c r="E95" s="59">
        <f t="shared" si="25"/>
        <v>0</v>
      </c>
      <c r="F95" s="60" t="str">
        <f t="shared" si="26"/>
        <v/>
      </c>
      <c r="G95" s="61">
        <f t="shared" si="27"/>
        <v>0</v>
      </c>
      <c r="H95" s="62" t="str">
        <f t="shared" si="28"/>
        <v/>
      </c>
      <c r="I95" s="61">
        <f t="shared" si="34"/>
        <v>0</v>
      </c>
      <c r="J95" s="61">
        <f t="shared" si="20"/>
        <v>0</v>
      </c>
      <c r="K95" s="61">
        <f t="shared" si="23"/>
        <v>0</v>
      </c>
      <c r="L95" s="55">
        <v>79</v>
      </c>
      <c r="M95" s="68" t="str">
        <f t="shared" si="30"/>
        <v/>
      </c>
      <c r="N95" s="69" t="str">
        <f t="shared" si="31"/>
        <v/>
      </c>
      <c r="O95" s="69" t="str">
        <f t="shared" si="32"/>
        <v/>
      </c>
      <c r="P95" s="69" t="str">
        <f t="shared" si="35"/>
        <v/>
      </c>
      <c r="Q95" s="69" t="str">
        <f t="shared" si="33"/>
        <v/>
      </c>
    </row>
    <row r="96" spans="1:17" x14ac:dyDescent="0.2">
      <c r="A96" s="55">
        <f t="shared" si="21"/>
        <v>0</v>
      </c>
      <c r="B96" s="56" t="str">
        <f t="shared" si="29"/>
        <v/>
      </c>
      <c r="C96" s="57">
        <f t="shared" si="22"/>
        <v>48457</v>
      </c>
      <c r="D96" s="65" t="str">
        <f t="shared" si="24"/>
        <v/>
      </c>
      <c r="E96" s="59">
        <f t="shared" si="25"/>
        <v>0</v>
      </c>
      <c r="F96" s="60" t="str">
        <f t="shared" si="26"/>
        <v/>
      </c>
      <c r="G96" s="61">
        <f t="shared" si="27"/>
        <v>0</v>
      </c>
      <c r="H96" s="62" t="str">
        <f t="shared" si="28"/>
        <v/>
      </c>
      <c r="I96" s="61">
        <f t="shared" si="34"/>
        <v>0</v>
      </c>
      <c r="J96" s="61">
        <f t="shared" si="20"/>
        <v>0</v>
      </c>
      <c r="K96" s="61">
        <f t="shared" si="23"/>
        <v>0</v>
      </c>
      <c r="L96" s="55">
        <v>80</v>
      </c>
    </row>
    <row r="97" spans="1:12" x14ac:dyDescent="0.2">
      <c r="A97" s="55">
        <f t="shared" si="21"/>
        <v>0</v>
      </c>
      <c r="B97" s="56" t="str">
        <f t="shared" si="29"/>
        <v/>
      </c>
      <c r="C97" s="57">
        <f t="shared" si="22"/>
        <v>48487</v>
      </c>
      <c r="D97" s="65" t="str">
        <f t="shared" si="24"/>
        <v/>
      </c>
      <c r="E97" s="59">
        <f t="shared" si="25"/>
        <v>0</v>
      </c>
      <c r="F97" s="60" t="str">
        <f t="shared" si="26"/>
        <v/>
      </c>
      <c r="G97" s="61">
        <f t="shared" si="27"/>
        <v>0</v>
      </c>
      <c r="H97" s="62" t="str">
        <f t="shared" si="28"/>
        <v/>
      </c>
      <c r="I97" s="61">
        <f t="shared" si="34"/>
        <v>0</v>
      </c>
      <c r="J97" s="61">
        <f t="shared" si="20"/>
        <v>0</v>
      </c>
      <c r="K97" s="61">
        <f t="shared" si="23"/>
        <v>0</v>
      </c>
      <c r="L97" s="55">
        <v>81</v>
      </c>
    </row>
    <row r="98" spans="1:12" x14ac:dyDescent="0.2">
      <c r="A98" s="55">
        <f t="shared" si="21"/>
        <v>0</v>
      </c>
      <c r="B98" s="56" t="str">
        <f t="shared" si="29"/>
        <v/>
      </c>
      <c r="C98" s="57">
        <f t="shared" si="22"/>
        <v>48518</v>
      </c>
      <c r="D98" s="65" t="str">
        <f t="shared" si="24"/>
        <v/>
      </c>
      <c r="E98" s="59">
        <f t="shared" si="25"/>
        <v>0</v>
      </c>
      <c r="F98" s="60" t="str">
        <f t="shared" si="26"/>
        <v/>
      </c>
      <c r="G98" s="61">
        <f t="shared" si="27"/>
        <v>0</v>
      </c>
      <c r="H98" s="62" t="str">
        <f t="shared" si="28"/>
        <v/>
      </c>
      <c r="I98" s="61">
        <f t="shared" si="34"/>
        <v>0</v>
      </c>
      <c r="J98" s="61">
        <f t="shared" si="20"/>
        <v>0</v>
      </c>
      <c r="K98" s="61">
        <f t="shared" si="23"/>
        <v>0</v>
      </c>
      <c r="L98" s="55">
        <v>82</v>
      </c>
    </row>
    <row r="99" spans="1:12" x14ac:dyDescent="0.2">
      <c r="A99" s="55">
        <f t="shared" si="21"/>
        <v>0</v>
      </c>
      <c r="B99" s="56" t="str">
        <f t="shared" si="29"/>
        <v/>
      </c>
      <c r="C99" s="57">
        <f t="shared" si="22"/>
        <v>48548</v>
      </c>
      <c r="D99" s="65" t="str">
        <f t="shared" si="24"/>
        <v/>
      </c>
      <c r="E99" s="59">
        <f t="shared" si="25"/>
        <v>0</v>
      </c>
      <c r="F99" s="60" t="str">
        <f t="shared" si="26"/>
        <v/>
      </c>
      <c r="G99" s="61">
        <f t="shared" si="27"/>
        <v>0</v>
      </c>
      <c r="H99" s="62" t="str">
        <f t="shared" si="28"/>
        <v/>
      </c>
      <c r="I99" s="61">
        <f t="shared" si="34"/>
        <v>0</v>
      </c>
      <c r="J99" s="61">
        <f t="shared" si="20"/>
        <v>0</v>
      </c>
      <c r="K99" s="61">
        <f t="shared" si="23"/>
        <v>0</v>
      </c>
      <c r="L99" s="55">
        <v>83</v>
      </c>
    </row>
    <row r="100" spans="1:12" x14ac:dyDescent="0.2">
      <c r="A100" s="55">
        <f t="shared" si="21"/>
        <v>0</v>
      </c>
      <c r="B100" s="56" t="str">
        <f t="shared" si="29"/>
        <v/>
      </c>
      <c r="C100" s="57">
        <f t="shared" si="22"/>
        <v>48579</v>
      </c>
      <c r="D100" s="65" t="str">
        <f t="shared" si="24"/>
        <v/>
      </c>
      <c r="E100" s="59">
        <f t="shared" si="25"/>
        <v>0</v>
      </c>
      <c r="F100" s="60" t="str">
        <f t="shared" si="26"/>
        <v/>
      </c>
      <c r="G100" s="61">
        <f t="shared" si="27"/>
        <v>0</v>
      </c>
      <c r="H100" s="62" t="str">
        <f t="shared" si="28"/>
        <v/>
      </c>
      <c r="I100" s="61">
        <f t="shared" si="34"/>
        <v>0</v>
      </c>
      <c r="J100" s="61">
        <f t="shared" si="20"/>
        <v>0</v>
      </c>
      <c r="K100" s="61">
        <f t="shared" si="23"/>
        <v>0</v>
      </c>
      <c r="L100" s="55">
        <v>84</v>
      </c>
    </row>
    <row r="101" spans="1:12" x14ac:dyDescent="0.2">
      <c r="A101" s="55">
        <f t="shared" si="21"/>
        <v>0</v>
      </c>
      <c r="B101" s="56" t="str">
        <f t="shared" si="29"/>
        <v/>
      </c>
      <c r="C101" s="57">
        <f t="shared" si="22"/>
        <v>48610</v>
      </c>
      <c r="D101" s="65" t="str">
        <f t="shared" si="24"/>
        <v/>
      </c>
      <c r="E101" s="59">
        <f t="shared" si="25"/>
        <v>0</v>
      </c>
      <c r="F101" s="60" t="str">
        <f t="shared" si="26"/>
        <v/>
      </c>
      <c r="G101" s="61">
        <f t="shared" si="27"/>
        <v>0</v>
      </c>
      <c r="H101" s="62" t="str">
        <f t="shared" si="28"/>
        <v/>
      </c>
      <c r="I101" s="61">
        <f t="shared" si="34"/>
        <v>0</v>
      </c>
      <c r="J101" s="61">
        <f t="shared" si="20"/>
        <v>0</v>
      </c>
      <c r="K101" s="61">
        <f t="shared" si="23"/>
        <v>0</v>
      </c>
      <c r="L101" s="55">
        <v>85</v>
      </c>
    </row>
    <row r="102" spans="1:12" x14ac:dyDescent="0.2">
      <c r="A102" s="55">
        <f t="shared" si="21"/>
        <v>0</v>
      </c>
      <c r="B102" s="56" t="str">
        <f t="shared" si="29"/>
        <v/>
      </c>
      <c r="C102" s="57">
        <f t="shared" si="22"/>
        <v>48638</v>
      </c>
      <c r="D102" s="65" t="str">
        <f t="shared" si="24"/>
        <v/>
      </c>
      <c r="E102" s="59">
        <f t="shared" si="25"/>
        <v>0</v>
      </c>
      <c r="F102" s="60" t="str">
        <f t="shared" si="26"/>
        <v/>
      </c>
      <c r="G102" s="61">
        <f t="shared" si="27"/>
        <v>0</v>
      </c>
      <c r="H102" s="62" t="str">
        <f t="shared" si="28"/>
        <v/>
      </c>
      <c r="I102" s="61">
        <f t="shared" si="34"/>
        <v>0</v>
      </c>
      <c r="J102" s="61">
        <f t="shared" si="20"/>
        <v>0</v>
      </c>
      <c r="K102" s="61">
        <f t="shared" si="23"/>
        <v>0</v>
      </c>
      <c r="L102" s="55">
        <v>86</v>
      </c>
    </row>
    <row r="103" spans="1:12" x14ac:dyDescent="0.2">
      <c r="A103" s="55">
        <f t="shared" si="21"/>
        <v>0</v>
      </c>
      <c r="B103" s="56" t="str">
        <f t="shared" si="29"/>
        <v/>
      </c>
      <c r="C103" s="57">
        <f t="shared" si="22"/>
        <v>48669</v>
      </c>
      <c r="D103" s="65" t="str">
        <f t="shared" si="24"/>
        <v/>
      </c>
      <c r="E103" s="59">
        <f t="shared" si="25"/>
        <v>0</v>
      </c>
      <c r="F103" s="60" t="str">
        <f t="shared" si="26"/>
        <v/>
      </c>
      <c r="G103" s="61">
        <f t="shared" si="27"/>
        <v>0</v>
      </c>
      <c r="H103" s="62" t="str">
        <f t="shared" si="28"/>
        <v/>
      </c>
      <c r="I103" s="61">
        <f t="shared" si="34"/>
        <v>0</v>
      </c>
      <c r="J103" s="61">
        <f t="shared" si="20"/>
        <v>0</v>
      </c>
      <c r="K103" s="61">
        <f t="shared" si="23"/>
        <v>0</v>
      </c>
      <c r="L103" s="55">
        <v>87</v>
      </c>
    </row>
    <row r="104" spans="1:12" x14ac:dyDescent="0.2">
      <c r="A104" s="55">
        <f t="shared" si="21"/>
        <v>0</v>
      </c>
      <c r="B104" s="56" t="str">
        <f t="shared" si="29"/>
        <v/>
      </c>
      <c r="C104" s="57">
        <f t="shared" si="22"/>
        <v>48699</v>
      </c>
      <c r="D104" s="65" t="str">
        <f t="shared" si="24"/>
        <v/>
      </c>
      <c r="E104" s="59">
        <f t="shared" si="25"/>
        <v>0</v>
      </c>
      <c r="F104" s="60" t="str">
        <f t="shared" si="26"/>
        <v/>
      </c>
      <c r="G104" s="61">
        <f t="shared" si="27"/>
        <v>0</v>
      </c>
      <c r="H104" s="62" t="str">
        <f t="shared" si="28"/>
        <v/>
      </c>
      <c r="I104" s="61">
        <f t="shared" si="34"/>
        <v>0</v>
      </c>
      <c r="J104" s="61">
        <f t="shared" si="20"/>
        <v>0</v>
      </c>
      <c r="K104" s="61">
        <f t="shared" si="23"/>
        <v>0</v>
      </c>
      <c r="L104" s="55">
        <v>88</v>
      </c>
    </row>
    <row r="105" spans="1:12" x14ac:dyDescent="0.2">
      <c r="A105" s="55">
        <f t="shared" si="21"/>
        <v>0</v>
      </c>
      <c r="B105" s="56" t="str">
        <f t="shared" si="29"/>
        <v/>
      </c>
      <c r="C105" s="57">
        <f t="shared" si="22"/>
        <v>48730</v>
      </c>
      <c r="D105" s="65" t="str">
        <f t="shared" si="24"/>
        <v/>
      </c>
      <c r="E105" s="59">
        <f t="shared" si="25"/>
        <v>0</v>
      </c>
      <c r="F105" s="60" t="str">
        <f t="shared" si="26"/>
        <v/>
      </c>
      <c r="G105" s="61">
        <f t="shared" si="27"/>
        <v>0</v>
      </c>
      <c r="H105" s="62" t="str">
        <f t="shared" si="28"/>
        <v/>
      </c>
      <c r="I105" s="61">
        <f t="shared" si="34"/>
        <v>0</v>
      </c>
      <c r="J105" s="61">
        <f t="shared" si="20"/>
        <v>0</v>
      </c>
      <c r="K105" s="61">
        <f t="shared" si="23"/>
        <v>0</v>
      </c>
      <c r="L105" s="55">
        <v>89</v>
      </c>
    </row>
    <row r="106" spans="1:12" x14ac:dyDescent="0.2">
      <c r="A106" s="55">
        <f t="shared" si="21"/>
        <v>0</v>
      </c>
      <c r="B106" s="56" t="str">
        <f t="shared" si="29"/>
        <v/>
      </c>
      <c r="C106" s="57">
        <f t="shared" si="22"/>
        <v>48760</v>
      </c>
      <c r="D106" s="65" t="str">
        <f t="shared" si="24"/>
        <v/>
      </c>
      <c r="E106" s="59">
        <f t="shared" si="25"/>
        <v>0</v>
      </c>
      <c r="F106" s="60" t="str">
        <f t="shared" si="26"/>
        <v/>
      </c>
      <c r="G106" s="61">
        <f t="shared" si="27"/>
        <v>0</v>
      </c>
      <c r="H106" s="62" t="str">
        <f t="shared" si="28"/>
        <v/>
      </c>
      <c r="I106" s="61">
        <f t="shared" si="34"/>
        <v>0</v>
      </c>
      <c r="J106" s="61">
        <f t="shared" si="20"/>
        <v>0</v>
      </c>
      <c r="K106" s="61">
        <f t="shared" si="23"/>
        <v>0</v>
      </c>
      <c r="L106" s="55">
        <v>90</v>
      </c>
    </row>
    <row r="107" spans="1:12" x14ac:dyDescent="0.2">
      <c r="A107" s="55">
        <f t="shared" si="21"/>
        <v>0</v>
      </c>
      <c r="B107" s="56" t="str">
        <f t="shared" si="29"/>
        <v/>
      </c>
      <c r="C107" s="57">
        <f t="shared" si="22"/>
        <v>48791</v>
      </c>
      <c r="D107" s="65" t="str">
        <f t="shared" si="24"/>
        <v/>
      </c>
      <c r="E107" s="59">
        <f t="shared" si="25"/>
        <v>0</v>
      </c>
      <c r="F107" s="60" t="str">
        <f t="shared" si="26"/>
        <v/>
      </c>
      <c r="G107" s="61">
        <f t="shared" si="27"/>
        <v>0</v>
      </c>
      <c r="H107" s="62" t="str">
        <f t="shared" si="28"/>
        <v/>
      </c>
      <c r="I107" s="61">
        <f t="shared" si="34"/>
        <v>0</v>
      </c>
      <c r="J107" s="61">
        <f t="shared" si="20"/>
        <v>0</v>
      </c>
      <c r="K107" s="61">
        <f t="shared" si="23"/>
        <v>0</v>
      </c>
      <c r="L107" s="55">
        <v>91</v>
      </c>
    </row>
    <row r="108" spans="1:12" x14ac:dyDescent="0.2">
      <c r="A108" s="55">
        <f t="shared" si="21"/>
        <v>0</v>
      </c>
      <c r="B108" s="56" t="str">
        <f t="shared" si="29"/>
        <v/>
      </c>
      <c r="C108" s="57">
        <f t="shared" si="22"/>
        <v>48822</v>
      </c>
      <c r="D108" s="65" t="str">
        <f t="shared" si="24"/>
        <v/>
      </c>
      <c r="E108" s="59">
        <f t="shared" si="25"/>
        <v>0</v>
      </c>
      <c r="F108" s="60" t="str">
        <f t="shared" si="26"/>
        <v/>
      </c>
      <c r="G108" s="61">
        <f t="shared" si="27"/>
        <v>0</v>
      </c>
      <c r="H108" s="62" t="str">
        <f t="shared" si="28"/>
        <v/>
      </c>
      <c r="I108" s="61">
        <f t="shared" si="34"/>
        <v>0</v>
      </c>
      <c r="J108" s="61">
        <f t="shared" si="20"/>
        <v>0</v>
      </c>
      <c r="K108" s="61">
        <f t="shared" si="23"/>
        <v>0</v>
      </c>
      <c r="L108" s="55">
        <v>92</v>
      </c>
    </row>
    <row r="109" spans="1:12" x14ac:dyDescent="0.2">
      <c r="A109" s="55">
        <f t="shared" si="21"/>
        <v>0</v>
      </c>
      <c r="B109" s="56" t="str">
        <f t="shared" si="29"/>
        <v/>
      </c>
      <c r="C109" s="57">
        <f t="shared" si="22"/>
        <v>48852</v>
      </c>
      <c r="D109" s="65" t="str">
        <f t="shared" si="24"/>
        <v/>
      </c>
      <c r="E109" s="59">
        <f t="shared" si="25"/>
        <v>0</v>
      </c>
      <c r="F109" s="60" t="str">
        <f t="shared" si="26"/>
        <v/>
      </c>
      <c r="G109" s="61">
        <f t="shared" si="27"/>
        <v>0</v>
      </c>
      <c r="H109" s="62" t="str">
        <f t="shared" si="28"/>
        <v/>
      </c>
      <c r="I109" s="61">
        <f t="shared" si="34"/>
        <v>0</v>
      </c>
      <c r="J109" s="61">
        <f t="shared" si="20"/>
        <v>0</v>
      </c>
      <c r="K109" s="61">
        <f t="shared" si="23"/>
        <v>0</v>
      </c>
      <c r="L109" s="55">
        <v>93</v>
      </c>
    </row>
    <row r="110" spans="1:12" x14ac:dyDescent="0.2">
      <c r="A110" s="55">
        <f t="shared" si="21"/>
        <v>0</v>
      </c>
      <c r="B110" s="56" t="str">
        <f t="shared" si="29"/>
        <v/>
      </c>
      <c r="C110" s="57">
        <f t="shared" si="22"/>
        <v>48883</v>
      </c>
      <c r="D110" s="65" t="str">
        <f t="shared" si="24"/>
        <v/>
      </c>
      <c r="E110" s="59">
        <f t="shared" si="25"/>
        <v>0</v>
      </c>
      <c r="F110" s="60" t="str">
        <f t="shared" si="26"/>
        <v/>
      </c>
      <c r="G110" s="61">
        <f t="shared" si="27"/>
        <v>0</v>
      </c>
      <c r="H110" s="62" t="str">
        <f t="shared" si="28"/>
        <v/>
      </c>
      <c r="I110" s="61">
        <f t="shared" si="34"/>
        <v>0</v>
      </c>
      <c r="J110" s="61">
        <f t="shared" si="20"/>
        <v>0</v>
      </c>
      <c r="K110" s="61">
        <f t="shared" si="23"/>
        <v>0</v>
      </c>
      <c r="L110" s="55">
        <v>94</v>
      </c>
    </row>
    <row r="111" spans="1:12" x14ac:dyDescent="0.2">
      <c r="A111" s="55">
        <f t="shared" si="21"/>
        <v>0</v>
      </c>
      <c r="B111" s="56" t="str">
        <f t="shared" si="29"/>
        <v/>
      </c>
      <c r="C111" s="57">
        <f t="shared" si="22"/>
        <v>48913</v>
      </c>
      <c r="D111" s="65" t="str">
        <f t="shared" si="24"/>
        <v/>
      </c>
      <c r="E111" s="59">
        <f t="shared" si="25"/>
        <v>0</v>
      </c>
      <c r="F111" s="60" t="str">
        <f t="shared" si="26"/>
        <v/>
      </c>
      <c r="G111" s="61">
        <f t="shared" si="27"/>
        <v>0</v>
      </c>
      <c r="H111" s="62" t="str">
        <f t="shared" si="28"/>
        <v/>
      </c>
      <c r="I111" s="61">
        <f t="shared" si="34"/>
        <v>0</v>
      </c>
      <c r="J111" s="61">
        <f t="shared" si="20"/>
        <v>0</v>
      </c>
      <c r="K111" s="61">
        <f t="shared" si="23"/>
        <v>0</v>
      </c>
      <c r="L111" s="55">
        <v>95</v>
      </c>
    </row>
    <row r="112" spans="1:12" x14ac:dyDescent="0.2">
      <c r="A112" s="55">
        <f t="shared" si="21"/>
        <v>0</v>
      </c>
      <c r="B112" s="56" t="str">
        <f t="shared" si="29"/>
        <v/>
      </c>
      <c r="C112" s="57">
        <f t="shared" si="22"/>
        <v>48944</v>
      </c>
      <c r="D112" s="65" t="str">
        <f t="shared" si="24"/>
        <v/>
      </c>
      <c r="E112" s="59">
        <f t="shared" si="25"/>
        <v>0</v>
      </c>
      <c r="F112" s="60" t="str">
        <f t="shared" si="26"/>
        <v/>
      </c>
      <c r="G112" s="61">
        <f t="shared" si="27"/>
        <v>0</v>
      </c>
      <c r="H112" s="62" t="str">
        <f t="shared" si="28"/>
        <v/>
      </c>
      <c r="I112" s="61">
        <f t="shared" si="34"/>
        <v>0</v>
      </c>
      <c r="J112" s="61">
        <f t="shared" si="20"/>
        <v>0</v>
      </c>
      <c r="K112" s="61">
        <f t="shared" si="23"/>
        <v>0</v>
      </c>
      <c r="L112" s="55">
        <v>96</v>
      </c>
    </row>
    <row r="113" spans="1:12" x14ac:dyDescent="0.2">
      <c r="A113" s="55">
        <f t="shared" si="21"/>
        <v>0</v>
      </c>
      <c r="B113" s="56" t="str">
        <f t="shared" si="29"/>
        <v/>
      </c>
      <c r="C113" s="57">
        <f t="shared" si="22"/>
        <v>48975</v>
      </c>
      <c r="D113" s="65" t="str">
        <f t="shared" si="24"/>
        <v/>
      </c>
      <c r="E113" s="59">
        <f t="shared" si="25"/>
        <v>0</v>
      </c>
      <c r="F113" s="60" t="str">
        <f t="shared" si="26"/>
        <v/>
      </c>
      <c r="G113" s="61">
        <f t="shared" si="27"/>
        <v>0</v>
      </c>
      <c r="H113" s="62" t="str">
        <f t="shared" si="28"/>
        <v/>
      </c>
      <c r="I113" s="61">
        <f t="shared" si="34"/>
        <v>0</v>
      </c>
      <c r="J113" s="61">
        <f t="shared" si="20"/>
        <v>0</v>
      </c>
      <c r="K113" s="61">
        <f t="shared" si="23"/>
        <v>0</v>
      </c>
      <c r="L113" s="55">
        <v>97</v>
      </c>
    </row>
    <row r="114" spans="1:12" x14ac:dyDescent="0.2">
      <c r="A114" s="55">
        <f t="shared" si="21"/>
        <v>0</v>
      </c>
      <c r="B114" s="56" t="str">
        <f t="shared" si="29"/>
        <v/>
      </c>
      <c r="C114" s="57">
        <f t="shared" si="22"/>
        <v>49003</v>
      </c>
      <c r="D114" s="65" t="str">
        <f t="shared" si="24"/>
        <v/>
      </c>
      <c r="E114" s="59">
        <f t="shared" si="25"/>
        <v>0</v>
      </c>
      <c r="F114" s="60" t="str">
        <f t="shared" si="26"/>
        <v/>
      </c>
      <c r="G114" s="61">
        <f t="shared" si="27"/>
        <v>0</v>
      </c>
      <c r="H114" s="62" t="str">
        <f t="shared" si="28"/>
        <v/>
      </c>
      <c r="I114" s="61">
        <f t="shared" si="34"/>
        <v>0</v>
      </c>
      <c r="J114" s="61">
        <f t="shared" si="20"/>
        <v>0</v>
      </c>
      <c r="K114" s="61">
        <f t="shared" si="23"/>
        <v>0</v>
      </c>
      <c r="L114" s="55">
        <v>98</v>
      </c>
    </row>
    <row r="115" spans="1:12" x14ac:dyDescent="0.2">
      <c r="A115" s="55">
        <f t="shared" si="21"/>
        <v>0</v>
      </c>
      <c r="B115" s="56" t="str">
        <f t="shared" si="29"/>
        <v/>
      </c>
      <c r="C115" s="57">
        <f t="shared" si="22"/>
        <v>49034</v>
      </c>
      <c r="D115" s="65" t="str">
        <f t="shared" si="24"/>
        <v/>
      </c>
      <c r="E115" s="59">
        <f t="shared" si="25"/>
        <v>0</v>
      </c>
      <c r="F115" s="60" t="str">
        <f t="shared" si="26"/>
        <v/>
      </c>
      <c r="G115" s="61">
        <f t="shared" si="27"/>
        <v>0</v>
      </c>
      <c r="H115" s="62" t="str">
        <f t="shared" si="28"/>
        <v/>
      </c>
      <c r="I115" s="61">
        <f t="shared" si="34"/>
        <v>0</v>
      </c>
      <c r="J115" s="61">
        <f t="shared" si="20"/>
        <v>0</v>
      </c>
      <c r="K115" s="61">
        <f t="shared" si="23"/>
        <v>0</v>
      </c>
      <c r="L115" s="55">
        <v>99</v>
      </c>
    </row>
    <row r="116" spans="1:12" x14ac:dyDescent="0.2">
      <c r="A116" s="55">
        <f t="shared" si="21"/>
        <v>0</v>
      </c>
      <c r="B116" s="56" t="str">
        <f t="shared" si="29"/>
        <v/>
      </c>
      <c r="C116" s="57">
        <f t="shared" si="22"/>
        <v>49064</v>
      </c>
      <c r="D116" s="65" t="str">
        <f t="shared" si="24"/>
        <v/>
      </c>
      <c r="E116" s="59">
        <f t="shared" si="25"/>
        <v>0</v>
      </c>
      <c r="F116" s="60" t="str">
        <f t="shared" si="26"/>
        <v/>
      </c>
      <c r="G116" s="61">
        <f t="shared" si="27"/>
        <v>0</v>
      </c>
      <c r="H116" s="62" t="str">
        <f t="shared" si="28"/>
        <v/>
      </c>
      <c r="I116" s="61">
        <f t="shared" si="34"/>
        <v>0</v>
      </c>
      <c r="J116" s="61">
        <f t="shared" si="20"/>
        <v>0</v>
      </c>
      <c r="K116" s="61">
        <f t="shared" si="23"/>
        <v>0</v>
      </c>
      <c r="L116" s="55">
        <v>100</v>
      </c>
    </row>
    <row r="117" spans="1:12" x14ac:dyDescent="0.2">
      <c r="A117" s="55">
        <f t="shared" si="21"/>
        <v>0</v>
      </c>
      <c r="B117" s="56" t="str">
        <f t="shared" si="29"/>
        <v/>
      </c>
      <c r="C117" s="57">
        <f t="shared" si="22"/>
        <v>49095</v>
      </c>
      <c r="D117" s="65" t="str">
        <f t="shared" si="24"/>
        <v/>
      </c>
      <c r="E117" s="59">
        <f t="shared" si="25"/>
        <v>0</v>
      </c>
      <c r="F117" s="60" t="str">
        <f t="shared" si="26"/>
        <v/>
      </c>
      <c r="G117" s="61">
        <f t="shared" si="27"/>
        <v>0</v>
      </c>
      <c r="H117" s="62" t="str">
        <f t="shared" si="28"/>
        <v/>
      </c>
      <c r="I117" s="61">
        <f t="shared" si="34"/>
        <v>0</v>
      </c>
      <c r="J117" s="61">
        <f t="shared" si="20"/>
        <v>0</v>
      </c>
      <c r="K117" s="61">
        <f t="shared" si="23"/>
        <v>0</v>
      </c>
      <c r="L117" s="55">
        <v>101</v>
      </c>
    </row>
    <row r="118" spans="1:12" x14ac:dyDescent="0.2">
      <c r="A118" s="55">
        <f t="shared" si="21"/>
        <v>0</v>
      </c>
      <c r="B118" s="56" t="str">
        <f t="shared" si="29"/>
        <v/>
      </c>
      <c r="C118" s="57">
        <f t="shared" si="22"/>
        <v>49125</v>
      </c>
      <c r="D118" s="65" t="str">
        <f t="shared" si="24"/>
        <v/>
      </c>
      <c r="E118" s="59">
        <f t="shared" si="25"/>
        <v>0</v>
      </c>
      <c r="F118" s="60" t="str">
        <f t="shared" si="26"/>
        <v/>
      </c>
      <c r="G118" s="61">
        <f t="shared" si="27"/>
        <v>0</v>
      </c>
      <c r="H118" s="62" t="str">
        <f t="shared" si="28"/>
        <v/>
      </c>
      <c r="I118" s="61">
        <f t="shared" si="34"/>
        <v>0</v>
      </c>
      <c r="J118" s="61">
        <f t="shared" si="20"/>
        <v>0</v>
      </c>
      <c r="K118" s="61">
        <f t="shared" si="23"/>
        <v>0</v>
      </c>
      <c r="L118" s="55">
        <v>102</v>
      </c>
    </row>
    <row r="119" spans="1:12" x14ac:dyDescent="0.2">
      <c r="A119" s="55">
        <f t="shared" si="21"/>
        <v>0</v>
      </c>
      <c r="B119" s="56" t="str">
        <f t="shared" si="29"/>
        <v/>
      </c>
      <c r="C119" s="57">
        <f t="shared" si="22"/>
        <v>49156</v>
      </c>
      <c r="D119" s="65" t="str">
        <f t="shared" si="24"/>
        <v/>
      </c>
      <c r="E119" s="59">
        <f t="shared" si="25"/>
        <v>0</v>
      </c>
      <c r="F119" s="60" t="str">
        <f t="shared" si="26"/>
        <v/>
      </c>
      <c r="G119" s="61">
        <f t="shared" si="27"/>
        <v>0</v>
      </c>
      <c r="H119" s="62" t="str">
        <f t="shared" si="28"/>
        <v/>
      </c>
      <c r="I119" s="61">
        <f t="shared" si="34"/>
        <v>0</v>
      </c>
      <c r="J119" s="61">
        <f t="shared" si="20"/>
        <v>0</v>
      </c>
      <c r="K119" s="61">
        <f t="shared" si="23"/>
        <v>0</v>
      </c>
      <c r="L119" s="55">
        <v>103</v>
      </c>
    </row>
    <row r="120" spans="1:12" x14ac:dyDescent="0.2">
      <c r="A120" s="55">
        <f t="shared" si="21"/>
        <v>0</v>
      </c>
      <c r="B120" s="56" t="str">
        <f t="shared" si="29"/>
        <v/>
      </c>
      <c r="C120" s="57">
        <f t="shared" si="22"/>
        <v>49187</v>
      </c>
      <c r="D120" s="65" t="str">
        <f t="shared" si="24"/>
        <v/>
      </c>
      <c r="E120" s="59">
        <f t="shared" si="25"/>
        <v>0</v>
      </c>
      <c r="F120" s="60" t="str">
        <f t="shared" si="26"/>
        <v/>
      </c>
      <c r="G120" s="61">
        <f t="shared" si="27"/>
        <v>0</v>
      </c>
      <c r="H120" s="62" t="str">
        <f t="shared" si="28"/>
        <v/>
      </c>
      <c r="I120" s="61">
        <f t="shared" si="34"/>
        <v>0</v>
      </c>
      <c r="J120" s="61">
        <f t="shared" si="20"/>
        <v>0</v>
      </c>
      <c r="K120" s="61">
        <f t="shared" si="23"/>
        <v>0</v>
      </c>
      <c r="L120" s="55">
        <v>104</v>
      </c>
    </row>
    <row r="121" spans="1:12" x14ac:dyDescent="0.2">
      <c r="A121" s="55">
        <f t="shared" si="21"/>
        <v>0</v>
      </c>
      <c r="B121" s="56" t="str">
        <f t="shared" si="29"/>
        <v/>
      </c>
      <c r="C121" s="57">
        <f t="shared" si="22"/>
        <v>49217</v>
      </c>
      <c r="D121" s="65" t="str">
        <f t="shared" si="24"/>
        <v/>
      </c>
      <c r="E121" s="59">
        <f t="shared" si="25"/>
        <v>0</v>
      </c>
      <c r="F121" s="60" t="str">
        <f t="shared" si="26"/>
        <v/>
      </c>
      <c r="G121" s="61">
        <f t="shared" si="27"/>
        <v>0</v>
      </c>
      <c r="H121" s="62" t="str">
        <f t="shared" si="28"/>
        <v/>
      </c>
      <c r="I121" s="61">
        <f t="shared" si="34"/>
        <v>0</v>
      </c>
      <c r="J121" s="61">
        <f t="shared" si="20"/>
        <v>0</v>
      </c>
      <c r="K121" s="61">
        <f t="shared" si="23"/>
        <v>0</v>
      </c>
      <c r="L121" s="55">
        <v>105</v>
      </c>
    </row>
    <row r="122" spans="1:12" x14ac:dyDescent="0.2">
      <c r="A122" s="55">
        <f t="shared" si="21"/>
        <v>0</v>
      </c>
      <c r="B122" s="56" t="str">
        <f t="shared" si="29"/>
        <v/>
      </c>
      <c r="C122" s="57">
        <f t="shared" si="22"/>
        <v>49248</v>
      </c>
      <c r="D122" s="65" t="str">
        <f t="shared" si="24"/>
        <v/>
      </c>
      <c r="E122" s="59">
        <f t="shared" si="25"/>
        <v>0</v>
      </c>
      <c r="F122" s="60" t="str">
        <f t="shared" si="26"/>
        <v/>
      </c>
      <c r="G122" s="61">
        <f t="shared" si="27"/>
        <v>0</v>
      </c>
      <c r="H122" s="62" t="str">
        <f t="shared" si="28"/>
        <v/>
      </c>
      <c r="I122" s="61">
        <f t="shared" si="34"/>
        <v>0</v>
      </c>
      <c r="J122" s="61">
        <f t="shared" si="20"/>
        <v>0</v>
      </c>
      <c r="K122" s="61">
        <f t="shared" si="23"/>
        <v>0</v>
      </c>
      <c r="L122" s="55">
        <v>106</v>
      </c>
    </row>
    <row r="123" spans="1:12" x14ac:dyDescent="0.2">
      <c r="A123" s="55">
        <f t="shared" si="21"/>
        <v>0</v>
      </c>
      <c r="B123" s="56" t="str">
        <f t="shared" si="29"/>
        <v/>
      </c>
      <c r="C123" s="57">
        <f t="shared" si="22"/>
        <v>49278</v>
      </c>
      <c r="D123" s="65" t="str">
        <f t="shared" si="24"/>
        <v/>
      </c>
      <c r="E123" s="59">
        <f t="shared" si="25"/>
        <v>0</v>
      </c>
      <c r="F123" s="60" t="str">
        <f t="shared" si="26"/>
        <v/>
      </c>
      <c r="G123" s="61">
        <f t="shared" si="27"/>
        <v>0</v>
      </c>
      <c r="H123" s="62" t="str">
        <f t="shared" si="28"/>
        <v/>
      </c>
      <c r="I123" s="61">
        <f t="shared" si="34"/>
        <v>0</v>
      </c>
      <c r="J123" s="61">
        <f t="shared" si="20"/>
        <v>0</v>
      </c>
      <c r="K123" s="61">
        <f t="shared" si="23"/>
        <v>0</v>
      </c>
      <c r="L123" s="55">
        <v>107</v>
      </c>
    </row>
    <row r="124" spans="1:12" x14ac:dyDescent="0.2">
      <c r="A124" s="55">
        <f t="shared" si="21"/>
        <v>0</v>
      </c>
      <c r="B124" s="56" t="str">
        <f t="shared" si="29"/>
        <v/>
      </c>
      <c r="C124" s="57">
        <f t="shared" si="22"/>
        <v>49309</v>
      </c>
      <c r="D124" s="65" t="str">
        <f t="shared" si="24"/>
        <v/>
      </c>
      <c r="E124" s="59">
        <f t="shared" si="25"/>
        <v>0</v>
      </c>
      <c r="F124" s="60" t="str">
        <f t="shared" si="26"/>
        <v/>
      </c>
      <c r="G124" s="61">
        <f t="shared" si="27"/>
        <v>0</v>
      </c>
      <c r="H124" s="62" t="str">
        <f t="shared" si="28"/>
        <v/>
      </c>
      <c r="I124" s="61">
        <f t="shared" si="34"/>
        <v>0</v>
      </c>
      <c r="J124" s="61">
        <f t="shared" ref="J124:J187" si="36">IF(B124=$E$12*12,E124+G124,IF(D124="",0,$E$13))</f>
        <v>0</v>
      </c>
      <c r="K124" s="61">
        <f t="shared" si="23"/>
        <v>0</v>
      </c>
      <c r="L124" s="55">
        <v>108</v>
      </c>
    </row>
    <row r="125" spans="1:12" x14ac:dyDescent="0.2">
      <c r="A125" s="55">
        <f t="shared" si="21"/>
        <v>0</v>
      </c>
      <c r="B125" s="56" t="str">
        <f t="shared" si="29"/>
        <v/>
      </c>
      <c r="C125" s="57">
        <f t="shared" si="22"/>
        <v>49340</v>
      </c>
      <c r="D125" s="65" t="str">
        <f t="shared" si="24"/>
        <v/>
      </c>
      <c r="E125" s="59">
        <f t="shared" si="25"/>
        <v>0</v>
      </c>
      <c r="F125" s="60" t="str">
        <f t="shared" si="26"/>
        <v/>
      </c>
      <c r="G125" s="61">
        <f t="shared" si="27"/>
        <v>0</v>
      </c>
      <c r="H125" s="62" t="str">
        <f t="shared" si="28"/>
        <v/>
      </c>
      <c r="I125" s="61">
        <f t="shared" si="34"/>
        <v>0</v>
      </c>
      <c r="J125" s="61">
        <f t="shared" si="36"/>
        <v>0</v>
      </c>
      <c r="K125" s="61">
        <f t="shared" si="23"/>
        <v>0</v>
      </c>
      <c r="L125" s="55">
        <v>109</v>
      </c>
    </row>
    <row r="126" spans="1:12" x14ac:dyDescent="0.2">
      <c r="A126" s="55">
        <f t="shared" si="21"/>
        <v>0</v>
      </c>
      <c r="B126" s="56" t="str">
        <f t="shared" si="29"/>
        <v/>
      </c>
      <c r="C126" s="57">
        <f t="shared" si="22"/>
        <v>49368</v>
      </c>
      <c r="D126" s="65" t="str">
        <f t="shared" si="24"/>
        <v/>
      </c>
      <c r="E126" s="59">
        <f t="shared" si="25"/>
        <v>0</v>
      </c>
      <c r="F126" s="60" t="str">
        <f t="shared" si="26"/>
        <v/>
      </c>
      <c r="G126" s="61">
        <f t="shared" si="27"/>
        <v>0</v>
      </c>
      <c r="H126" s="62" t="str">
        <f t="shared" si="28"/>
        <v/>
      </c>
      <c r="I126" s="61">
        <f t="shared" si="34"/>
        <v>0</v>
      </c>
      <c r="J126" s="61">
        <f t="shared" si="36"/>
        <v>0</v>
      </c>
      <c r="K126" s="61">
        <f t="shared" si="23"/>
        <v>0</v>
      </c>
      <c r="L126" s="55">
        <v>110</v>
      </c>
    </row>
    <row r="127" spans="1:12" x14ac:dyDescent="0.2">
      <c r="A127" s="55">
        <f t="shared" si="21"/>
        <v>0</v>
      </c>
      <c r="B127" s="56" t="str">
        <f t="shared" si="29"/>
        <v/>
      </c>
      <c r="C127" s="57">
        <f t="shared" si="22"/>
        <v>49399</v>
      </c>
      <c r="D127" s="65" t="str">
        <f t="shared" si="24"/>
        <v/>
      </c>
      <c r="E127" s="59">
        <f t="shared" si="25"/>
        <v>0</v>
      </c>
      <c r="F127" s="60" t="str">
        <f t="shared" si="26"/>
        <v/>
      </c>
      <c r="G127" s="61">
        <f t="shared" si="27"/>
        <v>0</v>
      </c>
      <c r="H127" s="62" t="str">
        <f t="shared" si="28"/>
        <v/>
      </c>
      <c r="I127" s="61">
        <f t="shared" si="34"/>
        <v>0</v>
      </c>
      <c r="J127" s="61">
        <f t="shared" si="36"/>
        <v>0</v>
      </c>
      <c r="K127" s="61">
        <f t="shared" si="23"/>
        <v>0</v>
      </c>
      <c r="L127" s="55">
        <v>111</v>
      </c>
    </row>
    <row r="128" spans="1:12" x14ac:dyDescent="0.2">
      <c r="A128" s="55">
        <f t="shared" si="21"/>
        <v>0</v>
      </c>
      <c r="B128" s="56" t="str">
        <f t="shared" si="29"/>
        <v/>
      </c>
      <c r="C128" s="57">
        <f t="shared" si="22"/>
        <v>49429</v>
      </c>
      <c r="D128" s="65" t="str">
        <f t="shared" si="24"/>
        <v/>
      </c>
      <c r="E128" s="59">
        <f t="shared" si="25"/>
        <v>0</v>
      </c>
      <c r="F128" s="60" t="str">
        <f t="shared" si="26"/>
        <v/>
      </c>
      <c r="G128" s="61">
        <f t="shared" si="27"/>
        <v>0</v>
      </c>
      <c r="H128" s="62" t="str">
        <f t="shared" si="28"/>
        <v/>
      </c>
      <c r="I128" s="61">
        <f t="shared" si="34"/>
        <v>0</v>
      </c>
      <c r="J128" s="61">
        <f t="shared" si="36"/>
        <v>0</v>
      </c>
      <c r="K128" s="61">
        <f t="shared" si="23"/>
        <v>0</v>
      </c>
      <c r="L128" s="55">
        <v>112</v>
      </c>
    </row>
    <row r="129" spans="1:13" x14ac:dyDescent="0.2">
      <c r="A129" s="55">
        <f t="shared" si="21"/>
        <v>0</v>
      </c>
      <c r="B129" s="56" t="str">
        <f t="shared" si="29"/>
        <v/>
      </c>
      <c r="C129" s="57">
        <f t="shared" si="22"/>
        <v>49460</v>
      </c>
      <c r="D129" s="65" t="str">
        <f t="shared" si="24"/>
        <v/>
      </c>
      <c r="E129" s="59">
        <f t="shared" si="25"/>
        <v>0</v>
      </c>
      <c r="F129" s="60" t="str">
        <f t="shared" si="26"/>
        <v/>
      </c>
      <c r="G129" s="61">
        <f t="shared" si="27"/>
        <v>0</v>
      </c>
      <c r="H129" s="62" t="str">
        <f t="shared" si="28"/>
        <v/>
      </c>
      <c r="I129" s="61">
        <f t="shared" si="34"/>
        <v>0</v>
      </c>
      <c r="J129" s="61">
        <f t="shared" si="36"/>
        <v>0</v>
      </c>
      <c r="K129" s="61">
        <f t="shared" si="23"/>
        <v>0</v>
      </c>
      <c r="L129" s="55">
        <v>113</v>
      </c>
    </row>
    <row r="130" spans="1:13" x14ac:dyDescent="0.2">
      <c r="A130" s="55">
        <f t="shared" si="21"/>
        <v>0</v>
      </c>
      <c r="B130" s="56" t="str">
        <f t="shared" si="29"/>
        <v/>
      </c>
      <c r="C130" s="57">
        <f t="shared" si="22"/>
        <v>49490</v>
      </c>
      <c r="D130" s="65" t="str">
        <f t="shared" si="24"/>
        <v/>
      </c>
      <c r="E130" s="59">
        <f t="shared" si="25"/>
        <v>0</v>
      </c>
      <c r="F130" s="60" t="str">
        <f t="shared" si="26"/>
        <v/>
      </c>
      <c r="G130" s="61">
        <f t="shared" si="27"/>
        <v>0</v>
      </c>
      <c r="H130" s="62" t="str">
        <f t="shared" si="28"/>
        <v/>
      </c>
      <c r="I130" s="61">
        <f t="shared" si="34"/>
        <v>0</v>
      </c>
      <c r="J130" s="61">
        <f t="shared" si="36"/>
        <v>0</v>
      </c>
      <c r="K130" s="61">
        <f t="shared" si="23"/>
        <v>0</v>
      </c>
      <c r="L130" s="55">
        <v>114</v>
      </c>
    </row>
    <row r="131" spans="1:13" x14ac:dyDescent="0.2">
      <c r="A131" s="55">
        <f t="shared" si="21"/>
        <v>0</v>
      </c>
      <c r="B131" s="56" t="str">
        <f t="shared" si="29"/>
        <v/>
      </c>
      <c r="C131" s="57">
        <f t="shared" si="22"/>
        <v>49521</v>
      </c>
      <c r="D131" s="65" t="str">
        <f t="shared" si="24"/>
        <v/>
      </c>
      <c r="E131" s="59">
        <f t="shared" si="25"/>
        <v>0</v>
      </c>
      <c r="F131" s="60" t="str">
        <f t="shared" si="26"/>
        <v/>
      </c>
      <c r="G131" s="61">
        <f t="shared" si="27"/>
        <v>0</v>
      </c>
      <c r="H131" s="62" t="str">
        <f t="shared" si="28"/>
        <v/>
      </c>
      <c r="I131" s="61">
        <f t="shared" si="34"/>
        <v>0</v>
      </c>
      <c r="J131" s="61">
        <f t="shared" si="36"/>
        <v>0</v>
      </c>
      <c r="K131" s="61">
        <f t="shared" si="23"/>
        <v>0</v>
      </c>
      <c r="L131" s="55">
        <v>115</v>
      </c>
    </row>
    <row r="132" spans="1:13" x14ac:dyDescent="0.2">
      <c r="A132" s="55">
        <f t="shared" si="21"/>
        <v>0</v>
      </c>
      <c r="B132" s="56" t="str">
        <f t="shared" si="29"/>
        <v/>
      </c>
      <c r="C132" s="57">
        <f t="shared" si="22"/>
        <v>49552</v>
      </c>
      <c r="D132" s="65" t="str">
        <f t="shared" si="24"/>
        <v/>
      </c>
      <c r="E132" s="59">
        <f t="shared" si="25"/>
        <v>0</v>
      </c>
      <c r="F132" s="60" t="str">
        <f t="shared" si="26"/>
        <v/>
      </c>
      <c r="G132" s="61">
        <f t="shared" si="27"/>
        <v>0</v>
      </c>
      <c r="H132" s="62" t="str">
        <f t="shared" si="28"/>
        <v/>
      </c>
      <c r="I132" s="61">
        <f t="shared" si="34"/>
        <v>0</v>
      </c>
      <c r="J132" s="61">
        <f t="shared" si="36"/>
        <v>0</v>
      </c>
      <c r="K132" s="61">
        <f t="shared" si="23"/>
        <v>0</v>
      </c>
      <c r="L132" s="55">
        <v>116</v>
      </c>
    </row>
    <row r="133" spans="1:13" x14ac:dyDescent="0.2">
      <c r="A133" s="55">
        <f t="shared" si="21"/>
        <v>0</v>
      </c>
      <c r="B133" s="56" t="str">
        <f t="shared" si="29"/>
        <v/>
      </c>
      <c r="C133" s="57">
        <f t="shared" si="22"/>
        <v>49582</v>
      </c>
      <c r="D133" s="65" t="str">
        <f t="shared" si="24"/>
        <v/>
      </c>
      <c r="E133" s="59">
        <f t="shared" si="25"/>
        <v>0</v>
      </c>
      <c r="F133" s="60" t="str">
        <f t="shared" si="26"/>
        <v/>
      </c>
      <c r="G133" s="61">
        <f t="shared" si="27"/>
        <v>0</v>
      </c>
      <c r="H133" s="62" t="str">
        <f t="shared" si="28"/>
        <v/>
      </c>
      <c r="I133" s="61">
        <f t="shared" si="34"/>
        <v>0</v>
      </c>
      <c r="J133" s="61">
        <f t="shared" si="36"/>
        <v>0</v>
      </c>
      <c r="K133" s="61">
        <f t="shared" si="23"/>
        <v>0</v>
      </c>
      <c r="L133" s="55">
        <v>117</v>
      </c>
    </row>
    <row r="134" spans="1:13" x14ac:dyDescent="0.2">
      <c r="A134" s="55">
        <f t="shared" si="21"/>
        <v>0</v>
      </c>
      <c r="B134" s="56" t="str">
        <f t="shared" si="29"/>
        <v/>
      </c>
      <c r="C134" s="57">
        <f t="shared" si="22"/>
        <v>49613</v>
      </c>
      <c r="D134" s="65" t="str">
        <f t="shared" si="24"/>
        <v/>
      </c>
      <c r="E134" s="59">
        <f t="shared" si="25"/>
        <v>0</v>
      </c>
      <c r="F134" s="60" t="str">
        <f t="shared" si="26"/>
        <v/>
      </c>
      <c r="G134" s="61">
        <f t="shared" si="27"/>
        <v>0</v>
      </c>
      <c r="H134" s="62" t="str">
        <f t="shared" si="28"/>
        <v/>
      </c>
      <c r="I134" s="61">
        <f t="shared" si="34"/>
        <v>0</v>
      </c>
      <c r="J134" s="61">
        <f t="shared" si="36"/>
        <v>0</v>
      </c>
      <c r="K134" s="61">
        <f t="shared" si="23"/>
        <v>0</v>
      </c>
      <c r="L134" s="55">
        <v>118</v>
      </c>
    </row>
    <row r="135" spans="1:13" x14ac:dyDescent="0.2">
      <c r="A135" s="55">
        <f t="shared" si="21"/>
        <v>0</v>
      </c>
      <c r="B135" s="56" t="str">
        <f t="shared" si="29"/>
        <v/>
      </c>
      <c r="C135" s="57">
        <f t="shared" si="22"/>
        <v>49643</v>
      </c>
      <c r="D135" s="65" t="str">
        <f t="shared" si="24"/>
        <v/>
      </c>
      <c r="E135" s="59">
        <f t="shared" si="25"/>
        <v>0</v>
      </c>
      <c r="F135" s="60" t="str">
        <f t="shared" si="26"/>
        <v/>
      </c>
      <c r="G135" s="61">
        <f t="shared" si="27"/>
        <v>0</v>
      </c>
      <c r="H135" s="62" t="str">
        <f t="shared" si="28"/>
        <v/>
      </c>
      <c r="I135" s="61">
        <f t="shared" si="34"/>
        <v>0</v>
      </c>
      <c r="J135" s="61">
        <f t="shared" si="36"/>
        <v>0</v>
      </c>
      <c r="K135" s="61">
        <f t="shared" si="23"/>
        <v>0</v>
      </c>
      <c r="L135" s="55">
        <v>119</v>
      </c>
    </row>
    <row r="136" spans="1:13" x14ac:dyDescent="0.2">
      <c r="A136" s="55">
        <f t="shared" si="21"/>
        <v>0</v>
      </c>
      <c r="B136" s="56" t="str">
        <f t="shared" si="29"/>
        <v/>
      </c>
      <c r="C136" s="57">
        <f t="shared" si="22"/>
        <v>49674</v>
      </c>
      <c r="D136" s="65" t="str">
        <f t="shared" si="24"/>
        <v/>
      </c>
      <c r="E136" s="59">
        <f t="shared" si="25"/>
        <v>0</v>
      </c>
      <c r="F136" s="60" t="str">
        <f t="shared" si="26"/>
        <v/>
      </c>
      <c r="G136" s="61">
        <f t="shared" si="27"/>
        <v>0</v>
      </c>
      <c r="H136" s="62" t="str">
        <f t="shared" si="28"/>
        <v/>
      </c>
      <c r="I136" s="61">
        <f t="shared" si="34"/>
        <v>0</v>
      </c>
      <c r="J136" s="61">
        <f t="shared" si="36"/>
        <v>0</v>
      </c>
      <c r="K136" s="61">
        <f t="shared" si="23"/>
        <v>0</v>
      </c>
      <c r="L136" s="55">
        <v>120</v>
      </c>
    </row>
    <row r="137" spans="1:13" x14ac:dyDescent="0.2">
      <c r="A137" s="55">
        <f t="shared" si="21"/>
        <v>0</v>
      </c>
      <c r="B137" s="56" t="str">
        <f t="shared" si="29"/>
        <v/>
      </c>
      <c r="C137" s="57">
        <f t="shared" si="22"/>
        <v>49705</v>
      </c>
      <c r="D137" s="65" t="str">
        <f t="shared" si="24"/>
        <v/>
      </c>
      <c r="E137" s="59">
        <f t="shared" si="25"/>
        <v>0</v>
      </c>
      <c r="F137" s="60" t="str">
        <f t="shared" si="26"/>
        <v/>
      </c>
      <c r="G137" s="61">
        <f t="shared" si="27"/>
        <v>0</v>
      </c>
      <c r="H137" s="62" t="str">
        <f t="shared" si="28"/>
        <v/>
      </c>
      <c r="I137" s="61">
        <f t="shared" si="34"/>
        <v>0</v>
      </c>
      <c r="J137" s="61">
        <f t="shared" si="36"/>
        <v>0</v>
      </c>
      <c r="K137" s="61">
        <f t="shared" si="23"/>
        <v>0</v>
      </c>
      <c r="L137" s="55">
        <v>121</v>
      </c>
    </row>
    <row r="138" spans="1:13" x14ac:dyDescent="0.2">
      <c r="A138" s="55">
        <f t="shared" si="21"/>
        <v>0</v>
      </c>
      <c r="B138" s="56" t="str">
        <f t="shared" si="29"/>
        <v/>
      </c>
      <c r="C138" s="57">
        <f t="shared" si="22"/>
        <v>49734</v>
      </c>
      <c r="D138" s="65" t="str">
        <f t="shared" si="24"/>
        <v/>
      </c>
      <c r="E138" s="59">
        <f t="shared" si="25"/>
        <v>0</v>
      </c>
      <c r="F138" s="60" t="str">
        <f t="shared" si="26"/>
        <v/>
      </c>
      <c r="G138" s="61">
        <f t="shared" si="27"/>
        <v>0</v>
      </c>
      <c r="H138" s="62" t="str">
        <f t="shared" si="28"/>
        <v/>
      </c>
      <c r="I138" s="61">
        <f t="shared" si="34"/>
        <v>0</v>
      </c>
      <c r="J138" s="61">
        <f t="shared" si="36"/>
        <v>0</v>
      </c>
      <c r="K138" s="61">
        <f t="shared" si="23"/>
        <v>0</v>
      </c>
      <c r="L138" s="55">
        <v>122</v>
      </c>
    </row>
    <row r="139" spans="1:13" x14ac:dyDescent="0.2">
      <c r="A139" s="55">
        <f t="shared" si="21"/>
        <v>0</v>
      </c>
      <c r="B139" s="56" t="str">
        <f t="shared" si="29"/>
        <v/>
      </c>
      <c r="C139" s="57">
        <f t="shared" si="22"/>
        <v>49765</v>
      </c>
      <c r="D139" s="65" t="str">
        <f t="shared" si="24"/>
        <v/>
      </c>
      <c r="E139" s="59">
        <f t="shared" si="25"/>
        <v>0</v>
      </c>
      <c r="F139" s="60" t="str">
        <f t="shared" si="26"/>
        <v/>
      </c>
      <c r="G139" s="61">
        <f t="shared" si="27"/>
        <v>0</v>
      </c>
      <c r="H139" s="62" t="str">
        <f t="shared" si="28"/>
        <v/>
      </c>
      <c r="I139" s="61">
        <f t="shared" si="34"/>
        <v>0</v>
      </c>
      <c r="J139" s="61">
        <f t="shared" si="36"/>
        <v>0</v>
      </c>
      <c r="K139" s="61">
        <f t="shared" si="23"/>
        <v>0</v>
      </c>
      <c r="L139" s="55">
        <v>123</v>
      </c>
      <c r="M139" s="41"/>
    </row>
    <row r="140" spans="1:13" x14ac:dyDescent="0.2">
      <c r="A140" s="55">
        <f t="shared" si="21"/>
        <v>0</v>
      </c>
      <c r="B140" s="56" t="str">
        <f t="shared" si="29"/>
        <v/>
      </c>
      <c r="C140" s="57">
        <f t="shared" si="22"/>
        <v>49795</v>
      </c>
      <c r="D140" s="65" t="str">
        <f t="shared" si="24"/>
        <v/>
      </c>
      <c r="E140" s="59">
        <f t="shared" si="25"/>
        <v>0</v>
      </c>
      <c r="F140" s="60" t="str">
        <f t="shared" si="26"/>
        <v/>
      </c>
      <c r="G140" s="61">
        <f t="shared" si="27"/>
        <v>0</v>
      </c>
      <c r="H140" s="62" t="str">
        <f t="shared" si="28"/>
        <v/>
      </c>
      <c r="I140" s="61">
        <f t="shared" si="34"/>
        <v>0</v>
      </c>
      <c r="J140" s="61">
        <f t="shared" si="36"/>
        <v>0</v>
      </c>
      <c r="K140" s="61">
        <f t="shared" si="23"/>
        <v>0</v>
      </c>
      <c r="L140" s="55">
        <v>124</v>
      </c>
      <c r="M140" s="41"/>
    </row>
    <row r="141" spans="1:13" x14ac:dyDescent="0.2">
      <c r="A141" s="55">
        <f t="shared" si="21"/>
        <v>0</v>
      </c>
      <c r="B141" s="56" t="str">
        <f t="shared" si="29"/>
        <v/>
      </c>
      <c r="C141" s="57">
        <f t="shared" si="22"/>
        <v>49826</v>
      </c>
      <c r="D141" s="65" t="str">
        <f t="shared" si="24"/>
        <v/>
      </c>
      <c r="E141" s="59">
        <f t="shared" si="25"/>
        <v>0</v>
      </c>
      <c r="F141" s="60" t="str">
        <f t="shared" si="26"/>
        <v/>
      </c>
      <c r="G141" s="61">
        <f t="shared" si="27"/>
        <v>0</v>
      </c>
      <c r="H141" s="62" t="str">
        <f t="shared" si="28"/>
        <v/>
      </c>
      <c r="I141" s="61">
        <f t="shared" si="34"/>
        <v>0</v>
      </c>
      <c r="J141" s="61">
        <f t="shared" si="36"/>
        <v>0</v>
      </c>
      <c r="K141" s="61">
        <f t="shared" si="23"/>
        <v>0</v>
      </c>
      <c r="L141" s="55">
        <v>125</v>
      </c>
      <c r="M141" s="41"/>
    </row>
    <row r="142" spans="1:13" x14ac:dyDescent="0.2">
      <c r="A142" s="55">
        <f t="shared" si="21"/>
        <v>0</v>
      </c>
      <c r="B142" s="56" t="str">
        <f t="shared" si="29"/>
        <v/>
      </c>
      <c r="C142" s="57">
        <f t="shared" si="22"/>
        <v>49856</v>
      </c>
      <c r="D142" s="65" t="str">
        <f t="shared" si="24"/>
        <v/>
      </c>
      <c r="E142" s="59">
        <f t="shared" si="25"/>
        <v>0</v>
      </c>
      <c r="F142" s="60" t="str">
        <f t="shared" si="26"/>
        <v/>
      </c>
      <c r="G142" s="61">
        <f t="shared" si="27"/>
        <v>0</v>
      </c>
      <c r="H142" s="62" t="str">
        <f t="shared" si="28"/>
        <v/>
      </c>
      <c r="I142" s="61">
        <f t="shared" si="34"/>
        <v>0</v>
      </c>
      <c r="J142" s="61">
        <f t="shared" si="36"/>
        <v>0</v>
      </c>
      <c r="K142" s="61">
        <f t="shared" si="23"/>
        <v>0</v>
      </c>
      <c r="L142" s="55">
        <v>126</v>
      </c>
      <c r="M142" s="41"/>
    </row>
    <row r="143" spans="1:13" x14ac:dyDescent="0.2">
      <c r="A143" s="55">
        <f t="shared" si="21"/>
        <v>0</v>
      </c>
      <c r="B143" s="56" t="str">
        <f t="shared" si="29"/>
        <v/>
      </c>
      <c r="C143" s="57">
        <f t="shared" si="22"/>
        <v>49887</v>
      </c>
      <c r="D143" s="65" t="str">
        <f t="shared" si="24"/>
        <v/>
      </c>
      <c r="E143" s="59">
        <f t="shared" si="25"/>
        <v>0</v>
      </c>
      <c r="F143" s="60" t="str">
        <f t="shared" si="26"/>
        <v/>
      </c>
      <c r="G143" s="61">
        <f t="shared" si="27"/>
        <v>0</v>
      </c>
      <c r="H143" s="62" t="str">
        <f t="shared" si="28"/>
        <v/>
      </c>
      <c r="I143" s="61">
        <f t="shared" si="34"/>
        <v>0</v>
      </c>
      <c r="J143" s="61">
        <f t="shared" si="36"/>
        <v>0</v>
      </c>
      <c r="K143" s="61">
        <f t="shared" si="23"/>
        <v>0</v>
      </c>
      <c r="L143" s="55">
        <v>127</v>
      </c>
      <c r="M143" s="41"/>
    </row>
    <row r="144" spans="1:13" x14ac:dyDescent="0.2">
      <c r="A144" s="55">
        <f t="shared" si="21"/>
        <v>0</v>
      </c>
      <c r="B144" s="56" t="str">
        <f t="shared" si="29"/>
        <v/>
      </c>
      <c r="C144" s="57">
        <f t="shared" si="22"/>
        <v>49918</v>
      </c>
      <c r="D144" s="65" t="str">
        <f t="shared" si="24"/>
        <v/>
      </c>
      <c r="E144" s="59">
        <f t="shared" si="25"/>
        <v>0</v>
      </c>
      <c r="F144" s="60" t="str">
        <f t="shared" si="26"/>
        <v/>
      </c>
      <c r="G144" s="61">
        <f t="shared" si="27"/>
        <v>0</v>
      </c>
      <c r="H144" s="62" t="str">
        <f t="shared" si="28"/>
        <v/>
      </c>
      <c r="I144" s="61">
        <f t="shared" si="34"/>
        <v>0</v>
      </c>
      <c r="J144" s="61">
        <f t="shared" si="36"/>
        <v>0</v>
      </c>
      <c r="K144" s="61">
        <f t="shared" si="23"/>
        <v>0</v>
      </c>
      <c r="L144" s="55">
        <v>128</v>
      </c>
    </row>
    <row r="145" spans="1:12" x14ac:dyDescent="0.2">
      <c r="A145" s="55">
        <f t="shared" ref="A145:A208" si="37">IF(E145&gt;0,1,0)</f>
        <v>0</v>
      </c>
      <c r="B145" s="56" t="str">
        <f t="shared" si="29"/>
        <v/>
      </c>
      <c r="C145" s="57">
        <f t="shared" ref="C145:C208" si="38">IF(MONTH($E$14)&gt;=L145,EOMONTH(DATE(YEAR($E$14),L145,DAY($E$14)),0),EOMONTH(C144,1))</f>
        <v>49948</v>
      </c>
      <c r="D145" s="65" t="str">
        <f t="shared" si="24"/>
        <v/>
      </c>
      <c r="E145" s="59">
        <f t="shared" si="25"/>
        <v>0</v>
      </c>
      <c r="F145" s="60" t="str">
        <f t="shared" si="26"/>
        <v/>
      </c>
      <c r="G145" s="61">
        <f t="shared" si="27"/>
        <v>0</v>
      </c>
      <c r="H145" s="62" t="str">
        <f t="shared" si="28"/>
        <v/>
      </c>
      <c r="I145" s="61">
        <f t="shared" si="34"/>
        <v>0</v>
      </c>
      <c r="J145" s="61">
        <f t="shared" si="36"/>
        <v>0</v>
      </c>
      <c r="K145" s="61">
        <f t="shared" ref="K145:K208" si="39">IF(E145&lt;J145,0,E145-I145)</f>
        <v>0</v>
      </c>
      <c r="L145" s="55">
        <v>129</v>
      </c>
    </row>
    <row r="146" spans="1:12" x14ac:dyDescent="0.2">
      <c r="A146" s="55">
        <f t="shared" si="37"/>
        <v>0</v>
      </c>
      <c r="B146" s="56" t="str">
        <f t="shared" si="29"/>
        <v/>
      </c>
      <c r="C146" s="57">
        <f t="shared" si="38"/>
        <v>49979</v>
      </c>
      <c r="D146" s="65" t="str">
        <f t="shared" ref="D146:D209" si="40">IF(MONTH($E$14)=L146,L146,IF(C146&gt;$K$12,"",IF($E$14&gt;C146,"",MONTH(C146))))</f>
        <v/>
      </c>
      <c r="E146" s="59">
        <f t="shared" ref="E146:E209" si="41">IF(D146="",0,IF(E145&lt;&gt;0,K145,$E$10))</f>
        <v>0</v>
      </c>
      <c r="F146" s="60" t="str">
        <f t="shared" ref="F146:F209" si="42">IF($E$10="","",IF(D146="","",$E$11))</f>
        <v/>
      </c>
      <c r="G146" s="61">
        <f t="shared" ref="G146:G209" si="43">IF($E$10="",0,IF(D146="",0,E146*F146/12))</f>
        <v>0</v>
      </c>
      <c r="H146" s="62" t="str">
        <f t="shared" ref="H146:H209" si="44">IF($E$10="","",IF(D146="","",I146/E146))</f>
        <v/>
      </c>
      <c r="I146" s="61">
        <f t="shared" si="34"/>
        <v>0</v>
      </c>
      <c r="J146" s="61">
        <f t="shared" si="36"/>
        <v>0</v>
      </c>
      <c r="K146" s="61">
        <f t="shared" si="39"/>
        <v>0</v>
      </c>
      <c r="L146" s="55">
        <v>130</v>
      </c>
    </row>
    <row r="147" spans="1:12" x14ac:dyDescent="0.2">
      <c r="A147" s="55">
        <f t="shared" si="37"/>
        <v>0</v>
      </c>
      <c r="B147" s="56" t="str">
        <f t="shared" ref="B147:B210" si="45">IF(D147="","",IF(AND(D146="",C147&gt;1),1,B146+1))</f>
        <v/>
      </c>
      <c r="C147" s="57">
        <f t="shared" si="38"/>
        <v>50009</v>
      </c>
      <c r="D147" s="65" t="str">
        <f t="shared" si="40"/>
        <v/>
      </c>
      <c r="E147" s="59">
        <f t="shared" si="41"/>
        <v>0</v>
      </c>
      <c r="F147" s="60" t="str">
        <f t="shared" si="42"/>
        <v/>
      </c>
      <c r="G147" s="61">
        <f t="shared" si="43"/>
        <v>0</v>
      </c>
      <c r="H147" s="62" t="str">
        <f t="shared" si="44"/>
        <v/>
      </c>
      <c r="I147" s="61">
        <f t="shared" si="34"/>
        <v>0</v>
      </c>
      <c r="J147" s="61">
        <f t="shared" si="36"/>
        <v>0</v>
      </c>
      <c r="K147" s="61">
        <f t="shared" si="39"/>
        <v>0</v>
      </c>
      <c r="L147" s="55">
        <v>131</v>
      </c>
    </row>
    <row r="148" spans="1:12" x14ac:dyDescent="0.2">
      <c r="A148" s="55">
        <f t="shared" si="37"/>
        <v>0</v>
      </c>
      <c r="B148" s="56" t="str">
        <f t="shared" si="45"/>
        <v/>
      </c>
      <c r="C148" s="57">
        <f t="shared" si="38"/>
        <v>50040</v>
      </c>
      <c r="D148" s="65" t="str">
        <f t="shared" si="40"/>
        <v/>
      </c>
      <c r="E148" s="59">
        <f t="shared" si="41"/>
        <v>0</v>
      </c>
      <c r="F148" s="60" t="str">
        <f t="shared" si="42"/>
        <v/>
      </c>
      <c r="G148" s="61">
        <f t="shared" si="43"/>
        <v>0</v>
      </c>
      <c r="H148" s="62" t="str">
        <f t="shared" si="44"/>
        <v/>
      </c>
      <c r="I148" s="61">
        <f t="shared" si="34"/>
        <v>0</v>
      </c>
      <c r="J148" s="61">
        <f t="shared" si="36"/>
        <v>0</v>
      </c>
      <c r="K148" s="61">
        <f t="shared" si="39"/>
        <v>0</v>
      </c>
      <c r="L148" s="55">
        <v>132</v>
      </c>
    </row>
    <row r="149" spans="1:12" x14ac:dyDescent="0.2">
      <c r="A149" s="55">
        <f t="shared" si="37"/>
        <v>0</v>
      </c>
      <c r="B149" s="56" t="str">
        <f t="shared" si="45"/>
        <v/>
      </c>
      <c r="C149" s="57">
        <f t="shared" si="38"/>
        <v>50071</v>
      </c>
      <c r="D149" s="65" t="str">
        <f t="shared" si="40"/>
        <v/>
      </c>
      <c r="E149" s="59">
        <f t="shared" si="41"/>
        <v>0</v>
      </c>
      <c r="F149" s="60" t="str">
        <f t="shared" si="42"/>
        <v/>
      </c>
      <c r="G149" s="61">
        <f t="shared" si="43"/>
        <v>0</v>
      </c>
      <c r="H149" s="62" t="str">
        <f t="shared" si="44"/>
        <v/>
      </c>
      <c r="I149" s="61">
        <f t="shared" si="34"/>
        <v>0</v>
      </c>
      <c r="J149" s="61">
        <f t="shared" si="36"/>
        <v>0</v>
      </c>
      <c r="K149" s="61">
        <f t="shared" si="39"/>
        <v>0</v>
      </c>
      <c r="L149" s="55">
        <v>133</v>
      </c>
    </row>
    <row r="150" spans="1:12" x14ac:dyDescent="0.2">
      <c r="A150" s="55">
        <f t="shared" si="37"/>
        <v>0</v>
      </c>
      <c r="B150" s="56" t="str">
        <f t="shared" si="45"/>
        <v/>
      </c>
      <c r="C150" s="57">
        <f t="shared" si="38"/>
        <v>50099</v>
      </c>
      <c r="D150" s="65" t="str">
        <f t="shared" si="40"/>
        <v/>
      </c>
      <c r="E150" s="59">
        <f t="shared" si="41"/>
        <v>0</v>
      </c>
      <c r="F150" s="60" t="str">
        <f t="shared" si="42"/>
        <v/>
      </c>
      <c r="G150" s="61">
        <f t="shared" si="43"/>
        <v>0</v>
      </c>
      <c r="H150" s="62" t="str">
        <f t="shared" si="44"/>
        <v/>
      </c>
      <c r="I150" s="61">
        <f t="shared" si="34"/>
        <v>0</v>
      </c>
      <c r="J150" s="61">
        <f t="shared" si="36"/>
        <v>0</v>
      </c>
      <c r="K150" s="61">
        <f t="shared" si="39"/>
        <v>0</v>
      </c>
      <c r="L150" s="55">
        <v>134</v>
      </c>
    </row>
    <row r="151" spans="1:12" x14ac:dyDescent="0.2">
      <c r="A151" s="55">
        <f t="shared" si="37"/>
        <v>0</v>
      </c>
      <c r="B151" s="56" t="str">
        <f t="shared" si="45"/>
        <v/>
      </c>
      <c r="C151" s="57">
        <f t="shared" si="38"/>
        <v>50130</v>
      </c>
      <c r="D151" s="65" t="str">
        <f t="shared" si="40"/>
        <v/>
      </c>
      <c r="E151" s="59">
        <f t="shared" si="41"/>
        <v>0</v>
      </c>
      <c r="F151" s="60" t="str">
        <f t="shared" si="42"/>
        <v/>
      </c>
      <c r="G151" s="61">
        <f t="shared" si="43"/>
        <v>0</v>
      </c>
      <c r="H151" s="62" t="str">
        <f t="shared" si="44"/>
        <v/>
      </c>
      <c r="I151" s="61">
        <f t="shared" si="34"/>
        <v>0</v>
      </c>
      <c r="J151" s="61">
        <f t="shared" si="36"/>
        <v>0</v>
      </c>
      <c r="K151" s="61">
        <f t="shared" si="39"/>
        <v>0</v>
      </c>
      <c r="L151" s="55">
        <v>135</v>
      </c>
    </row>
    <row r="152" spans="1:12" x14ac:dyDescent="0.2">
      <c r="A152" s="55">
        <f t="shared" si="37"/>
        <v>0</v>
      </c>
      <c r="B152" s="56" t="str">
        <f t="shared" si="45"/>
        <v/>
      </c>
      <c r="C152" s="57">
        <f t="shared" si="38"/>
        <v>50160</v>
      </c>
      <c r="D152" s="65" t="str">
        <f t="shared" si="40"/>
        <v/>
      </c>
      <c r="E152" s="59">
        <f t="shared" si="41"/>
        <v>0</v>
      </c>
      <c r="F152" s="60" t="str">
        <f t="shared" si="42"/>
        <v/>
      </c>
      <c r="G152" s="61">
        <f t="shared" si="43"/>
        <v>0</v>
      </c>
      <c r="H152" s="62" t="str">
        <f t="shared" si="44"/>
        <v/>
      </c>
      <c r="I152" s="61">
        <f t="shared" si="34"/>
        <v>0</v>
      </c>
      <c r="J152" s="61">
        <f t="shared" si="36"/>
        <v>0</v>
      </c>
      <c r="K152" s="61">
        <f t="shared" si="39"/>
        <v>0</v>
      </c>
      <c r="L152" s="55">
        <v>136</v>
      </c>
    </row>
    <row r="153" spans="1:12" x14ac:dyDescent="0.2">
      <c r="A153" s="55">
        <f t="shared" si="37"/>
        <v>0</v>
      </c>
      <c r="B153" s="56" t="str">
        <f t="shared" si="45"/>
        <v/>
      </c>
      <c r="C153" s="57">
        <f t="shared" si="38"/>
        <v>50191</v>
      </c>
      <c r="D153" s="65" t="str">
        <f t="shared" si="40"/>
        <v/>
      </c>
      <c r="E153" s="59">
        <f t="shared" si="41"/>
        <v>0</v>
      </c>
      <c r="F153" s="60" t="str">
        <f t="shared" si="42"/>
        <v/>
      </c>
      <c r="G153" s="61">
        <f t="shared" si="43"/>
        <v>0</v>
      </c>
      <c r="H153" s="62" t="str">
        <f t="shared" si="44"/>
        <v/>
      </c>
      <c r="I153" s="61">
        <f t="shared" ref="I153:I216" si="46">IF($E$10="",0,IF($D153="",0,J153-G153))</f>
        <v>0</v>
      </c>
      <c r="J153" s="61">
        <f t="shared" si="36"/>
        <v>0</v>
      </c>
      <c r="K153" s="61">
        <f t="shared" si="39"/>
        <v>0</v>
      </c>
      <c r="L153" s="55">
        <v>137</v>
      </c>
    </row>
    <row r="154" spans="1:12" x14ac:dyDescent="0.2">
      <c r="A154" s="55">
        <f t="shared" si="37"/>
        <v>0</v>
      </c>
      <c r="B154" s="56" t="str">
        <f t="shared" si="45"/>
        <v/>
      </c>
      <c r="C154" s="57">
        <f t="shared" si="38"/>
        <v>50221</v>
      </c>
      <c r="D154" s="65" t="str">
        <f t="shared" si="40"/>
        <v/>
      </c>
      <c r="E154" s="59">
        <f t="shared" si="41"/>
        <v>0</v>
      </c>
      <c r="F154" s="60" t="str">
        <f t="shared" si="42"/>
        <v/>
      </c>
      <c r="G154" s="61">
        <f t="shared" si="43"/>
        <v>0</v>
      </c>
      <c r="H154" s="62" t="str">
        <f t="shared" si="44"/>
        <v/>
      </c>
      <c r="I154" s="61">
        <f t="shared" si="46"/>
        <v>0</v>
      </c>
      <c r="J154" s="61">
        <f t="shared" si="36"/>
        <v>0</v>
      </c>
      <c r="K154" s="61">
        <f t="shared" si="39"/>
        <v>0</v>
      </c>
      <c r="L154" s="55">
        <v>138</v>
      </c>
    </row>
    <row r="155" spans="1:12" x14ac:dyDescent="0.2">
      <c r="A155" s="55">
        <f t="shared" si="37"/>
        <v>0</v>
      </c>
      <c r="B155" s="56" t="str">
        <f t="shared" si="45"/>
        <v/>
      </c>
      <c r="C155" s="57">
        <f t="shared" si="38"/>
        <v>50252</v>
      </c>
      <c r="D155" s="65" t="str">
        <f t="shared" si="40"/>
        <v/>
      </c>
      <c r="E155" s="59">
        <f t="shared" si="41"/>
        <v>0</v>
      </c>
      <c r="F155" s="60" t="str">
        <f t="shared" si="42"/>
        <v/>
      </c>
      <c r="G155" s="61">
        <f t="shared" si="43"/>
        <v>0</v>
      </c>
      <c r="H155" s="62" t="str">
        <f t="shared" si="44"/>
        <v/>
      </c>
      <c r="I155" s="61">
        <f t="shared" si="46"/>
        <v>0</v>
      </c>
      <c r="J155" s="61">
        <f t="shared" si="36"/>
        <v>0</v>
      </c>
      <c r="K155" s="61">
        <f t="shared" si="39"/>
        <v>0</v>
      </c>
      <c r="L155" s="55">
        <v>139</v>
      </c>
    </row>
    <row r="156" spans="1:12" x14ac:dyDescent="0.2">
      <c r="A156" s="55">
        <f t="shared" si="37"/>
        <v>0</v>
      </c>
      <c r="B156" s="56" t="str">
        <f t="shared" si="45"/>
        <v/>
      </c>
      <c r="C156" s="57">
        <f t="shared" si="38"/>
        <v>50283</v>
      </c>
      <c r="D156" s="65" t="str">
        <f t="shared" si="40"/>
        <v/>
      </c>
      <c r="E156" s="59">
        <f t="shared" si="41"/>
        <v>0</v>
      </c>
      <c r="F156" s="60" t="str">
        <f t="shared" si="42"/>
        <v/>
      </c>
      <c r="G156" s="61">
        <f t="shared" si="43"/>
        <v>0</v>
      </c>
      <c r="H156" s="62" t="str">
        <f t="shared" si="44"/>
        <v/>
      </c>
      <c r="I156" s="61">
        <f t="shared" si="46"/>
        <v>0</v>
      </c>
      <c r="J156" s="61">
        <f t="shared" si="36"/>
        <v>0</v>
      </c>
      <c r="K156" s="61">
        <f t="shared" si="39"/>
        <v>0</v>
      </c>
      <c r="L156" s="55">
        <v>140</v>
      </c>
    </row>
    <row r="157" spans="1:12" x14ac:dyDescent="0.2">
      <c r="A157" s="55">
        <f t="shared" si="37"/>
        <v>0</v>
      </c>
      <c r="B157" s="56" t="str">
        <f t="shared" si="45"/>
        <v/>
      </c>
      <c r="C157" s="57">
        <f t="shared" si="38"/>
        <v>50313</v>
      </c>
      <c r="D157" s="65" t="str">
        <f t="shared" si="40"/>
        <v/>
      </c>
      <c r="E157" s="59">
        <f t="shared" si="41"/>
        <v>0</v>
      </c>
      <c r="F157" s="60" t="str">
        <f t="shared" si="42"/>
        <v/>
      </c>
      <c r="G157" s="61">
        <f t="shared" si="43"/>
        <v>0</v>
      </c>
      <c r="H157" s="62" t="str">
        <f t="shared" si="44"/>
        <v/>
      </c>
      <c r="I157" s="61">
        <f t="shared" si="46"/>
        <v>0</v>
      </c>
      <c r="J157" s="61">
        <f t="shared" si="36"/>
        <v>0</v>
      </c>
      <c r="K157" s="61">
        <f t="shared" si="39"/>
        <v>0</v>
      </c>
      <c r="L157" s="55">
        <v>141</v>
      </c>
    </row>
    <row r="158" spans="1:12" x14ac:dyDescent="0.2">
      <c r="A158" s="55">
        <f t="shared" si="37"/>
        <v>0</v>
      </c>
      <c r="B158" s="56" t="str">
        <f t="shared" si="45"/>
        <v/>
      </c>
      <c r="C158" s="57">
        <f t="shared" si="38"/>
        <v>50344</v>
      </c>
      <c r="D158" s="65" t="str">
        <f t="shared" si="40"/>
        <v/>
      </c>
      <c r="E158" s="59">
        <f t="shared" si="41"/>
        <v>0</v>
      </c>
      <c r="F158" s="60" t="str">
        <f t="shared" si="42"/>
        <v/>
      </c>
      <c r="G158" s="61">
        <f t="shared" si="43"/>
        <v>0</v>
      </c>
      <c r="H158" s="62" t="str">
        <f t="shared" si="44"/>
        <v/>
      </c>
      <c r="I158" s="61">
        <f t="shared" si="46"/>
        <v>0</v>
      </c>
      <c r="J158" s="61">
        <f t="shared" si="36"/>
        <v>0</v>
      </c>
      <c r="K158" s="61">
        <f t="shared" si="39"/>
        <v>0</v>
      </c>
      <c r="L158" s="55">
        <v>142</v>
      </c>
    </row>
    <row r="159" spans="1:12" x14ac:dyDescent="0.2">
      <c r="A159" s="55">
        <f t="shared" si="37"/>
        <v>0</v>
      </c>
      <c r="B159" s="56" t="str">
        <f t="shared" si="45"/>
        <v/>
      </c>
      <c r="C159" s="57">
        <f t="shared" si="38"/>
        <v>50374</v>
      </c>
      <c r="D159" s="65" t="str">
        <f t="shared" si="40"/>
        <v/>
      </c>
      <c r="E159" s="59">
        <f t="shared" si="41"/>
        <v>0</v>
      </c>
      <c r="F159" s="60" t="str">
        <f t="shared" si="42"/>
        <v/>
      </c>
      <c r="G159" s="61">
        <f t="shared" si="43"/>
        <v>0</v>
      </c>
      <c r="H159" s="62" t="str">
        <f t="shared" si="44"/>
        <v/>
      </c>
      <c r="I159" s="61">
        <f t="shared" si="46"/>
        <v>0</v>
      </c>
      <c r="J159" s="61">
        <f t="shared" si="36"/>
        <v>0</v>
      </c>
      <c r="K159" s="61">
        <f t="shared" si="39"/>
        <v>0</v>
      </c>
      <c r="L159" s="55">
        <v>143</v>
      </c>
    </row>
    <row r="160" spans="1:12" x14ac:dyDescent="0.2">
      <c r="A160" s="55">
        <f t="shared" si="37"/>
        <v>0</v>
      </c>
      <c r="B160" s="56" t="str">
        <f t="shared" si="45"/>
        <v/>
      </c>
      <c r="C160" s="57">
        <f t="shared" si="38"/>
        <v>50405</v>
      </c>
      <c r="D160" s="65" t="str">
        <f t="shared" si="40"/>
        <v/>
      </c>
      <c r="E160" s="59">
        <f t="shared" si="41"/>
        <v>0</v>
      </c>
      <c r="F160" s="60" t="str">
        <f t="shared" si="42"/>
        <v/>
      </c>
      <c r="G160" s="61">
        <f t="shared" si="43"/>
        <v>0</v>
      </c>
      <c r="H160" s="62" t="str">
        <f t="shared" si="44"/>
        <v/>
      </c>
      <c r="I160" s="61">
        <f t="shared" si="46"/>
        <v>0</v>
      </c>
      <c r="J160" s="61">
        <f t="shared" si="36"/>
        <v>0</v>
      </c>
      <c r="K160" s="61">
        <f t="shared" si="39"/>
        <v>0</v>
      </c>
      <c r="L160" s="55">
        <v>144</v>
      </c>
    </row>
    <row r="161" spans="1:12" x14ac:dyDescent="0.2">
      <c r="A161" s="55">
        <f t="shared" si="37"/>
        <v>0</v>
      </c>
      <c r="B161" s="56" t="str">
        <f t="shared" si="45"/>
        <v/>
      </c>
      <c r="C161" s="57">
        <f t="shared" si="38"/>
        <v>50436</v>
      </c>
      <c r="D161" s="65" t="str">
        <f t="shared" si="40"/>
        <v/>
      </c>
      <c r="E161" s="59">
        <f t="shared" si="41"/>
        <v>0</v>
      </c>
      <c r="F161" s="60" t="str">
        <f t="shared" si="42"/>
        <v/>
      </c>
      <c r="G161" s="61">
        <f t="shared" si="43"/>
        <v>0</v>
      </c>
      <c r="H161" s="62" t="str">
        <f t="shared" si="44"/>
        <v/>
      </c>
      <c r="I161" s="61">
        <f t="shared" si="46"/>
        <v>0</v>
      </c>
      <c r="J161" s="61">
        <f t="shared" si="36"/>
        <v>0</v>
      </c>
      <c r="K161" s="61">
        <f t="shared" si="39"/>
        <v>0</v>
      </c>
      <c r="L161" s="55">
        <v>145</v>
      </c>
    </row>
    <row r="162" spans="1:12" x14ac:dyDescent="0.2">
      <c r="A162" s="55">
        <f t="shared" si="37"/>
        <v>0</v>
      </c>
      <c r="B162" s="56" t="str">
        <f t="shared" si="45"/>
        <v/>
      </c>
      <c r="C162" s="57">
        <f t="shared" si="38"/>
        <v>50464</v>
      </c>
      <c r="D162" s="65" t="str">
        <f t="shared" si="40"/>
        <v/>
      </c>
      <c r="E162" s="59">
        <f t="shared" si="41"/>
        <v>0</v>
      </c>
      <c r="F162" s="60" t="str">
        <f t="shared" si="42"/>
        <v/>
      </c>
      <c r="G162" s="61">
        <f t="shared" si="43"/>
        <v>0</v>
      </c>
      <c r="H162" s="62" t="str">
        <f t="shared" si="44"/>
        <v/>
      </c>
      <c r="I162" s="61">
        <f t="shared" si="46"/>
        <v>0</v>
      </c>
      <c r="J162" s="61">
        <f t="shared" si="36"/>
        <v>0</v>
      </c>
      <c r="K162" s="61">
        <f t="shared" si="39"/>
        <v>0</v>
      </c>
      <c r="L162" s="55">
        <v>146</v>
      </c>
    </row>
    <row r="163" spans="1:12" x14ac:dyDescent="0.2">
      <c r="A163" s="55">
        <f t="shared" si="37"/>
        <v>0</v>
      </c>
      <c r="B163" s="56" t="str">
        <f t="shared" si="45"/>
        <v/>
      </c>
      <c r="C163" s="57">
        <f t="shared" si="38"/>
        <v>50495</v>
      </c>
      <c r="D163" s="65" t="str">
        <f t="shared" si="40"/>
        <v/>
      </c>
      <c r="E163" s="59">
        <f t="shared" si="41"/>
        <v>0</v>
      </c>
      <c r="F163" s="60" t="str">
        <f t="shared" si="42"/>
        <v/>
      </c>
      <c r="G163" s="61">
        <f t="shared" si="43"/>
        <v>0</v>
      </c>
      <c r="H163" s="62" t="str">
        <f t="shared" si="44"/>
        <v/>
      </c>
      <c r="I163" s="61">
        <f t="shared" si="46"/>
        <v>0</v>
      </c>
      <c r="J163" s="61">
        <f t="shared" si="36"/>
        <v>0</v>
      </c>
      <c r="K163" s="61">
        <f t="shared" si="39"/>
        <v>0</v>
      </c>
      <c r="L163" s="55">
        <v>147</v>
      </c>
    </row>
    <row r="164" spans="1:12" x14ac:dyDescent="0.2">
      <c r="A164" s="55">
        <f t="shared" si="37"/>
        <v>0</v>
      </c>
      <c r="B164" s="56" t="str">
        <f t="shared" si="45"/>
        <v/>
      </c>
      <c r="C164" s="57">
        <f t="shared" si="38"/>
        <v>50525</v>
      </c>
      <c r="D164" s="65" t="str">
        <f t="shared" si="40"/>
        <v/>
      </c>
      <c r="E164" s="59">
        <f t="shared" si="41"/>
        <v>0</v>
      </c>
      <c r="F164" s="60" t="str">
        <f t="shared" si="42"/>
        <v/>
      </c>
      <c r="G164" s="61">
        <f t="shared" si="43"/>
        <v>0</v>
      </c>
      <c r="H164" s="62" t="str">
        <f t="shared" si="44"/>
        <v/>
      </c>
      <c r="I164" s="61">
        <f t="shared" si="46"/>
        <v>0</v>
      </c>
      <c r="J164" s="61">
        <f t="shared" si="36"/>
        <v>0</v>
      </c>
      <c r="K164" s="61">
        <f t="shared" si="39"/>
        <v>0</v>
      </c>
      <c r="L164" s="55">
        <v>148</v>
      </c>
    </row>
    <row r="165" spans="1:12" x14ac:dyDescent="0.2">
      <c r="A165" s="55">
        <f t="shared" si="37"/>
        <v>0</v>
      </c>
      <c r="B165" s="56" t="str">
        <f t="shared" si="45"/>
        <v/>
      </c>
      <c r="C165" s="57">
        <f t="shared" si="38"/>
        <v>50556</v>
      </c>
      <c r="D165" s="65" t="str">
        <f t="shared" si="40"/>
        <v/>
      </c>
      <c r="E165" s="59">
        <f t="shared" si="41"/>
        <v>0</v>
      </c>
      <c r="F165" s="60" t="str">
        <f t="shared" si="42"/>
        <v/>
      </c>
      <c r="G165" s="61">
        <f t="shared" si="43"/>
        <v>0</v>
      </c>
      <c r="H165" s="62" t="str">
        <f t="shared" si="44"/>
        <v/>
      </c>
      <c r="I165" s="61">
        <f t="shared" si="46"/>
        <v>0</v>
      </c>
      <c r="J165" s="61">
        <f t="shared" si="36"/>
        <v>0</v>
      </c>
      <c r="K165" s="61">
        <f t="shared" si="39"/>
        <v>0</v>
      </c>
      <c r="L165" s="55">
        <v>149</v>
      </c>
    </row>
    <row r="166" spans="1:12" x14ac:dyDescent="0.2">
      <c r="A166" s="55">
        <f t="shared" si="37"/>
        <v>0</v>
      </c>
      <c r="B166" s="56" t="str">
        <f t="shared" si="45"/>
        <v/>
      </c>
      <c r="C166" s="57">
        <f t="shared" si="38"/>
        <v>50586</v>
      </c>
      <c r="D166" s="65" t="str">
        <f t="shared" si="40"/>
        <v/>
      </c>
      <c r="E166" s="59">
        <f t="shared" si="41"/>
        <v>0</v>
      </c>
      <c r="F166" s="60" t="str">
        <f t="shared" si="42"/>
        <v/>
      </c>
      <c r="G166" s="61">
        <f t="shared" si="43"/>
        <v>0</v>
      </c>
      <c r="H166" s="62" t="str">
        <f t="shared" si="44"/>
        <v/>
      </c>
      <c r="I166" s="61">
        <f t="shared" si="46"/>
        <v>0</v>
      </c>
      <c r="J166" s="61">
        <f t="shared" si="36"/>
        <v>0</v>
      </c>
      <c r="K166" s="61">
        <f t="shared" si="39"/>
        <v>0</v>
      </c>
      <c r="L166" s="55">
        <v>150</v>
      </c>
    </row>
    <row r="167" spans="1:12" x14ac:dyDescent="0.2">
      <c r="A167" s="55">
        <f t="shared" si="37"/>
        <v>0</v>
      </c>
      <c r="B167" s="56" t="str">
        <f t="shared" si="45"/>
        <v/>
      </c>
      <c r="C167" s="57">
        <f t="shared" si="38"/>
        <v>50617</v>
      </c>
      <c r="D167" s="65" t="str">
        <f t="shared" si="40"/>
        <v/>
      </c>
      <c r="E167" s="59">
        <f t="shared" si="41"/>
        <v>0</v>
      </c>
      <c r="F167" s="60" t="str">
        <f t="shared" si="42"/>
        <v/>
      </c>
      <c r="G167" s="61">
        <f t="shared" si="43"/>
        <v>0</v>
      </c>
      <c r="H167" s="62" t="str">
        <f t="shared" si="44"/>
        <v/>
      </c>
      <c r="I167" s="61">
        <f t="shared" si="46"/>
        <v>0</v>
      </c>
      <c r="J167" s="61">
        <f t="shared" si="36"/>
        <v>0</v>
      </c>
      <c r="K167" s="61">
        <f t="shared" si="39"/>
        <v>0</v>
      </c>
      <c r="L167" s="55">
        <v>151</v>
      </c>
    </row>
    <row r="168" spans="1:12" x14ac:dyDescent="0.2">
      <c r="A168" s="55">
        <f t="shared" si="37"/>
        <v>0</v>
      </c>
      <c r="B168" s="56" t="str">
        <f t="shared" si="45"/>
        <v/>
      </c>
      <c r="C168" s="57">
        <f t="shared" si="38"/>
        <v>50648</v>
      </c>
      <c r="D168" s="65" t="str">
        <f t="shared" si="40"/>
        <v/>
      </c>
      <c r="E168" s="59">
        <f t="shared" si="41"/>
        <v>0</v>
      </c>
      <c r="F168" s="60" t="str">
        <f t="shared" si="42"/>
        <v/>
      </c>
      <c r="G168" s="61">
        <f t="shared" si="43"/>
        <v>0</v>
      </c>
      <c r="H168" s="62" t="str">
        <f t="shared" si="44"/>
        <v/>
      </c>
      <c r="I168" s="61">
        <f t="shared" si="46"/>
        <v>0</v>
      </c>
      <c r="J168" s="61">
        <f t="shared" si="36"/>
        <v>0</v>
      </c>
      <c r="K168" s="61">
        <f t="shared" si="39"/>
        <v>0</v>
      </c>
      <c r="L168" s="55">
        <v>152</v>
      </c>
    </row>
    <row r="169" spans="1:12" x14ac:dyDescent="0.2">
      <c r="A169" s="55">
        <f t="shared" si="37"/>
        <v>0</v>
      </c>
      <c r="B169" s="56" t="str">
        <f t="shared" si="45"/>
        <v/>
      </c>
      <c r="C169" s="57">
        <f t="shared" si="38"/>
        <v>50678</v>
      </c>
      <c r="D169" s="65" t="str">
        <f t="shared" si="40"/>
        <v/>
      </c>
      <c r="E169" s="59">
        <f t="shared" si="41"/>
        <v>0</v>
      </c>
      <c r="F169" s="60" t="str">
        <f t="shared" si="42"/>
        <v/>
      </c>
      <c r="G169" s="61">
        <f t="shared" si="43"/>
        <v>0</v>
      </c>
      <c r="H169" s="62" t="str">
        <f t="shared" si="44"/>
        <v/>
      </c>
      <c r="I169" s="61">
        <f t="shared" si="46"/>
        <v>0</v>
      </c>
      <c r="J169" s="61">
        <f t="shared" si="36"/>
        <v>0</v>
      </c>
      <c r="K169" s="61">
        <f t="shared" si="39"/>
        <v>0</v>
      </c>
      <c r="L169" s="55">
        <v>153</v>
      </c>
    </row>
    <row r="170" spans="1:12" x14ac:dyDescent="0.2">
      <c r="A170" s="55">
        <f t="shared" si="37"/>
        <v>0</v>
      </c>
      <c r="B170" s="56" t="str">
        <f t="shared" si="45"/>
        <v/>
      </c>
      <c r="C170" s="57">
        <f t="shared" si="38"/>
        <v>50709</v>
      </c>
      <c r="D170" s="65" t="str">
        <f t="shared" si="40"/>
        <v/>
      </c>
      <c r="E170" s="59">
        <f t="shared" si="41"/>
        <v>0</v>
      </c>
      <c r="F170" s="60" t="str">
        <f t="shared" si="42"/>
        <v/>
      </c>
      <c r="G170" s="61">
        <f t="shared" si="43"/>
        <v>0</v>
      </c>
      <c r="H170" s="62" t="str">
        <f t="shared" si="44"/>
        <v/>
      </c>
      <c r="I170" s="61">
        <f t="shared" si="46"/>
        <v>0</v>
      </c>
      <c r="J170" s="61">
        <f t="shared" si="36"/>
        <v>0</v>
      </c>
      <c r="K170" s="61">
        <f t="shared" si="39"/>
        <v>0</v>
      </c>
      <c r="L170" s="55">
        <v>154</v>
      </c>
    </row>
    <row r="171" spans="1:12" x14ac:dyDescent="0.2">
      <c r="A171" s="55">
        <f t="shared" si="37"/>
        <v>0</v>
      </c>
      <c r="B171" s="56" t="str">
        <f t="shared" si="45"/>
        <v/>
      </c>
      <c r="C171" s="57">
        <f t="shared" si="38"/>
        <v>50739</v>
      </c>
      <c r="D171" s="65" t="str">
        <f t="shared" si="40"/>
        <v/>
      </c>
      <c r="E171" s="59">
        <f t="shared" si="41"/>
        <v>0</v>
      </c>
      <c r="F171" s="60" t="str">
        <f t="shared" si="42"/>
        <v/>
      </c>
      <c r="G171" s="61">
        <f t="shared" si="43"/>
        <v>0</v>
      </c>
      <c r="H171" s="62" t="str">
        <f t="shared" si="44"/>
        <v/>
      </c>
      <c r="I171" s="61">
        <f t="shared" si="46"/>
        <v>0</v>
      </c>
      <c r="J171" s="61">
        <f t="shared" si="36"/>
        <v>0</v>
      </c>
      <c r="K171" s="61">
        <f t="shared" si="39"/>
        <v>0</v>
      </c>
      <c r="L171" s="55">
        <v>155</v>
      </c>
    </row>
    <row r="172" spans="1:12" x14ac:dyDescent="0.2">
      <c r="A172" s="55">
        <f t="shared" si="37"/>
        <v>0</v>
      </c>
      <c r="B172" s="56" t="str">
        <f t="shared" si="45"/>
        <v/>
      </c>
      <c r="C172" s="57">
        <f t="shared" si="38"/>
        <v>50770</v>
      </c>
      <c r="D172" s="65" t="str">
        <f t="shared" si="40"/>
        <v/>
      </c>
      <c r="E172" s="59">
        <f t="shared" si="41"/>
        <v>0</v>
      </c>
      <c r="F172" s="60" t="str">
        <f t="shared" si="42"/>
        <v/>
      </c>
      <c r="G172" s="61">
        <f t="shared" si="43"/>
        <v>0</v>
      </c>
      <c r="H172" s="62" t="str">
        <f t="shared" si="44"/>
        <v/>
      </c>
      <c r="I172" s="61">
        <f t="shared" si="46"/>
        <v>0</v>
      </c>
      <c r="J172" s="61">
        <f t="shared" si="36"/>
        <v>0</v>
      </c>
      <c r="K172" s="61">
        <f t="shared" si="39"/>
        <v>0</v>
      </c>
      <c r="L172" s="55">
        <v>156</v>
      </c>
    </row>
    <row r="173" spans="1:12" x14ac:dyDescent="0.2">
      <c r="A173" s="55">
        <f t="shared" si="37"/>
        <v>0</v>
      </c>
      <c r="B173" s="56" t="str">
        <f t="shared" si="45"/>
        <v/>
      </c>
      <c r="C173" s="57">
        <f t="shared" si="38"/>
        <v>50801</v>
      </c>
      <c r="D173" s="65" t="str">
        <f t="shared" si="40"/>
        <v/>
      </c>
      <c r="E173" s="59">
        <f t="shared" si="41"/>
        <v>0</v>
      </c>
      <c r="F173" s="60" t="str">
        <f t="shared" si="42"/>
        <v/>
      </c>
      <c r="G173" s="61">
        <f t="shared" si="43"/>
        <v>0</v>
      </c>
      <c r="H173" s="62" t="str">
        <f t="shared" si="44"/>
        <v/>
      </c>
      <c r="I173" s="61">
        <f t="shared" si="46"/>
        <v>0</v>
      </c>
      <c r="J173" s="61">
        <f t="shared" si="36"/>
        <v>0</v>
      </c>
      <c r="K173" s="61">
        <f t="shared" si="39"/>
        <v>0</v>
      </c>
      <c r="L173" s="55">
        <v>157</v>
      </c>
    </row>
    <row r="174" spans="1:12" x14ac:dyDescent="0.2">
      <c r="A174" s="55">
        <f t="shared" si="37"/>
        <v>0</v>
      </c>
      <c r="B174" s="56" t="str">
        <f t="shared" si="45"/>
        <v/>
      </c>
      <c r="C174" s="57">
        <f t="shared" si="38"/>
        <v>50829</v>
      </c>
      <c r="D174" s="65" t="str">
        <f t="shared" si="40"/>
        <v/>
      </c>
      <c r="E174" s="59">
        <f t="shared" si="41"/>
        <v>0</v>
      </c>
      <c r="F174" s="60" t="str">
        <f t="shared" si="42"/>
        <v/>
      </c>
      <c r="G174" s="61">
        <f t="shared" si="43"/>
        <v>0</v>
      </c>
      <c r="H174" s="62" t="str">
        <f t="shared" si="44"/>
        <v/>
      </c>
      <c r="I174" s="61">
        <f t="shared" si="46"/>
        <v>0</v>
      </c>
      <c r="J174" s="61">
        <f t="shared" si="36"/>
        <v>0</v>
      </c>
      <c r="K174" s="61">
        <f t="shared" si="39"/>
        <v>0</v>
      </c>
      <c r="L174" s="55">
        <v>158</v>
      </c>
    </row>
    <row r="175" spans="1:12" x14ac:dyDescent="0.2">
      <c r="A175" s="55">
        <f t="shared" si="37"/>
        <v>0</v>
      </c>
      <c r="B175" s="56" t="str">
        <f t="shared" si="45"/>
        <v/>
      </c>
      <c r="C175" s="57">
        <f t="shared" si="38"/>
        <v>50860</v>
      </c>
      <c r="D175" s="65" t="str">
        <f t="shared" si="40"/>
        <v/>
      </c>
      <c r="E175" s="59">
        <f t="shared" si="41"/>
        <v>0</v>
      </c>
      <c r="F175" s="60" t="str">
        <f t="shared" si="42"/>
        <v/>
      </c>
      <c r="G175" s="61">
        <f t="shared" si="43"/>
        <v>0</v>
      </c>
      <c r="H175" s="62" t="str">
        <f t="shared" si="44"/>
        <v/>
      </c>
      <c r="I175" s="61">
        <f t="shared" si="46"/>
        <v>0</v>
      </c>
      <c r="J175" s="61">
        <f t="shared" si="36"/>
        <v>0</v>
      </c>
      <c r="K175" s="61">
        <f t="shared" si="39"/>
        <v>0</v>
      </c>
      <c r="L175" s="55">
        <v>159</v>
      </c>
    </row>
    <row r="176" spans="1:12" x14ac:dyDescent="0.2">
      <c r="A176" s="55">
        <f t="shared" si="37"/>
        <v>0</v>
      </c>
      <c r="B176" s="56" t="str">
        <f t="shared" si="45"/>
        <v/>
      </c>
      <c r="C176" s="57">
        <f t="shared" si="38"/>
        <v>50890</v>
      </c>
      <c r="D176" s="65" t="str">
        <f t="shared" si="40"/>
        <v/>
      </c>
      <c r="E176" s="59">
        <f t="shared" si="41"/>
        <v>0</v>
      </c>
      <c r="F176" s="60" t="str">
        <f t="shared" si="42"/>
        <v/>
      </c>
      <c r="G176" s="61">
        <f t="shared" si="43"/>
        <v>0</v>
      </c>
      <c r="H176" s="62" t="str">
        <f t="shared" si="44"/>
        <v/>
      </c>
      <c r="I176" s="61">
        <f t="shared" si="46"/>
        <v>0</v>
      </c>
      <c r="J176" s="61">
        <f t="shared" si="36"/>
        <v>0</v>
      </c>
      <c r="K176" s="61">
        <f t="shared" si="39"/>
        <v>0</v>
      </c>
      <c r="L176" s="55">
        <v>160</v>
      </c>
    </row>
    <row r="177" spans="1:12" x14ac:dyDescent="0.2">
      <c r="A177" s="55">
        <f t="shared" si="37"/>
        <v>0</v>
      </c>
      <c r="B177" s="56" t="str">
        <f t="shared" si="45"/>
        <v/>
      </c>
      <c r="C177" s="57">
        <f t="shared" si="38"/>
        <v>50921</v>
      </c>
      <c r="D177" s="65" t="str">
        <f t="shared" si="40"/>
        <v/>
      </c>
      <c r="E177" s="59">
        <f t="shared" si="41"/>
        <v>0</v>
      </c>
      <c r="F177" s="60" t="str">
        <f t="shared" si="42"/>
        <v/>
      </c>
      <c r="G177" s="61">
        <f t="shared" si="43"/>
        <v>0</v>
      </c>
      <c r="H177" s="62" t="str">
        <f t="shared" si="44"/>
        <v/>
      </c>
      <c r="I177" s="61">
        <f t="shared" si="46"/>
        <v>0</v>
      </c>
      <c r="J177" s="61">
        <f t="shared" si="36"/>
        <v>0</v>
      </c>
      <c r="K177" s="61">
        <f t="shared" si="39"/>
        <v>0</v>
      </c>
      <c r="L177" s="55">
        <v>161</v>
      </c>
    </row>
    <row r="178" spans="1:12" x14ac:dyDescent="0.2">
      <c r="A178" s="55">
        <f t="shared" si="37"/>
        <v>0</v>
      </c>
      <c r="B178" s="56" t="str">
        <f t="shared" si="45"/>
        <v/>
      </c>
      <c r="C178" s="57">
        <f t="shared" si="38"/>
        <v>50951</v>
      </c>
      <c r="D178" s="65" t="str">
        <f t="shared" si="40"/>
        <v/>
      </c>
      <c r="E178" s="59">
        <f t="shared" si="41"/>
        <v>0</v>
      </c>
      <c r="F178" s="60" t="str">
        <f t="shared" si="42"/>
        <v/>
      </c>
      <c r="G178" s="61">
        <f t="shared" si="43"/>
        <v>0</v>
      </c>
      <c r="H178" s="62" t="str">
        <f t="shared" si="44"/>
        <v/>
      </c>
      <c r="I178" s="61">
        <f t="shared" si="46"/>
        <v>0</v>
      </c>
      <c r="J178" s="61">
        <f t="shared" si="36"/>
        <v>0</v>
      </c>
      <c r="K178" s="61">
        <f t="shared" si="39"/>
        <v>0</v>
      </c>
      <c r="L178" s="55">
        <v>162</v>
      </c>
    </row>
    <row r="179" spans="1:12" x14ac:dyDescent="0.2">
      <c r="A179" s="55">
        <f t="shared" si="37"/>
        <v>0</v>
      </c>
      <c r="B179" s="56" t="str">
        <f t="shared" si="45"/>
        <v/>
      </c>
      <c r="C179" s="57">
        <f t="shared" si="38"/>
        <v>50982</v>
      </c>
      <c r="D179" s="65" t="str">
        <f t="shared" si="40"/>
        <v/>
      </c>
      <c r="E179" s="59">
        <f t="shared" si="41"/>
        <v>0</v>
      </c>
      <c r="F179" s="60" t="str">
        <f t="shared" si="42"/>
        <v/>
      </c>
      <c r="G179" s="61">
        <f t="shared" si="43"/>
        <v>0</v>
      </c>
      <c r="H179" s="62" t="str">
        <f t="shared" si="44"/>
        <v/>
      </c>
      <c r="I179" s="61">
        <f t="shared" si="46"/>
        <v>0</v>
      </c>
      <c r="J179" s="61">
        <f t="shared" si="36"/>
        <v>0</v>
      </c>
      <c r="K179" s="61">
        <f t="shared" si="39"/>
        <v>0</v>
      </c>
      <c r="L179" s="55">
        <v>163</v>
      </c>
    </row>
    <row r="180" spans="1:12" x14ac:dyDescent="0.2">
      <c r="A180" s="55">
        <f t="shared" si="37"/>
        <v>0</v>
      </c>
      <c r="B180" s="56" t="str">
        <f t="shared" si="45"/>
        <v/>
      </c>
      <c r="C180" s="57">
        <f t="shared" si="38"/>
        <v>51013</v>
      </c>
      <c r="D180" s="65" t="str">
        <f t="shared" si="40"/>
        <v/>
      </c>
      <c r="E180" s="59">
        <f t="shared" si="41"/>
        <v>0</v>
      </c>
      <c r="F180" s="60" t="str">
        <f t="shared" si="42"/>
        <v/>
      </c>
      <c r="G180" s="61">
        <f t="shared" si="43"/>
        <v>0</v>
      </c>
      <c r="H180" s="62" t="str">
        <f t="shared" si="44"/>
        <v/>
      </c>
      <c r="I180" s="61">
        <f t="shared" si="46"/>
        <v>0</v>
      </c>
      <c r="J180" s="61">
        <f t="shared" si="36"/>
        <v>0</v>
      </c>
      <c r="K180" s="61">
        <f t="shared" si="39"/>
        <v>0</v>
      </c>
      <c r="L180" s="55">
        <v>164</v>
      </c>
    </row>
    <row r="181" spans="1:12" x14ac:dyDescent="0.2">
      <c r="A181" s="55">
        <f t="shared" si="37"/>
        <v>0</v>
      </c>
      <c r="B181" s="56" t="str">
        <f t="shared" si="45"/>
        <v/>
      </c>
      <c r="C181" s="57">
        <f t="shared" si="38"/>
        <v>51043</v>
      </c>
      <c r="D181" s="65" t="str">
        <f t="shared" si="40"/>
        <v/>
      </c>
      <c r="E181" s="59">
        <f t="shared" si="41"/>
        <v>0</v>
      </c>
      <c r="F181" s="60" t="str">
        <f t="shared" si="42"/>
        <v/>
      </c>
      <c r="G181" s="61">
        <f t="shared" si="43"/>
        <v>0</v>
      </c>
      <c r="H181" s="62" t="str">
        <f t="shared" si="44"/>
        <v/>
      </c>
      <c r="I181" s="61">
        <f t="shared" si="46"/>
        <v>0</v>
      </c>
      <c r="J181" s="61">
        <f t="shared" si="36"/>
        <v>0</v>
      </c>
      <c r="K181" s="61">
        <f t="shared" si="39"/>
        <v>0</v>
      </c>
      <c r="L181" s="55">
        <v>165</v>
      </c>
    </row>
    <row r="182" spans="1:12" x14ac:dyDescent="0.2">
      <c r="A182" s="55">
        <f t="shared" si="37"/>
        <v>0</v>
      </c>
      <c r="B182" s="56" t="str">
        <f t="shared" si="45"/>
        <v/>
      </c>
      <c r="C182" s="57">
        <f t="shared" si="38"/>
        <v>51074</v>
      </c>
      <c r="D182" s="65" t="str">
        <f t="shared" si="40"/>
        <v/>
      </c>
      <c r="E182" s="59">
        <f t="shared" si="41"/>
        <v>0</v>
      </c>
      <c r="F182" s="60" t="str">
        <f t="shared" si="42"/>
        <v/>
      </c>
      <c r="G182" s="61">
        <f t="shared" si="43"/>
        <v>0</v>
      </c>
      <c r="H182" s="62" t="str">
        <f t="shared" si="44"/>
        <v/>
      </c>
      <c r="I182" s="61">
        <f t="shared" si="46"/>
        <v>0</v>
      </c>
      <c r="J182" s="61">
        <f t="shared" si="36"/>
        <v>0</v>
      </c>
      <c r="K182" s="61">
        <f t="shared" si="39"/>
        <v>0</v>
      </c>
      <c r="L182" s="55">
        <v>166</v>
      </c>
    </row>
    <row r="183" spans="1:12" x14ac:dyDescent="0.2">
      <c r="A183" s="55">
        <f t="shared" si="37"/>
        <v>0</v>
      </c>
      <c r="B183" s="56" t="str">
        <f t="shared" si="45"/>
        <v/>
      </c>
      <c r="C183" s="57">
        <f t="shared" si="38"/>
        <v>51104</v>
      </c>
      <c r="D183" s="65" t="str">
        <f t="shared" si="40"/>
        <v/>
      </c>
      <c r="E183" s="59">
        <f t="shared" si="41"/>
        <v>0</v>
      </c>
      <c r="F183" s="60" t="str">
        <f t="shared" si="42"/>
        <v/>
      </c>
      <c r="G183" s="61">
        <f t="shared" si="43"/>
        <v>0</v>
      </c>
      <c r="H183" s="62" t="str">
        <f t="shared" si="44"/>
        <v/>
      </c>
      <c r="I183" s="61">
        <f t="shared" si="46"/>
        <v>0</v>
      </c>
      <c r="J183" s="61">
        <f t="shared" si="36"/>
        <v>0</v>
      </c>
      <c r="K183" s="61">
        <f t="shared" si="39"/>
        <v>0</v>
      </c>
      <c r="L183" s="55">
        <v>167</v>
      </c>
    </row>
    <row r="184" spans="1:12" x14ac:dyDescent="0.2">
      <c r="A184" s="55">
        <f t="shared" si="37"/>
        <v>0</v>
      </c>
      <c r="B184" s="56" t="str">
        <f t="shared" si="45"/>
        <v/>
      </c>
      <c r="C184" s="57">
        <f t="shared" si="38"/>
        <v>51135</v>
      </c>
      <c r="D184" s="65" t="str">
        <f t="shared" si="40"/>
        <v/>
      </c>
      <c r="E184" s="59">
        <f t="shared" si="41"/>
        <v>0</v>
      </c>
      <c r="F184" s="60" t="str">
        <f t="shared" si="42"/>
        <v/>
      </c>
      <c r="G184" s="61">
        <f t="shared" si="43"/>
        <v>0</v>
      </c>
      <c r="H184" s="62" t="str">
        <f t="shared" si="44"/>
        <v/>
      </c>
      <c r="I184" s="61">
        <f t="shared" si="46"/>
        <v>0</v>
      </c>
      <c r="J184" s="61">
        <f t="shared" si="36"/>
        <v>0</v>
      </c>
      <c r="K184" s="61">
        <f t="shared" si="39"/>
        <v>0</v>
      </c>
      <c r="L184" s="55">
        <v>168</v>
      </c>
    </row>
    <row r="185" spans="1:12" x14ac:dyDescent="0.2">
      <c r="A185" s="55">
        <f t="shared" si="37"/>
        <v>0</v>
      </c>
      <c r="B185" s="56" t="str">
        <f t="shared" si="45"/>
        <v/>
      </c>
      <c r="C185" s="57">
        <f t="shared" si="38"/>
        <v>51166</v>
      </c>
      <c r="D185" s="65" t="str">
        <f t="shared" si="40"/>
        <v/>
      </c>
      <c r="E185" s="59">
        <f t="shared" si="41"/>
        <v>0</v>
      </c>
      <c r="F185" s="60" t="str">
        <f t="shared" si="42"/>
        <v/>
      </c>
      <c r="G185" s="61">
        <f t="shared" si="43"/>
        <v>0</v>
      </c>
      <c r="H185" s="62" t="str">
        <f t="shared" si="44"/>
        <v/>
      </c>
      <c r="I185" s="61">
        <f t="shared" si="46"/>
        <v>0</v>
      </c>
      <c r="J185" s="61">
        <f t="shared" si="36"/>
        <v>0</v>
      </c>
      <c r="K185" s="61">
        <f t="shared" si="39"/>
        <v>0</v>
      </c>
      <c r="L185" s="55">
        <v>169</v>
      </c>
    </row>
    <row r="186" spans="1:12" x14ac:dyDescent="0.2">
      <c r="A186" s="55">
        <f t="shared" si="37"/>
        <v>0</v>
      </c>
      <c r="B186" s="56" t="str">
        <f t="shared" si="45"/>
        <v/>
      </c>
      <c r="C186" s="57">
        <f t="shared" si="38"/>
        <v>51195</v>
      </c>
      <c r="D186" s="65" t="str">
        <f t="shared" si="40"/>
        <v/>
      </c>
      <c r="E186" s="59">
        <f t="shared" si="41"/>
        <v>0</v>
      </c>
      <c r="F186" s="60" t="str">
        <f t="shared" si="42"/>
        <v/>
      </c>
      <c r="G186" s="61">
        <f t="shared" si="43"/>
        <v>0</v>
      </c>
      <c r="H186" s="62" t="str">
        <f t="shared" si="44"/>
        <v/>
      </c>
      <c r="I186" s="61">
        <f t="shared" si="46"/>
        <v>0</v>
      </c>
      <c r="J186" s="61">
        <f t="shared" si="36"/>
        <v>0</v>
      </c>
      <c r="K186" s="61">
        <f t="shared" si="39"/>
        <v>0</v>
      </c>
      <c r="L186" s="55">
        <v>170</v>
      </c>
    </row>
    <row r="187" spans="1:12" x14ac:dyDescent="0.2">
      <c r="A187" s="55">
        <f t="shared" si="37"/>
        <v>0</v>
      </c>
      <c r="B187" s="56" t="str">
        <f t="shared" si="45"/>
        <v/>
      </c>
      <c r="C187" s="57">
        <f t="shared" si="38"/>
        <v>51226</v>
      </c>
      <c r="D187" s="65" t="str">
        <f t="shared" si="40"/>
        <v/>
      </c>
      <c r="E187" s="59">
        <f t="shared" si="41"/>
        <v>0</v>
      </c>
      <c r="F187" s="60" t="str">
        <f t="shared" si="42"/>
        <v/>
      </c>
      <c r="G187" s="61">
        <f t="shared" si="43"/>
        <v>0</v>
      </c>
      <c r="H187" s="62" t="str">
        <f t="shared" si="44"/>
        <v/>
      </c>
      <c r="I187" s="61">
        <f t="shared" si="46"/>
        <v>0</v>
      </c>
      <c r="J187" s="61">
        <f t="shared" si="36"/>
        <v>0</v>
      </c>
      <c r="K187" s="61">
        <f t="shared" si="39"/>
        <v>0</v>
      </c>
      <c r="L187" s="55">
        <v>171</v>
      </c>
    </row>
    <row r="188" spans="1:12" x14ac:dyDescent="0.2">
      <c r="A188" s="55">
        <f t="shared" si="37"/>
        <v>0</v>
      </c>
      <c r="B188" s="56" t="str">
        <f t="shared" si="45"/>
        <v/>
      </c>
      <c r="C188" s="57">
        <f t="shared" si="38"/>
        <v>51256</v>
      </c>
      <c r="D188" s="65" t="str">
        <f t="shared" si="40"/>
        <v/>
      </c>
      <c r="E188" s="59">
        <f t="shared" si="41"/>
        <v>0</v>
      </c>
      <c r="F188" s="60" t="str">
        <f t="shared" si="42"/>
        <v/>
      </c>
      <c r="G188" s="61">
        <f t="shared" si="43"/>
        <v>0</v>
      </c>
      <c r="H188" s="62" t="str">
        <f t="shared" si="44"/>
        <v/>
      </c>
      <c r="I188" s="61">
        <f t="shared" si="46"/>
        <v>0</v>
      </c>
      <c r="J188" s="61">
        <f t="shared" ref="J188:J251" si="47">IF(B188=$E$12*12,E188+G188,IF(D188="",0,$E$13))</f>
        <v>0</v>
      </c>
      <c r="K188" s="61">
        <f t="shared" si="39"/>
        <v>0</v>
      </c>
      <c r="L188" s="55">
        <v>172</v>
      </c>
    </row>
    <row r="189" spans="1:12" x14ac:dyDescent="0.2">
      <c r="A189" s="55">
        <f t="shared" si="37"/>
        <v>0</v>
      </c>
      <c r="B189" s="56" t="str">
        <f t="shared" si="45"/>
        <v/>
      </c>
      <c r="C189" s="57">
        <f t="shared" si="38"/>
        <v>51287</v>
      </c>
      <c r="D189" s="65" t="str">
        <f t="shared" si="40"/>
        <v/>
      </c>
      <c r="E189" s="59">
        <f t="shared" si="41"/>
        <v>0</v>
      </c>
      <c r="F189" s="60" t="str">
        <f t="shared" si="42"/>
        <v/>
      </c>
      <c r="G189" s="61">
        <f t="shared" si="43"/>
        <v>0</v>
      </c>
      <c r="H189" s="62" t="str">
        <f t="shared" si="44"/>
        <v/>
      </c>
      <c r="I189" s="61">
        <f t="shared" si="46"/>
        <v>0</v>
      </c>
      <c r="J189" s="61">
        <f t="shared" si="47"/>
        <v>0</v>
      </c>
      <c r="K189" s="61">
        <f t="shared" si="39"/>
        <v>0</v>
      </c>
      <c r="L189" s="55">
        <v>173</v>
      </c>
    </row>
    <row r="190" spans="1:12" x14ac:dyDescent="0.2">
      <c r="A190" s="55">
        <f t="shared" si="37"/>
        <v>0</v>
      </c>
      <c r="B190" s="56" t="str">
        <f t="shared" si="45"/>
        <v/>
      </c>
      <c r="C190" s="57">
        <f t="shared" si="38"/>
        <v>51317</v>
      </c>
      <c r="D190" s="65" t="str">
        <f t="shared" si="40"/>
        <v/>
      </c>
      <c r="E190" s="59">
        <f t="shared" si="41"/>
        <v>0</v>
      </c>
      <c r="F190" s="60" t="str">
        <f t="shared" si="42"/>
        <v/>
      </c>
      <c r="G190" s="61">
        <f t="shared" si="43"/>
        <v>0</v>
      </c>
      <c r="H190" s="62" t="str">
        <f t="shared" si="44"/>
        <v/>
      </c>
      <c r="I190" s="61">
        <f t="shared" si="46"/>
        <v>0</v>
      </c>
      <c r="J190" s="61">
        <f t="shared" si="47"/>
        <v>0</v>
      </c>
      <c r="K190" s="61">
        <f t="shared" si="39"/>
        <v>0</v>
      </c>
      <c r="L190" s="55">
        <v>174</v>
      </c>
    </row>
    <row r="191" spans="1:12" x14ac:dyDescent="0.2">
      <c r="A191" s="55">
        <f t="shared" si="37"/>
        <v>0</v>
      </c>
      <c r="B191" s="56" t="str">
        <f t="shared" si="45"/>
        <v/>
      </c>
      <c r="C191" s="57">
        <f t="shared" si="38"/>
        <v>51348</v>
      </c>
      <c r="D191" s="65" t="str">
        <f t="shared" si="40"/>
        <v/>
      </c>
      <c r="E191" s="59">
        <f t="shared" si="41"/>
        <v>0</v>
      </c>
      <c r="F191" s="60" t="str">
        <f t="shared" si="42"/>
        <v/>
      </c>
      <c r="G191" s="61">
        <f t="shared" si="43"/>
        <v>0</v>
      </c>
      <c r="H191" s="62" t="str">
        <f t="shared" si="44"/>
        <v/>
      </c>
      <c r="I191" s="61">
        <f t="shared" si="46"/>
        <v>0</v>
      </c>
      <c r="J191" s="61">
        <f t="shared" si="47"/>
        <v>0</v>
      </c>
      <c r="K191" s="61">
        <f t="shared" si="39"/>
        <v>0</v>
      </c>
      <c r="L191" s="55">
        <v>175</v>
      </c>
    </row>
    <row r="192" spans="1:12" x14ac:dyDescent="0.2">
      <c r="A192" s="55">
        <f t="shared" si="37"/>
        <v>0</v>
      </c>
      <c r="B192" s="56" t="str">
        <f t="shared" si="45"/>
        <v/>
      </c>
      <c r="C192" s="57">
        <f t="shared" si="38"/>
        <v>51379</v>
      </c>
      <c r="D192" s="65" t="str">
        <f t="shared" si="40"/>
        <v/>
      </c>
      <c r="E192" s="59">
        <f t="shared" si="41"/>
        <v>0</v>
      </c>
      <c r="F192" s="60" t="str">
        <f t="shared" si="42"/>
        <v/>
      </c>
      <c r="G192" s="61">
        <f t="shared" si="43"/>
        <v>0</v>
      </c>
      <c r="H192" s="62" t="str">
        <f t="shared" si="44"/>
        <v/>
      </c>
      <c r="I192" s="61">
        <f t="shared" si="46"/>
        <v>0</v>
      </c>
      <c r="J192" s="61">
        <f t="shared" si="47"/>
        <v>0</v>
      </c>
      <c r="K192" s="61">
        <f t="shared" si="39"/>
        <v>0</v>
      </c>
      <c r="L192" s="55">
        <v>176</v>
      </c>
    </row>
    <row r="193" spans="1:12" x14ac:dyDescent="0.2">
      <c r="A193" s="55">
        <f t="shared" si="37"/>
        <v>0</v>
      </c>
      <c r="B193" s="56" t="str">
        <f t="shared" si="45"/>
        <v/>
      </c>
      <c r="C193" s="57">
        <f t="shared" si="38"/>
        <v>51409</v>
      </c>
      <c r="D193" s="65" t="str">
        <f t="shared" si="40"/>
        <v/>
      </c>
      <c r="E193" s="59">
        <f t="shared" si="41"/>
        <v>0</v>
      </c>
      <c r="F193" s="60" t="str">
        <f t="shared" si="42"/>
        <v/>
      </c>
      <c r="G193" s="61">
        <f t="shared" si="43"/>
        <v>0</v>
      </c>
      <c r="H193" s="62" t="str">
        <f t="shared" si="44"/>
        <v/>
      </c>
      <c r="I193" s="61">
        <f t="shared" si="46"/>
        <v>0</v>
      </c>
      <c r="J193" s="61">
        <f t="shared" si="47"/>
        <v>0</v>
      </c>
      <c r="K193" s="61">
        <f t="shared" si="39"/>
        <v>0</v>
      </c>
      <c r="L193" s="55">
        <v>177</v>
      </c>
    </row>
    <row r="194" spans="1:12" x14ac:dyDescent="0.2">
      <c r="A194" s="55">
        <f t="shared" si="37"/>
        <v>0</v>
      </c>
      <c r="B194" s="56" t="str">
        <f t="shared" si="45"/>
        <v/>
      </c>
      <c r="C194" s="57">
        <f t="shared" si="38"/>
        <v>51440</v>
      </c>
      <c r="D194" s="65" t="str">
        <f t="shared" si="40"/>
        <v/>
      </c>
      <c r="E194" s="59">
        <f t="shared" si="41"/>
        <v>0</v>
      </c>
      <c r="F194" s="60" t="str">
        <f t="shared" si="42"/>
        <v/>
      </c>
      <c r="G194" s="61">
        <f t="shared" si="43"/>
        <v>0</v>
      </c>
      <c r="H194" s="62" t="str">
        <f t="shared" si="44"/>
        <v/>
      </c>
      <c r="I194" s="61">
        <f t="shared" si="46"/>
        <v>0</v>
      </c>
      <c r="J194" s="61">
        <f t="shared" si="47"/>
        <v>0</v>
      </c>
      <c r="K194" s="61">
        <f t="shared" si="39"/>
        <v>0</v>
      </c>
      <c r="L194" s="55">
        <v>178</v>
      </c>
    </row>
    <row r="195" spans="1:12" x14ac:dyDescent="0.2">
      <c r="A195" s="55">
        <f t="shared" si="37"/>
        <v>0</v>
      </c>
      <c r="B195" s="56" t="str">
        <f t="shared" si="45"/>
        <v/>
      </c>
      <c r="C195" s="57">
        <f t="shared" si="38"/>
        <v>51470</v>
      </c>
      <c r="D195" s="65" t="str">
        <f t="shared" si="40"/>
        <v/>
      </c>
      <c r="E195" s="59">
        <f t="shared" si="41"/>
        <v>0</v>
      </c>
      <c r="F195" s="60" t="str">
        <f t="shared" si="42"/>
        <v/>
      </c>
      <c r="G195" s="61">
        <f t="shared" si="43"/>
        <v>0</v>
      </c>
      <c r="H195" s="62" t="str">
        <f t="shared" si="44"/>
        <v/>
      </c>
      <c r="I195" s="61">
        <f t="shared" si="46"/>
        <v>0</v>
      </c>
      <c r="J195" s="61">
        <f t="shared" si="47"/>
        <v>0</v>
      </c>
      <c r="K195" s="61">
        <f t="shared" si="39"/>
        <v>0</v>
      </c>
      <c r="L195" s="55">
        <v>179</v>
      </c>
    </row>
    <row r="196" spans="1:12" x14ac:dyDescent="0.2">
      <c r="A196" s="55">
        <f t="shared" si="37"/>
        <v>0</v>
      </c>
      <c r="B196" s="56" t="str">
        <f t="shared" si="45"/>
        <v/>
      </c>
      <c r="C196" s="57">
        <f t="shared" si="38"/>
        <v>51501</v>
      </c>
      <c r="D196" s="65" t="str">
        <f t="shared" si="40"/>
        <v/>
      </c>
      <c r="E196" s="59">
        <f t="shared" si="41"/>
        <v>0</v>
      </c>
      <c r="F196" s="60" t="str">
        <f t="shared" si="42"/>
        <v/>
      </c>
      <c r="G196" s="61">
        <f t="shared" si="43"/>
        <v>0</v>
      </c>
      <c r="H196" s="62" t="str">
        <f t="shared" si="44"/>
        <v/>
      </c>
      <c r="I196" s="61">
        <f t="shared" si="46"/>
        <v>0</v>
      </c>
      <c r="J196" s="61">
        <f t="shared" si="47"/>
        <v>0</v>
      </c>
      <c r="K196" s="61">
        <f t="shared" si="39"/>
        <v>0</v>
      </c>
      <c r="L196" s="55">
        <v>180</v>
      </c>
    </row>
    <row r="197" spans="1:12" x14ac:dyDescent="0.2">
      <c r="A197" s="55">
        <f t="shared" si="37"/>
        <v>0</v>
      </c>
      <c r="B197" s="56" t="str">
        <f t="shared" si="45"/>
        <v/>
      </c>
      <c r="C197" s="57">
        <f t="shared" si="38"/>
        <v>51532</v>
      </c>
      <c r="D197" s="65" t="str">
        <f t="shared" si="40"/>
        <v/>
      </c>
      <c r="E197" s="59">
        <f t="shared" si="41"/>
        <v>0</v>
      </c>
      <c r="F197" s="60" t="str">
        <f t="shared" si="42"/>
        <v/>
      </c>
      <c r="G197" s="61">
        <f t="shared" si="43"/>
        <v>0</v>
      </c>
      <c r="H197" s="62" t="str">
        <f t="shared" si="44"/>
        <v/>
      </c>
      <c r="I197" s="61">
        <f t="shared" si="46"/>
        <v>0</v>
      </c>
      <c r="J197" s="61">
        <f t="shared" si="47"/>
        <v>0</v>
      </c>
      <c r="K197" s="61">
        <f t="shared" si="39"/>
        <v>0</v>
      </c>
      <c r="L197" s="55">
        <v>181</v>
      </c>
    </row>
    <row r="198" spans="1:12" x14ac:dyDescent="0.2">
      <c r="A198" s="55">
        <f t="shared" si="37"/>
        <v>0</v>
      </c>
      <c r="B198" s="56" t="str">
        <f t="shared" si="45"/>
        <v/>
      </c>
      <c r="C198" s="57">
        <f t="shared" si="38"/>
        <v>51560</v>
      </c>
      <c r="D198" s="65" t="str">
        <f t="shared" si="40"/>
        <v/>
      </c>
      <c r="E198" s="59">
        <f t="shared" si="41"/>
        <v>0</v>
      </c>
      <c r="F198" s="60" t="str">
        <f t="shared" si="42"/>
        <v/>
      </c>
      <c r="G198" s="61">
        <f t="shared" si="43"/>
        <v>0</v>
      </c>
      <c r="H198" s="62" t="str">
        <f t="shared" si="44"/>
        <v/>
      </c>
      <c r="I198" s="61">
        <f t="shared" si="46"/>
        <v>0</v>
      </c>
      <c r="J198" s="61">
        <f t="shared" si="47"/>
        <v>0</v>
      </c>
      <c r="K198" s="61">
        <f t="shared" si="39"/>
        <v>0</v>
      </c>
      <c r="L198" s="55">
        <v>182</v>
      </c>
    </row>
    <row r="199" spans="1:12" x14ac:dyDescent="0.2">
      <c r="A199" s="55">
        <f t="shared" si="37"/>
        <v>0</v>
      </c>
      <c r="B199" s="56" t="str">
        <f t="shared" si="45"/>
        <v/>
      </c>
      <c r="C199" s="57">
        <f t="shared" si="38"/>
        <v>51591</v>
      </c>
      <c r="D199" s="65" t="str">
        <f t="shared" si="40"/>
        <v/>
      </c>
      <c r="E199" s="59">
        <f t="shared" si="41"/>
        <v>0</v>
      </c>
      <c r="F199" s="60" t="str">
        <f t="shared" si="42"/>
        <v/>
      </c>
      <c r="G199" s="61">
        <f t="shared" si="43"/>
        <v>0</v>
      </c>
      <c r="H199" s="62" t="str">
        <f t="shared" si="44"/>
        <v/>
      </c>
      <c r="I199" s="61">
        <f t="shared" si="46"/>
        <v>0</v>
      </c>
      <c r="J199" s="61">
        <f t="shared" si="47"/>
        <v>0</v>
      </c>
      <c r="K199" s="61">
        <f t="shared" si="39"/>
        <v>0</v>
      </c>
      <c r="L199" s="55">
        <v>183</v>
      </c>
    </row>
    <row r="200" spans="1:12" x14ac:dyDescent="0.2">
      <c r="A200" s="55">
        <f t="shared" si="37"/>
        <v>0</v>
      </c>
      <c r="B200" s="56" t="str">
        <f t="shared" si="45"/>
        <v/>
      </c>
      <c r="C200" s="57">
        <f t="shared" si="38"/>
        <v>51621</v>
      </c>
      <c r="D200" s="65" t="str">
        <f t="shared" si="40"/>
        <v/>
      </c>
      <c r="E200" s="59">
        <f t="shared" si="41"/>
        <v>0</v>
      </c>
      <c r="F200" s="60" t="str">
        <f t="shared" si="42"/>
        <v/>
      </c>
      <c r="G200" s="61">
        <f t="shared" si="43"/>
        <v>0</v>
      </c>
      <c r="H200" s="62" t="str">
        <f t="shared" si="44"/>
        <v/>
      </c>
      <c r="I200" s="61">
        <f t="shared" si="46"/>
        <v>0</v>
      </c>
      <c r="J200" s="61">
        <f t="shared" si="47"/>
        <v>0</v>
      </c>
      <c r="K200" s="61">
        <f t="shared" si="39"/>
        <v>0</v>
      </c>
      <c r="L200" s="55">
        <v>184</v>
      </c>
    </row>
    <row r="201" spans="1:12" x14ac:dyDescent="0.2">
      <c r="A201" s="55">
        <f t="shared" si="37"/>
        <v>0</v>
      </c>
      <c r="B201" s="56" t="str">
        <f t="shared" si="45"/>
        <v/>
      </c>
      <c r="C201" s="57">
        <f t="shared" si="38"/>
        <v>51652</v>
      </c>
      <c r="D201" s="65" t="str">
        <f t="shared" si="40"/>
        <v/>
      </c>
      <c r="E201" s="59">
        <f t="shared" si="41"/>
        <v>0</v>
      </c>
      <c r="F201" s="60" t="str">
        <f t="shared" si="42"/>
        <v/>
      </c>
      <c r="G201" s="61">
        <f t="shared" si="43"/>
        <v>0</v>
      </c>
      <c r="H201" s="62" t="str">
        <f t="shared" si="44"/>
        <v/>
      </c>
      <c r="I201" s="61">
        <f t="shared" si="46"/>
        <v>0</v>
      </c>
      <c r="J201" s="61">
        <f t="shared" si="47"/>
        <v>0</v>
      </c>
      <c r="K201" s="61">
        <f t="shared" si="39"/>
        <v>0</v>
      </c>
      <c r="L201" s="55">
        <v>185</v>
      </c>
    </row>
    <row r="202" spans="1:12" x14ac:dyDescent="0.2">
      <c r="A202" s="55">
        <f t="shared" si="37"/>
        <v>0</v>
      </c>
      <c r="B202" s="56" t="str">
        <f t="shared" si="45"/>
        <v/>
      </c>
      <c r="C202" s="57">
        <f t="shared" si="38"/>
        <v>51682</v>
      </c>
      <c r="D202" s="65" t="str">
        <f t="shared" si="40"/>
        <v/>
      </c>
      <c r="E202" s="59">
        <f t="shared" si="41"/>
        <v>0</v>
      </c>
      <c r="F202" s="60" t="str">
        <f t="shared" si="42"/>
        <v/>
      </c>
      <c r="G202" s="61">
        <f t="shared" si="43"/>
        <v>0</v>
      </c>
      <c r="H202" s="62" t="str">
        <f t="shared" si="44"/>
        <v/>
      </c>
      <c r="I202" s="61">
        <f t="shared" si="46"/>
        <v>0</v>
      </c>
      <c r="J202" s="61">
        <f t="shared" si="47"/>
        <v>0</v>
      </c>
      <c r="K202" s="61">
        <f t="shared" si="39"/>
        <v>0</v>
      </c>
      <c r="L202" s="55">
        <v>186</v>
      </c>
    </row>
    <row r="203" spans="1:12" x14ac:dyDescent="0.2">
      <c r="A203" s="55">
        <f t="shared" si="37"/>
        <v>0</v>
      </c>
      <c r="B203" s="56" t="str">
        <f t="shared" si="45"/>
        <v/>
      </c>
      <c r="C203" s="57">
        <f t="shared" si="38"/>
        <v>51713</v>
      </c>
      <c r="D203" s="65" t="str">
        <f t="shared" si="40"/>
        <v/>
      </c>
      <c r="E203" s="59">
        <f t="shared" si="41"/>
        <v>0</v>
      </c>
      <c r="F203" s="60" t="str">
        <f t="shared" si="42"/>
        <v/>
      </c>
      <c r="G203" s="61">
        <f t="shared" si="43"/>
        <v>0</v>
      </c>
      <c r="H203" s="62" t="str">
        <f t="shared" si="44"/>
        <v/>
      </c>
      <c r="I203" s="61">
        <f t="shared" si="46"/>
        <v>0</v>
      </c>
      <c r="J203" s="61">
        <f t="shared" si="47"/>
        <v>0</v>
      </c>
      <c r="K203" s="61">
        <f t="shared" si="39"/>
        <v>0</v>
      </c>
      <c r="L203" s="55">
        <v>187</v>
      </c>
    </row>
    <row r="204" spans="1:12" x14ac:dyDescent="0.2">
      <c r="A204" s="55">
        <f t="shared" si="37"/>
        <v>0</v>
      </c>
      <c r="B204" s="56" t="str">
        <f t="shared" si="45"/>
        <v/>
      </c>
      <c r="C204" s="57">
        <f t="shared" si="38"/>
        <v>51744</v>
      </c>
      <c r="D204" s="65" t="str">
        <f t="shared" si="40"/>
        <v/>
      </c>
      <c r="E204" s="59">
        <f t="shared" si="41"/>
        <v>0</v>
      </c>
      <c r="F204" s="60" t="str">
        <f t="shared" si="42"/>
        <v/>
      </c>
      <c r="G204" s="61">
        <f t="shared" si="43"/>
        <v>0</v>
      </c>
      <c r="H204" s="62" t="str">
        <f t="shared" si="44"/>
        <v/>
      </c>
      <c r="I204" s="61">
        <f t="shared" si="46"/>
        <v>0</v>
      </c>
      <c r="J204" s="61">
        <f t="shared" si="47"/>
        <v>0</v>
      </c>
      <c r="K204" s="61">
        <f t="shared" si="39"/>
        <v>0</v>
      </c>
      <c r="L204" s="55">
        <v>188</v>
      </c>
    </row>
    <row r="205" spans="1:12" x14ac:dyDescent="0.2">
      <c r="A205" s="55">
        <f t="shared" si="37"/>
        <v>0</v>
      </c>
      <c r="B205" s="56" t="str">
        <f t="shared" si="45"/>
        <v/>
      </c>
      <c r="C205" s="57">
        <f t="shared" si="38"/>
        <v>51774</v>
      </c>
      <c r="D205" s="65" t="str">
        <f t="shared" si="40"/>
        <v/>
      </c>
      <c r="E205" s="59">
        <f t="shared" si="41"/>
        <v>0</v>
      </c>
      <c r="F205" s="60" t="str">
        <f t="shared" si="42"/>
        <v/>
      </c>
      <c r="G205" s="61">
        <f t="shared" si="43"/>
        <v>0</v>
      </c>
      <c r="H205" s="62" t="str">
        <f t="shared" si="44"/>
        <v/>
      </c>
      <c r="I205" s="61">
        <f t="shared" si="46"/>
        <v>0</v>
      </c>
      <c r="J205" s="61">
        <f t="shared" si="47"/>
        <v>0</v>
      </c>
      <c r="K205" s="61">
        <f t="shared" si="39"/>
        <v>0</v>
      </c>
      <c r="L205" s="55">
        <v>189</v>
      </c>
    </row>
    <row r="206" spans="1:12" x14ac:dyDescent="0.2">
      <c r="A206" s="55">
        <f t="shared" si="37"/>
        <v>0</v>
      </c>
      <c r="B206" s="56" t="str">
        <f t="shared" si="45"/>
        <v/>
      </c>
      <c r="C206" s="57">
        <f t="shared" si="38"/>
        <v>51805</v>
      </c>
      <c r="D206" s="65" t="str">
        <f t="shared" si="40"/>
        <v/>
      </c>
      <c r="E206" s="59">
        <f t="shared" si="41"/>
        <v>0</v>
      </c>
      <c r="F206" s="60" t="str">
        <f t="shared" si="42"/>
        <v/>
      </c>
      <c r="G206" s="61">
        <f t="shared" si="43"/>
        <v>0</v>
      </c>
      <c r="H206" s="62" t="str">
        <f t="shared" si="44"/>
        <v/>
      </c>
      <c r="I206" s="61">
        <f t="shared" si="46"/>
        <v>0</v>
      </c>
      <c r="J206" s="61">
        <f t="shared" si="47"/>
        <v>0</v>
      </c>
      <c r="K206" s="61">
        <f t="shared" si="39"/>
        <v>0</v>
      </c>
      <c r="L206" s="55">
        <v>190</v>
      </c>
    </row>
    <row r="207" spans="1:12" x14ac:dyDescent="0.2">
      <c r="A207" s="55">
        <f t="shared" si="37"/>
        <v>0</v>
      </c>
      <c r="B207" s="56" t="str">
        <f t="shared" si="45"/>
        <v/>
      </c>
      <c r="C207" s="57">
        <f t="shared" si="38"/>
        <v>51835</v>
      </c>
      <c r="D207" s="65" t="str">
        <f t="shared" si="40"/>
        <v/>
      </c>
      <c r="E207" s="59">
        <f t="shared" si="41"/>
        <v>0</v>
      </c>
      <c r="F207" s="60" t="str">
        <f t="shared" si="42"/>
        <v/>
      </c>
      <c r="G207" s="61">
        <f t="shared" si="43"/>
        <v>0</v>
      </c>
      <c r="H207" s="62" t="str">
        <f t="shared" si="44"/>
        <v/>
      </c>
      <c r="I207" s="61">
        <f t="shared" si="46"/>
        <v>0</v>
      </c>
      <c r="J207" s="61">
        <f t="shared" si="47"/>
        <v>0</v>
      </c>
      <c r="K207" s="61">
        <f t="shared" si="39"/>
        <v>0</v>
      </c>
      <c r="L207" s="55">
        <v>191</v>
      </c>
    </row>
    <row r="208" spans="1:12" x14ac:dyDescent="0.2">
      <c r="A208" s="55">
        <f t="shared" si="37"/>
        <v>0</v>
      </c>
      <c r="B208" s="56" t="str">
        <f t="shared" si="45"/>
        <v/>
      </c>
      <c r="C208" s="57">
        <f t="shared" si="38"/>
        <v>51866</v>
      </c>
      <c r="D208" s="65" t="str">
        <f t="shared" si="40"/>
        <v/>
      </c>
      <c r="E208" s="59">
        <f t="shared" si="41"/>
        <v>0</v>
      </c>
      <c r="F208" s="60" t="str">
        <f t="shared" si="42"/>
        <v/>
      </c>
      <c r="G208" s="61">
        <f t="shared" si="43"/>
        <v>0</v>
      </c>
      <c r="H208" s="62" t="str">
        <f t="shared" si="44"/>
        <v/>
      </c>
      <c r="I208" s="61">
        <f t="shared" si="46"/>
        <v>0</v>
      </c>
      <c r="J208" s="61">
        <f t="shared" si="47"/>
        <v>0</v>
      </c>
      <c r="K208" s="61">
        <f t="shared" si="39"/>
        <v>0</v>
      </c>
      <c r="L208" s="55">
        <v>192</v>
      </c>
    </row>
    <row r="209" spans="1:12" x14ac:dyDescent="0.2">
      <c r="A209" s="55">
        <f t="shared" ref="A209:A272" si="48">IF(E209&gt;0,1,0)</f>
        <v>0</v>
      </c>
      <c r="B209" s="56" t="str">
        <f t="shared" si="45"/>
        <v/>
      </c>
      <c r="C209" s="57">
        <f t="shared" ref="C209:C272" si="49">IF(MONTH($E$14)&gt;=L209,EOMONTH(DATE(YEAR($E$14),L209,DAY($E$14)),0),EOMONTH(C208,1))</f>
        <v>51897</v>
      </c>
      <c r="D209" s="65" t="str">
        <f t="shared" si="40"/>
        <v/>
      </c>
      <c r="E209" s="59">
        <f t="shared" si="41"/>
        <v>0</v>
      </c>
      <c r="F209" s="60" t="str">
        <f t="shared" si="42"/>
        <v/>
      </c>
      <c r="G209" s="61">
        <f t="shared" si="43"/>
        <v>0</v>
      </c>
      <c r="H209" s="62" t="str">
        <f t="shared" si="44"/>
        <v/>
      </c>
      <c r="I209" s="61">
        <f t="shared" si="46"/>
        <v>0</v>
      </c>
      <c r="J209" s="61">
        <f t="shared" si="47"/>
        <v>0</v>
      </c>
      <c r="K209" s="61">
        <f t="shared" ref="K209:K272" si="50">IF(E209&lt;J209,0,E209-I209)</f>
        <v>0</v>
      </c>
      <c r="L209" s="55">
        <v>193</v>
      </c>
    </row>
    <row r="210" spans="1:12" x14ac:dyDescent="0.2">
      <c r="A210" s="55">
        <f t="shared" si="48"/>
        <v>0</v>
      </c>
      <c r="B210" s="56" t="str">
        <f t="shared" si="45"/>
        <v/>
      </c>
      <c r="C210" s="57">
        <f t="shared" si="49"/>
        <v>51925</v>
      </c>
      <c r="D210" s="65" t="str">
        <f t="shared" ref="D210:D273" si="51">IF(MONTH($E$14)=L210,L210,IF(C210&gt;$K$12,"",IF($E$14&gt;C210,"",MONTH(C210))))</f>
        <v/>
      </c>
      <c r="E210" s="59">
        <f t="shared" ref="E210:E273" si="52">IF(D210="",0,IF(E209&lt;&gt;0,K209,$E$10))</f>
        <v>0</v>
      </c>
      <c r="F210" s="60" t="str">
        <f t="shared" ref="F210:F273" si="53">IF($E$10="","",IF(D210="","",$E$11))</f>
        <v/>
      </c>
      <c r="G210" s="61">
        <f t="shared" ref="G210:G273" si="54">IF($E$10="",0,IF(D210="",0,E210*F210/12))</f>
        <v>0</v>
      </c>
      <c r="H210" s="62" t="str">
        <f t="shared" ref="H210:H273" si="55">IF($E$10="","",IF(D210="","",I210/E210))</f>
        <v/>
      </c>
      <c r="I210" s="61">
        <f t="shared" si="46"/>
        <v>0</v>
      </c>
      <c r="J210" s="61">
        <f t="shared" si="47"/>
        <v>0</v>
      </c>
      <c r="K210" s="61">
        <f t="shared" si="50"/>
        <v>0</v>
      </c>
      <c r="L210" s="55">
        <v>194</v>
      </c>
    </row>
    <row r="211" spans="1:12" x14ac:dyDescent="0.2">
      <c r="A211" s="55">
        <f t="shared" si="48"/>
        <v>0</v>
      </c>
      <c r="B211" s="56" t="str">
        <f t="shared" ref="B211:B274" si="56">IF(D211="","",IF(AND(D210="",C211&gt;1),1,B210+1))</f>
        <v/>
      </c>
      <c r="C211" s="57">
        <f t="shared" si="49"/>
        <v>51956</v>
      </c>
      <c r="D211" s="65" t="str">
        <f t="shared" si="51"/>
        <v/>
      </c>
      <c r="E211" s="59">
        <f t="shared" si="52"/>
        <v>0</v>
      </c>
      <c r="F211" s="60" t="str">
        <f t="shared" si="53"/>
        <v/>
      </c>
      <c r="G211" s="61">
        <f t="shared" si="54"/>
        <v>0</v>
      </c>
      <c r="H211" s="62" t="str">
        <f t="shared" si="55"/>
        <v/>
      </c>
      <c r="I211" s="61">
        <f t="shared" si="46"/>
        <v>0</v>
      </c>
      <c r="J211" s="61">
        <f t="shared" si="47"/>
        <v>0</v>
      </c>
      <c r="K211" s="61">
        <f t="shared" si="50"/>
        <v>0</v>
      </c>
      <c r="L211" s="55">
        <v>195</v>
      </c>
    </row>
    <row r="212" spans="1:12" x14ac:dyDescent="0.2">
      <c r="A212" s="55">
        <f t="shared" si="48"/>
        <v>0</v>
      </c>
      <c r="B212" s="56" t="str">
        <f t="shared" si="56"/>
        <v/>
      </c>
      <c r="C212" s="57">
        <f t="shared" si="49"/>
        <v>51986</v>
      </c>
      <c r="D212" s="65" t="str">
        <f t="shared" si="51"/>
        <v/>
      </c>
      <c r="E212" s="59">
        <f t="shared" si="52"/>
        <v>0</v>
      </c>
      <c r="F212" s="60" t="str">
        <f t="shared" si="53"/>
        <v/>
      </c>
      <c r="G212" s="61">
        <f t="shared" si="54"/>
        <v>0</v>
      </c>
      <c r="H212" s="62" t="str">
        <f t="shared" si="55"/>
        <v/>
      </c>
      <c r="I212" s="61">
        <f t="shared" si="46"/>
        <v>0</v>
      </c>
      <c r="J212" s="61">
        <f t="shared" si="47"/>
        <v>0</v>
      </c>
      <c r="K212" s="61">
        <f t="shared" si="50"/>
        <v>0</v>
      </c>
      <c r="L212" s="55">
        <v>196</v>
      </c>
    </row>
    <row r="213" spans="1:12" x14ac:dyDescent="0.2">
      <c r="A213" s="55">
        <f t="shared" si="48"/>
        <v>0</v>
      </c>
      <c r="B213" s="56" t="str">
        <f t="shared" si="56"/>
        <v/>
      </c>
      <c r="C213" s="57">
        <f t="shared" si="49"/>
        <v>52017</v>
      </c>
      <c r="D213" s="65" t="str">
        <f t="shared" si="51"/>
        <v/>
      </c>
      <c r="E213" s="59">
        <f t="shared" si="52"/>
        <v>0</v>
      </c>
      <c r="F213" s="60" t="str">
        <f t="shared" si="53"/>
        <v/>
      </c>
      <c r="G213" s="61">
        <f t="shared" si="54"/>
        <v>0</v>
      </c>
      <c r="H213" s="62" t="str">
        <f t="shared" si="55"/>
        <v/>
      </c>
      <c r="I213" s="61">
        <f t="shared" si="46"/>
        <v>0</v>
      </c>
      <c r="J213" s="61">
        <f t="shared" si="47"/>
        <v>0</v>
      </c>
      <c r="K213" s="61">
        <f t="shared" si="50"/>
        <v>0</v>
      </c>
      <c r="L213" s="55">
        <v>197</v>
      </c>
    </row>
    <row r="214" spans="1:12" x14ac:dyDescent="0.2">
      <c r="A214" s="55">
        <f t="shared" si="48"/>
        <v>0</v>
      </c>
      <c r="B214" s="56" t="str">
        <f t="shared" si="56"/>
        <v/>
      </c>
      <c r="C214" s="57">
        <f t="shared" si="49"/>
        <v>52047</v>
      </c>
      <c r="D214" s="65" t="str">
        <f t="shared" si="51"/>
        <v/>
      </c>
      <c r="E214" s="59">
        <f t="shared" si="52"/>
        <v>0</v>
      </c>
      <c r="F214" s="60" t="str">
        <f t="shared" si="53"/>
        <v/>
      </c>
      <c r="G214" s="61">
        <f t="shared" si="54"/>
        <v>0</v>
      </c>
      <c r="H214" s="62" t="str">
        <f t="shared" si="55"/>
        <v/>
      </c>
      <c r="I214" s="61">
        <f t="shared" si="46"/>
        <v>0</v>
      </c>
      <c r="J214" s="61">
        <f t="shared" si="47"/>
        <v>0</v>
      </c>
      <c r="K214" s="61">
        <f t="shared" si="50"/>
        <v>0</v>
      </c>
      <c r="L214" s="55">
        <v>198</v>
      </c>
    </row>
    <row r="215" spans="1:12" x14ac:dyDescent="0.2">
      <c r="A215" s="55">
        <f t="shared" si="48"/>
        <v>0</v>
      </c>
      <c r="B215" s="56" t="str">
        <f t="shared" si="56"/>
        <v/>
      </c>
      <c r="C215" s="57">
        <f t="shared" si="49"/>
        <v>52078</v>
      </c>
      <c r="D215" s="65" t="str">
        <f t="shared" si="51"/>
        <v/>
      </c>
      <c r="E215" s="59">
        <f t="shared" si="52"/>
        <v>0</v>
      </c>
      <c r="F215" s="60" t="str">
        <f t="shared" si="53"/>
        <v/>
      </c>
      <c r="G215" s="61">
        <f t="shared" si="54"/>
        <v>0</v>
      </c>
      <c r="H215" s="62" t="str">
        <f t="shared" si="55"/>
        <v/>
      </c>
      <c r="I215" s="61">
        <f t="shared" si="46"/>
        <v>0</v>
      </c>
      <c r="J215" s="61">
        <f t="shared" si="47"/>
        <v>0</v>
      </c>
      <c r="K215" s="61">
        <f t="shared" si="50"/>
        <v>0</v>
      </c>
      <c r="L215" s="55">
        <v>199</v>
      </c>
    </row>
    <row r="216" spans="1:12" x14ac:dyDescent="0.2">
      <c r="A216" s="55">
        <f t="shared" si="48"/>
        <v>0</v>
      </c>
      <c r="B216" s="56" t="str">
        <f t="shared" si="56"/>
        <v/>
      </c>
      <c r="C216" s="57">
        <f t="shared" si="49"/>
        <v>52109</v>
      </c>
      <c r="D216" s="65" t="str">
        <f t="shared" si="51"/>
        <v/>
      </c>
      <c r="E216" s="59">
        <f t="shared" si="52"/>
        <v>0</v>
      </c>
      <c r="F216" s="60" t="str">
        <f t="shared" si="53"/>
        <v/>
      </c>
      <c r="G216" s="61">
        <f t="shared" si="54"/>
        <v>0</v>
      </c>
      <c r="H216" s="62" t="str">
        <f t="shared" si="55"/>
        <v/>
      </c>
      <c r="I216" s="61">
        <f t="shared" si="46"/>
        <v>0</v>
      </c>
      <c r="J216" s="61">
        <f t="shared" si="47"/>
        <v>0</v>
      </c>
      <c r="K216" s="61">
        <f t="shared" si="50"/>
        <v>0</v>
      </c>
      <c r="L216" s="55">
        <v>200</v>
      </c>
    </row>
    <row r="217" spans="1:12" x14ac:dyDescent="0.2">
      <c r="A217" s="55">
        <f t="shared" si="48"/>
        <v>0</v>
      </c>
      <c r="B217" s="56" t="str">
        <f t="shared" si="56"/>
        <v/>
      </c>
      <c r="C217" s="57">
        <f t="shared" si="49"/>
        <v>52139</v>
      </c>
      <c r="D217" s="65" t="str">
        <f t="shared" si="51"/>
        <v/>
      </c>
      <c r="E217" s="59">
        <f t="shared" si="52"/>
        <v>0</v>
      </c>
      <c r="F217" s="60" t="str">
        <f t="shared" si="53"/>
        <v/>
      </c>
      <c r="G217" s="61">
        <f t="shared" si="54"/>
        <v>0</v>
      </c>
      <c r="H217" s="62" t="str">
        <f t="shared" si="55"/>
        <v/>
      </c>
      <c r="I217" s="61">
        <f t="shared" ref="I217:I280" si="57">IF($E$10="",0,IF($D217="",0,J217-G217))</f>
        <v>0</v>
      </c>
      <c r="J217" s="61">
        <f t="shared" si="47"/>
        <v>0</v>
      </c>
      <c r="K217" s="61">
        <f t="shared" si="50"/>
        <v>0</v>
      </c>
      <c r="L217" s="55">
        <v>201</v>
      </c>
    </row>
    <row r="218" spans="1:12" x14ac:dyDescent="0.2">
      <c r="A218" s="55">
        <f t="shared" si="48"/>
        <v>0</v>
      </c>
      <c r="B218" s="56" t="str">
        <f t="shared" si="56"/>
        <v/>
      </c>
      <c r="C218" s="57">
        <f t="shared" si="49"/>
        <v>52170</v>
      </c>
      <c r="D218" s="65" t="str">
        <f t="shared" si="51"/>
        <v/>
      </c>
      <c r="E218" s="59">
        <f t="shared" si="52"/>
        <v>0</v>
      </c>
      <c r="F218" s="60" t="str">
        <f t="shared" si="53"/>
        <v/>
      </c>
      <c r="G218" s="61">
        <f t="shared" si="54"/>
        <v>0</v>
      </c>
      <c r="H218" s="62" t="str">
        <f t="shared" si="55"/>
        <v/>
      </c>
      <c r="I218" s="61">
        <f t="shared" si="57"/>
        <v>0</v>
      </c>
      <c r="J218" s="61">
        <f t="shared" si="47"/>
        <v>0</v>
      </c>
      <c r="K218" s="61">
        <f t="shared" si="50"/>
        <v>0</v>
      </c>
      <c r="L218" s="55">
        <v>202</v>
      </c>
    </row>
    <row r="219" spans="1:12" x14ac:dyDescent="0.2">
      <c r="A219" s="55">
        <f t="shared" si="48"/>
        <v>0</v>
      </c>
      <c r="B219" s="56" t="str">
        <f t="shared" si="56"/>
        <v/>
      </c>
      <c r="C219" s="57">
        <f t="shared" si="49"/>
        <v>52200</v>
      </c>
      <c r="D219" s="65" t="str">
        <f t="shared" si="51"/>
        <v/>
      </c>
      <c r="E219" s="59">
        <f t="shared" si="52"/>
        <v>0</v>
      </c>
      <c r="F219" s="60" t="str">
        <f t="shared" si="53"/>
        <v/>
      </c>
      <c r="G219" s="61">
        <f t="shared" si="54"/>
        <v>0</v>
      </c>
      <c r="H219" s="62" t="str">
        <f t="shared" si="55"/>
        <v/>
      </c>
      <c r="I219" s="61">
        <f t="shared" si="57"/>
        <v>0</v>
      </c>
      <c r="J219" s="61">
        <f t="shared" si="47"/>
        <v>0</v>
      </c>
      <c r="K219" s="61">
        <f t="shared" si="50"/>
        <v>0</v>
      </c>
      <c r="L219" s="55">
        <v>203</v>
      </c>
    </row>
    <row r="220" spans="1:12" x14ac:dyDescent="0.2">
      <c r="A220" s="55">
        <f t="shared" si="48"/>
        <v>0</v>
      </c>
      <c r="B220" s="56" t="str">
        <f t="shared" si="56"/>
        <v/>
      </c>
      <c r="C220" s="57">
        <f t="shared" si="49"/>
        <v>52231</v>
      </c>
      <c r="D220" s="65" t="str">
        <f t="shared" si="51"/>
        <v/>
      </c>
      <c r="E220" s="59">
        <f t="shared" si="52"/>
        <v>0</v>
      </c>
      <c r="F220" s="60" t="str">
        <f t="shared" si="53"/>
        <v/>
      </c>
      <c r="G220" s="61">
        <f t="shared" si="54"/>
        <v>0</v>
      </c>
      <c r="H220" s="62" t="str">
        <f t="shared" si="55"/>
        <v/>
      </c>
      <c r="I220" s="61">
        <f t="shared" si="57"/>
        <v>0</v>
      </c>
      <c r="J220" s="61">
        <f t="shared" si="47"/>
        <v>0</v>
      </c>
      <c r="K220" s="61">
        <f t="shared" si="50"/>
        <v>0</v>
      </c>
      <c r="L220" s="55">
        <v>204</v>
      </c>
    </row>
    <row r="221" spans="1:12" x14ac:dyDescent="0.2">
      <c r="A221" s="55">
        <f t="shared" si="48"/>
        <v>0</v>
      </c>
      <c r="B221" s="56" t="str">
        <f t="shared" si="56"/>
        <v/>
      </c>
      <c r="C221" s="57">
        <f t="shared" si="49"/>
        <v>52262</v>
      </c>
      <c r="D221" s="65" t="str">
        <f t="shared" si="51"/>
        <v/>
      </c>
      <c r="E221" s="59">
        <f t="shared" si="52"/>
        <v>0</v>
      </c>
      <c r="F221" s="60" t="str">
        <f t="shared" si="53"/>
        <v/>
      </c>
      <c r="G221" s="61">
        <f t="shared" si="54"/>
        <v>0</v>
      </c>
      <c r="H221" s="62" t="str">
        <f t="shared" si="55"/>
        <v/>
      </c>
      <c r="I221" s="61">
        <f t="shared" si="57"/>
        <v>0</v>
      </c>
      <c r="J221" s="61">
        <f t="shared" si="47"/>
        <v>0</v>
      </c>
      <c r="K221" s="61">
        <f t="shared" si="50"/>
        <v>0</v>
      </c>
      <c r="L221" s="55">
        <v>205</v>
      </c>
    </row>
    <row r="222" spans="1:12" x14ac:dyDescent="0.2">
      <c r="A222" s="55">
        <f t="shared" si="48"/>
        <v>0</v>
      </c>
      <c r="B222" s="56" t="str">
        <f t="shared" si="56"/>
        <v/>
      </c>
      <c r="C222" s="57">
        <f t="shared" si="49"/>
        <v>52290</v>
      </c>
      <c r="D222" s="65" t="str">
        <f t="shared" si="51"/>
        <v/>
      </c>
      <c r="E222" s="59">
        <f t="shared" si="52"/>
        <v>0</v>
      </c>
      <c r="F222" s="60" t="str">
        <f t="shared" si="53"/>
        <v/>
      </c>
      <c r="G222" s="61">
        <f t="shared" si="54"/>
        <v>0</v>
      </c>
      <c r="H222" s="62" t="str">
        <f t="shared" si="55"/>
        <v/>
      </c>
      <c r="I222" s="61">
        <f t="shared" si="57"/>
        <v>0</v>
      </c>
      <c r="J222" s="61">
        <f t="shared" si="47"/>
        <v>0</v>
      </c>
      <c r="K222" s="61">
        <f t="shared" si="50"/>
        <v>0</v>
      </c>
      <c r="L222" s="55">
        <v>206</v>
      </c>
    </row>
    <row r="223" spans="1:12" x14ac:dyDescent="0.2">
      <c r="A223" s="55">
        <f t="shared" si="48"/>
        <v>0</v>
      </c>
      <c r="B223" s="56" t="str">
        <f t="shared" si="56"/>
        <v/>
      </c>
      <c r="C223" s="57">
        <f t="shared" si="49"/>
        <v>52321</v>
      </c>
      <c r="D223" s="65" t="str">
        <f t="shared" si="51"/>
        <v/>
      </c>
      <c r="E223" s="59">
        <f t="shared" si="52"/>
        <v>0</v>
      </c>
      <c r="F223" s="60" t="str">
        <f t="shared" si="53"/>
        <v/>
      </c>
      <c r="G223" s="61">
        <f t="shared" si="54"/>
        <v>0</v>
      </c>
      <c r="H223" s="62" t="str">
        <f t="shared" si="55"/>
        <v/>
      </c>
      <c r="I223" s="61">
        <f t="shared" si="57"/>
        <v>0</v>
      </c>
      <c r="J223" s="61">
        <f t="shared" si="47"/>
        <v>0</v>
      </c>
      <c r="K223" s="61">
        <f t="shared" si="50"/>
        <v>0</v>
      </c>
      <c r="L223" s="55">
        <v>207</v>
      </c>
    </row>
    <row r="224" spans="1:12" x14ac:dyDescent="0.2">
      <c r="A224" s="55">
        <f t="shared" si="48"/>
        <v>0</v>
      </c>
      <c r="B224" s="56" t="str">
        <f t="shared" si="56"/>
        <v/>
      </c>
      <c r="C224" s="57">
        <f t="shared" si="49"/>
        <v>52351</v>
      </c>
      <c r="D224" s="65" t="str">
        <f t="shared" si="51"/>
        <v/>
      </c>
      <c r="E224" s="59">
        <f t="shared" si="52"/>
        <v>0</v>
      </c>
      <c r="F224" s="60" t="str">
        <f t="shared" si="53"/>
        <v/>
      </c>
      <c r="G224" s="61">
        <f t="shared" si="54"/>
        <v>0</v>
      </c>
      <c r="H224" s="62" t="str">
        <f t="shared" si="55"/>
        <v/>
      </c>
      <c r="I224" s="61">
        <f t="shared" si="57"/>
        <v>0</v>
      </c>
      <c r="J224" s="61">
        <f t="shared" si="47"/>
        <v>0</v>
      </c>
      <c r="K224" s="61">
        <f t="shared" si="50"/>
        <v>0</v>
      </c>
      <c r="L224" s="55">
        <v>208</v>
      </c>
    </row>
    <row r="225" spans="1:12" x14ac:dyDescent="0.2">
      <c r="A225" s="55">
        <f t="shared" si="48"/>
        <v>0</v>
      </c>
      <c r="B225" s="56" t="str">
        <f t="shared" si="56"/>
        <v/>
      </c>
      <c r="C225" s="57">
        <f t="shared" si="49"/>
        <v>52382</v>
      </c>
      <c r="D225" s="65" t="str">
        <f t="shared" si="51"/>
        <v/>
      </c>
      <c r="E225" s="59">
        <f t="shared" si="52"/>
        <v>0</v>
      </c>
      <c r="F225" s="60" t="str">
        <f t="shared" si="53"/>
        <v/>
      </c>
      <c r="G225" s="61">
        <f t="shared" si="54"/>
        <v>0</v>
      </c>
      <c r="H225" s="62" t="str">
        <f t="shared" si="55"/>
        <v/>
      </c>
      <c r="I225" s="61">
        <f t="shared" si="57"/>
        <v>0</v>
      </c>
      <c r="J225" s="61">
        <f t="shared" si="47"/>
        <v>0</v>
      </c>
      <c r="K225" s="61">
        <f t="shared" si="50"/>
        <v>0</v>
      </c>
      <c r="L225" s="55">
        <v>209</v>
      </c>
    </row>
    <row r="226" spans="1:12" x14ac:dyDescent="0.2">
      <c r="A226" s="55">
        <f t="shared" si="48"/>
        <v>0</v>
      </c>
      <c r="B226" s="56" t="str">
        <f t="shared" si="56"/>
        <v/>
      </c>
      <c r="C226" s="57">
        <f t="shared" si="49"/>
        <v>52412</v>
      </c>
      <c r="D226" s="65" t="str">
        <f t="shared" si="51"/>
        <v/>
      </c>
      <c r="E226" s="59">
        <f t="shared" si="52"/>
        <v>0</v>
      </c>
      <c r="F226" s="60" t="str">
        <f t="shared" si="53"/>
        <v/>
      </c>
      <c r="G226" s="61">
        <f t="shared" si="54"/>
        <v>0</v>
      </c>
      <c r="H226" s="62" t="str">
        <f t="shared" si="55"/>
        <v/>
      </c>
      <c r="I226" s="61">
        <f t="shared" si="57"/>
        <v>0</v>
      </c>
      <c r="J226" s="61">
        <f t="shared" si="47"/>
        <v>0</v>
      </c>
      <c r="K226" s="61">
        <f t="shared" si="50"/>
        <v>0</v>
      </c>
      <c r="L226" s="55">
        <v>210</v>
      </c>
    </row>
    <row r="227" spans="1:12" x14ac:dyDescent="0.2">
      <c r="A227" s="55">
        <f t="shared" si="48"/>
        <v>0</v>
      </c>
      <c r="B227" s="56" t="str">
        <f t="shared" si="56"/>
        <v/>
      </c>
      <c r="C227" s="57">
        <f t="shared" si="49"/>
        <v>52443</v>
      </c>
      <c r="D227" s="65" t="str">
        <f t="shared" si="51"/>
        <v/>
      </c>
      <c r="E227" s="59">
        <f t="shared" si="52"/>
        <v>0</v>
      </c>
      <c r="F227" s="60" t="str">
        <f t="shared" si="53"/>
        <v/>
      </c>
      <c r="G227" s="61">
        <f t="shared" si="54"/>
        <v>0</v>
      </c>
      <c r="H227" s="62" t="str">
        <f t="shared" si="55"/>
        <v/>
      </c>
      <c r="I227" s="61">
        <f t="shared" si="57"/>
        <v>0</v>
      </c>
      <c r="J227" s="61">
        <f t="shared" si="47"/>
        <v>0</v>
      </c>
      <c r="K227" s="61">
        <f t="shared" si="50"/>
        <v>0</v>
      </c>
      <c r="L227" s="55">
        <v>211</v>
      </c>
    </row>
    <row r="228" spans="1:12" x14ac:dyDescent="0.2">
      <c r="A228" s="55">
        <f t="shared" si="48"/>
        <v>0</v>
      </c>
      <c r="B228" s="56" t="str">
        <f t="shared" si="56"/>
        <v/>
      </c>
      <c r="C228" s="57">
        <f t="shared" si="49"/>
        <v>52474</v>
      </c>
      <c r="D228" s="65" t="str">
        <f t="shared" si="51"/>
        <v/>
      </c>
      <c r="E228" s="59">
        <f t="shared" si="52"/>
        <v>0</v>
      </c>
      <c r="F228" s="60" t="str">
        <f t="shared" si="53"/>
        <v/>
      </c>
      <c r="G228" s="61">
        <f t="shared" si="54"/>
        <v>0</v>
      </c>
      <c r="H228" s="62" t="str">
        <f t="shared" si="55"/>
        <v/>
      </c>
      <c r="I228" s="61">
        <f t="shared" si="57"/>
        <v>0</v>
      </c>
      <c r="J228" s="61">
        <f t="shared" si="47"/>
        <v>0</v>
      </c>
      <c r="K228" s="61">
        <f t="shared" si="50"/>
        <v>0</v>
      </c>
      <c r="L228" s="55">
        <v>212</v>
      </c>
    </row>
    <row r="229" spans="1:12" x14ac:dyDescent="0.2">
      <c r="A229" s="55">
        <f t="shared" si="48"/>
        <v>0</v>
      </c>
      <c r="B229" s="56" t="str">
        <f t="shared" si="56"/>
        <v/>
      </c>
      <c r="C229" s="57">
        <f t="shared" si="49"/>
        <v>52504</v>
      </c>
      <c r="D229" s="65" t="str">
        <f t="shared" si="51"/>
        <v/>
      </c>
      <c r="E229" s="59">
        <f t="shared" si="52"/>
        <v>0</v>
      </c>
      <c r="F229" s="60" t="str">
        <f t="shared" si="53"/>
        <v/>
      </c>
      <c r="G229" s="61">
        <f t="shared" si="54"/>
        <v>0</v>
      </c>
      <c r="H229" s="62" t="str">
        <f t="shared" si="55"/>
        <v/>
      </c>
      <c r="I229" s="61">
        <f t="shared" si="57"/>
        <v>0</v>
      </c>
      <c r="J229" s="61">
        <f t="shared" si="47"/>
        <v>0</v>
      </c>
      <c r="K229" s="61">
        <f t="shared" si="50"/>
        <v>0</v>
      </c>
      <c r="L229" s="55">
        <v>213</v>
      </c>
    </row>
    <row r="230" spans="1:12" x14ac:dyDescent="0.2">
      <c r="A230" s="55">
        <f t="shared" si="48"/>
        <v>0</v>
      </c>
      <c r="B230" s="56" t="str">
        <f t="shared" si="56"/>
        <v/>
      </c>
      <c r="C230" s="57">
        <f t="shared" si="49"/>
        <v>52535</v>
      </c>
      <c r="D230" s="65" t="str">
        <f t="shared" si="51"/>
        <v/>
      </c>
      <c r="E230" s="59">
        <f t="shared" si="52"/>
        <v>0</v>
      </c>
      <c r="F230" s="60" t="str">
        <f t="shared" si="53"/>
        <v/>
      </c>
      <c r="G230" s="61">
        <f t="shared" si="54"/>
        <v>0</v>
      </c>
      <c r="H230" s="62" t="str">
        <f t="shared" si="55"/>
        <v/>
      </c>
      <c r="I230" s="61">
        <f t="shared" si="57"/>
        <v>0</v>
      </c>
      <c r="J230" s="61">
        <f t="shared" si="47"/>
        <v>0</v>
      </c>
      <c r="K230" s="61">
        <f t="shared" si="50"/>
        <v>0</v>
      </c>
      <c r="L230" s="55">
        <v>214</v>
      </c>
    </row>
    <row r="231" spans="1:12" x14ac:dyDescent="0.2">
      <c r="A231" s="55">
        <f t="shared" si="48"/>
        <v>0</v>
      </c>
      <c r="B231" s="56" t="str">
        <f t="shared" si="56"/>
        <v/>
      </c>
      <c r="C231" s="57">
        <f t="shared" si="49"/>
        <v>52565</v>
      </c>
      <c r="D231" s="65" t="str">
        <f t="shared" si="51"/>
        <v/>
      </c>
      <c r="E231" s="59">
        <f t="shared" si="52"/>
        <v>0</v>
      </c>
      <c r="F231" s="60" t="str">
        <f t="shared" si="53"/>
        <v/>
      </c>
      <c r="G231" s="61">
        <f t="shared" si="54"/>
        <v>0</v>
      </c>
      <c r="H231" s="62" t="str">
        <f t="shared" si="55"/>
        <v/>
      </c>
      <c r="I231" s="61">
        <f t="shared" si="57"/>
        <v>0</v>
      </c>
      <c r="J231" s="61">
        <f t="shared" si="47"/>
        <v>0</v>
      </c>
      <c r="K231" s="61">
        <f t="shared" si="50"/>
        <v>0</v>
      </c>
      <c r="L231" s="55">
        <v>215</v>
      </c>
    </row>
    <row r="232" spans="1:12" x14ac:dyDescent="0.2">
      <c r="A232" s="55">
        <f t="shared" si="48"/>
        <v>0</v>
      </c>
      <c r="B232" s="56" t="str">
        <f t="shared" si="56"/>
        <v/>
      </c>
      <c r="C232" s="57">
        <f t="shared" si="49"/>
        <v>52596</v>
      </c>
      <c r="D232" s="65" t="str">
        <f t="shared" si="51"/>
        <v/>
      </c>
      <c r="E232" s="59">
        <f t="shared" si="52"/>
        <v>0</v>
      </c>
      <c r="F232" s="60" t="str">
        <f t="shared" si="53"/>
        <v/>
      </c>
      <c r="G232" s="61">
        <f t="shared" si="54"/>
        <v>0</v>
      </c>
      <c r="H232" s="62" t="str">
        <f t="shared" si="55"/>
        <v/>
      </c>
      <c r="I232" s="61">
        <f t="shared" si="57"/>
        <v>0</v>
      </c>
      <c r="J232" s="61">
        <f t="shared" si="47"/>
        <v>0</v>
      </c>
      <c r="K232" s="61">
        <f t="shared" si="50"/>
        <v>0</v>
      </c>
      <c r="L232" s="55">
        <v>216</v>
      </c>
    </row>
    <row r="233" spans="1:12" x14ac:dyDescent="0.2">
      <c r="A233" s="55">
        <f t="shared" si="48"/>
        <v>0</v>
      </c>
      <c r="B233" s="56" t="str">
        <f t="shared" si="56"/>
        <v/>
      </c>
      <c r="C233" s="57">
        <f t="shared" si="49"/>
        <v>52627</v>
      </c>
      <c r="D233" s="65" t="str">
        <f t="shared" si="51"/>
        <v/>
      </c>
      <c r="E233" s="59">
        <f t="shared" si="52"/>
        <v>0</v>
      </c>
      <c r="F233" s="60" t="str">
        <f t="shared" si="53"/>
        <v/>
      </c>
      <c r="G233" s="61">
        <f t="shared" si="54"/>
        <v>0</v>
      </c>
      <c r="H233" s="62" t="str">
        <f t="shared" si="55"/>
        <v/>
      </c>
      <c r="I233" s="61">
        <f t="shared" si="57"/>
        <v>0</v>
      </c>
      <c r="J233" s="61">
        <f t="shared" si="47"/>
        <v>0</v>
      </c>
      <c r="K233" s="61">
        <f t="shared" si="50"/>
        <v>0</v>
      </c>
      <c r="L233" s="55">
        <v>217</v>
      </c>
    </row>
    <row r="234" spans="1:12" x14ac:dyDescent="0.2">
      <c r="A234" s="55">
        <f t="shared" si="48"/>
        <v>0</v>
      </c>
      <c r="B234" s="56" t="str">
        <f t="shared" si="56"/>
        <v/>
      </c>
      <c r="C234" s="57">
        <f t="shared" si="49"/>
        <v>52656</v>
      </c>
      <c r="D234" s="65" t="str">
        <f t="shared" si="51"/>
        <v/>
      </c>
      <c r="E234" s="59">
        <f t="shared" si="52"/>
        <v>0</v>
      </c>
      <c r="F234" s="60" t="str">
        <f t="shared" si="53"/>
        <v/>
      </c>
      <c r="G234" s="61">
        <f t="shared" si="54"/>
        <v>0</v>
      </c>
      <c r="H234" s="62" t="str">
        <f t="shared" si="55"/>
        <v/>
      </c>
      <c r="I234" s="61">
        <f t="shared" si="57"/>
        <v>0</v>
      </c>
      <c r="J234" s="61">
        <f t="shared" si="47"/>
        <v>0</v>
      </c>
      <c r="K234" s="61">
        <f t="shared" si="50"/>
        <v>0</v>
      </c>
      <c r="L234" s="55">
        <v>218</v>
      </c>
    </row>
    <row r="235" spans="1:12" x14ac:dyDescent="0.2">
      <c r="A235" s="55">
        <f t="shared" si="48"/>
        <v>0</v>
      </c>
      <c r="B235" s="56" t="str">
        <f t="shared" si="56"/>
        <v/>
      </c>
      <c r="C235" s="57">
        <f t="shared" si="49"/>
        <v>52687</v>
      </c>
      <c r="D235" s="65" t="str">
        <f t="shared" si="51"/>
        <v/>
      </c>
      <c r="E235" s="59">
        <f t="shared" si="52"/>
        <v>0</v>
      </c>
      <c r="F235" s="60" t="str">
        <f t="shared" si="53"/>
        <v/>
      </c>
      <c r="G235" s="61">
        <f t="shared" si="54"/>
        <v>0</v>
      </c>
      <c r="H235" s="62" t="str">
        <f t="shared" si="55"/>
        <v/>
      </c>
      <c r="I235" s="61">
        <f t="shared" si="57"/>
        <v>0</v>
      </c>
      <c r="J235" s="61">
        <f t="shared" si="47"/>
        <v>0</v>
      </c>
      <c r="K235" s="61">
        <f t="shared" si="50"/>
        <v>0</v>
      </c>
      <c r="L235" s="55">
        <v>219</v>
      </c>
    </row>
    <row r="236" spans="1:12" x14ac:dyDescent="0.2">
      <c r="A236" s="55">
        <f t="shared" si="48"/>
        <v>0</v>
      </c>
      <c r="B236" s="56" t="str">
        <f t="shared" si="56"/>
        <v/>
      </c>
      <c r="C236" s="57">
        <f t="shared" si="49"/>
        <v>52717</v>
      </c>
      <c r="D236" s="65" t="str">
        <f t="shared" si="51"/>
        <v/>
      </c>
      <c r="E236" s="59">
        <f t="shared" si="52"/>
        <v>0</v>
      </c>
      <c r="F236" s="60" t="str">
        <f t="shared" si="53"/>
        <v/>
      </c>
      <c r="G236" s="61">
        <f t="shared" si="54"/>
        <v>0</v>
      </c>
      <c r="H236" s="62" t="str">
        <f t="shared" si="55"/>
        <v/>
      </c>
      <c r="I236" s="61">
        <f t="shared" si="57"/>
        <v>0</v>
      </c>
      <c r="J236" s="61">
        <f t="shared" si="47"/>
        <v>0</v>
      </c>
      <c r="K236" s="61">
        <f t="shared" si="50"/>
        <v>0</v>
      </c>
      <c r="L236" s="55">
        <v>220</v>
      </c>
    </row>
    <row r="237" spans="1:12" x14ac:dyDescent="0.2">
      <c r="A237" s="55">
        <f t="shared" si="48"/>
        <v>0</v>
      </c>
      <c r="B237" s="56" t="str">
        <f t="shared" si="56"/>
        <v/>
      </c>
      <c r="C237" s="57">
        <f t="shared" si="49"/>
        <v>52748</v>
      </c>
      <c r="D237" s="65" t="str">
        <f t="shared" si="51"/>
        <v/>
      </c>
      <c r="E237" s="59">
        <f t="shared" si="52"/>
        <v>0</v>
      </c>
      <c r="F237" s="60" t="str">
        <f t="shared" si="53"/>
        <v/>
      </c>
      <c r="G237" s="61">
        <f t="shared" si="54"/>
        <v>0</v>
      </c>
      <c r="H237" s="62" t="str">
        <f t="shared" si="55"/>
        <v/>
      </c>
      <c r="I237" s="61">
        <f t="shared" si="57"/>
        <v>0</v>
      </c>
      <c r="J237" s="61">
        <f t="shared" si="47"/>
        <v>0</v>
      </c>
      <c r="K237" s="61">
        <f t="shared" si="50"/>
        <v>0</v>
      </c>
      <c r="L237" s="55">
        <v>221</v>
      </c>
    </row>
    <row r="238" spans="1:12" x14ac:dyDescent="0.2">
      <c r="A238" s="55">
        <f t="shared" si="48"/>
        <v>0</v>
      </c>
      <c r="B238" s="56" t="str">
        <f t="shared" si="56"/>
        <v/>
      </c>
      <c r="C238" s="57">
        <f t="shared" si="49"/>
        <v>52778</v>
      </c>
      <c r="D238" s="65" t="str">
        <f t="shared" si="51"/>
        <v/>
      </c>
      <c r="E238" s="59">
        <f t="shared" si="52"/>
        <v>0</v>
      </c>
      <c r="F238" s="60" t="str">
        <f t="shared" si="53"/>
        <v/>
      </c>
      <c r="G238" s="61">
        <f t="shared" si="54"/>
        <v>0</v>
      </c>
      <c r="H238" s="62" t="str">
        <f t="shared" si="55"/>
        <v/>
      </c>
      <c r="I238" s="61">
        <f t="shared" si="57"/>
        <v>0</v>
      </c>
      <c r="J238" s="61">
        <f t="shared" si="47"/>
        <v>0</v>
      </c>
      <c r="K238" s="61">
        <f t="shared" si="50"/>
        <v>0</v>
      </c>
      <c r="L238" s="55">
        <v>222</v>
      </c>
    </row>
    <row r="239" spans="1:12" x14ac:dyDescent="0.2">
      <c r="A239" s="55">
        <f t="shared" si="48"/>
        <v>0</v>
      </c>
      <c r="B239" s="56" t="str">
        <f t="shared" si="56"/>
        <v/>
      </c>
      <c r="C239" s="57">
        <f t="shared" si="49"/>
        <v>52809</v>
      </c>
      <c r="D239" s="65" t="str">
        <f t="shared" si="51"/>
        <v/>
      </c>
      <c r="E239" s="59">
        <f t="shared" si="52"/>
        <v>0</v>
      </c>
      <c r="F239" s="60" t="str">
        <f t="shared" si="53"/>
        <v/>
      </c>
      <c r="G239" s="61">
        <f t="shared" si="54"/>
        <v>0</v>
      </c>
      <c r="H239" s="62" t="str">
        <f t="shared" si="55"/>
        <v/>
      </c>
      <c r="I239" s="61">
        <f t="shared" si="57"/>
        <v>0</v>
      </c>
      <c r="J239" s="61">
        <f t="shared" si="47"/>
        <v>0</v>
      </c>
      <c r="K239" s="61">
        <f t="shared" si="50"/>
        <v>0</v>
      </c>
      <c r="L239" s="55">
        <v>223</v>
      </c>
    </row>
    <row r="240" spans="1:12" x14ac:dyDescent="0.2">
      <c r="A240" s="55">
        <f t="shared" si="48"/>
        <v>0</v>
      </c>
      <c r="B240" s="56" t="str">
        <f t="shared" si="56"/>
        <v/>
      </c>
      <c r="C240" s="57">
        <f t="shared" si="49"/>
        <v>52840</v>
      </c>
      <c r="D240" s="65" t="str">
        <f t="shared" si="51"/>
        <v/>
      </c>
      <c r="E240" s="59">
        <f t="shared" si="52"/>
        <v>0</v>
      </c>
      <c r="F240" s="60" t="str">
        <f t="shared" si="53"/>
        <v/>
      </c>
      <c r="G240" s="61">
        <f t="shared" si="54"/>
        <v>0</v>
      </c>
      <c r="H240" s="62" t="str">
        <f t="shared" si="55"/>
        <v/>
      </c>
      <c r="I240" s="61">
        <f t="shared" si="57"/>
        <v>0</v>
      </c>
      <c r="J240" s="61">
        <f t="shared" si="47"/>
        <v>0</v>
      </c>
      <c r="K240" s="61">
        <f t="shared" si="50"/>
        <v>0</v>
      </c>
      <c r="L240" s="55">
        <v>224</v>
      </c>
    </row>
    <row r="241" spans="1:12" x14ac:dyDescent="0.2">
      <c r="A241" s="55">
        <f t="shared" si="48"/>
        <v>0</v>
      </c>
      <c r="B241" s="56" t="str">
        <f t="shared" si="56"/>
        <v/>
      </c>
      <c r="C241" s="57">
        <f t="shared" si="49"/>
        <v>52870</v>
      </c>
      <c r="D241" s="65" t="str">
        <f t="shared" si="51"/>
        <v/>
      </c>
      <c r="E241" s="59">
        <f t="shared" si="52"/>
        <v>0</v>
      </c>
      <c r="F241" s="60" t="str">
        <f t="shared" si="53"/>
        <v/>
      </c>
      <c r="G241" s="61">
        <f t="shared" si="54"/>
        <v>0</v>
      </c>
      <c r="H241" s="62" t="str">
        <f t="shared" si="55"/>
        <v/>
      </c>
      <c r="I241" s="61">
        <f t="shared" si="57"/>
        <v>0</v>
      </c>
      <c r="J241" s="61">
        <f t="shared" si="47"/>
        <v>0</v>
      </c>
      <c r="K241" s="61">
        <f t="shared" si="50"/>
        <v>0</v>
      </c>
      <c r="L241" s="55">
        <v>225</v>
      </c>
    </row>
    <row r="242" spans="1:12" x14ac:dyDescent="0.2">
      <c r="A242" s="55">
        <f t="shared" si="48"/>
        <v>0</v>
      </c>
      <c r="B242" s="56" t="str">
        <f t="shared" si="56"/>
        <v/>
      </c>
      <c r="C242" s="57">
        <f t="shared" si="49"/>
        <v>52901</v>
      </c>
      <c r="D242" s="65" t="str">
        <f t="shared" si="51"/>
        <v/>
      </c>
      <c r="E242" s="59">
        <f t="shared" si="52"/>
        <v>0</v>
      </c>
      <c r="F242" s="60" t="str">
        <f t="shared" si="53"/>
        <v/>
      </c>
      <c r="G242" s="61">
        <f t="shared" si="54"/>
        <v>0</v>
      </c>
      <c r="H242" s="62" t="str">
        <f t="shared" si="55"/>
        <v/>
      </c>
      <c r="I242" s="61">
        <f t="shared" si="57"/>
        <v>0</v>
      </c>
      <c r="J242" s="61">
        <f t="shared" si="47"/>
        <v>0</v>
      </c>
      <c r="K242" s="61">
        <f t="shared" si="50"/>
        <v>0</v>
      </c>
      <c r="L242" s="55">
        <v>226</v>
      </c>
    </row>
    <row r="243" spans="1:12" x14ac:dyDescent="0.2">
      <c r="A243" s="55">
        <f t="shared" si="48"/>
        <v>0</v>
      </c>
      <c r="B243" s="56" t="str">
        <f t="shared" si="56"/>
        <v/>
      </c>
      <c r="C243" s="57">
        <f t="shared" si="49"/>
        <v>52931</v>
      </c>
      <c r="D243" s="65" t="str">
        <f t="shared" si="51"/>
        <v/>
      </c>
      <c r="E243" s="59">
        <f t="shared" si="52"/>
        <v>0</v>
      </c>
      <c r="F243" s="60" t="str">
        <f t="shared" si="53"/>
        <v/>
      </c>
      <c r="G243" s="61">
        <f t="shared" si="54"/>
        <v>0</v>
      </c>
      <c r="H243" s="62" t="str">
        <f t="shared" si="55"/>
        <v/>
      </c>
      <c r="I243" s="61">
        <f t="shared" si="57"/>
        <v>0</v>
      </c>
      <c r="J243" s="61">
        <f t="shared" si="47"/>
        <v>0</v>
      </c>
      <c r="K243" s="61">
        <f t="shared" si="50"/>
        <v>0</v>
      </c>
      <c r="L243" s="55">
        <v>227</v>
      </c>
    </row>
    <row r="244" spans="1:12" x14ac:dyDescent="0.2">
      <c r="A244" s="55">
        <f t="shared" si="48"/>
        <v>0</v>
      </c>
      <c r="B244" s="56" t="str">
        <f t="shared" si="56"/>
        <v/>
      </c>
      <c r="C244" s="57">
        <f t="shared" si="49"/>
        <v>52962</v>
      </c>
      <c r="D244" s="65" t="str">
        <f t="shared" si="51"/>
        <v/>
      </c>
      <c r="E244" s="59">
        <f t="shared" si="52"/>
        <v>0</v>
      </c>
      <c r="F244" s="60" t="str">
        <f t="shared" si="53"/>
        <v/>
      </c>
      <c r="G244" s="61">
        <f t="shared" si="54"/>
        <v>0</v>
      </c>
      <c r="H244" s="62" t="str">
        <f t="shared" si="55"/>
        <v/>
      </c>
      <c r="I244" s="61">
        <f t="shared" si="57"/>
        <v>0</v>
      </c>
      <c r="J244" s="61">
        <f t="shared" si="47"/>
        <v>0</v>
      </c>
      <c r="K244" s="61">
        <f t="shared" si="50"/>
        <v>0</v>
      </c>
      <c r="L244" s="55">
        <v>228</v>
      </c>
    </row>
    <row r="245" spans="1:12" x14ac:dyDescent="0.2">
      <c r="A245" s="55">
        <f t="shared" si="48"/>
        <v>0</v>
      </c>
      <c r="B245" s="56" t="str">
        <f t="shared" si="56"/>
        <v/>
      </c>
      <c r="C245" s="57">
        <f t="shared" si="49"/>
        <v>52993</v>
      </c>
      <c r="D245" s="65" t="str">
        <f t="shared" si="51"/>
        <v/>
      </c>
      <c r="E245" s="59">
        <f t="shared" si="52"/>
        <v>0</v>
      </c>
      <c r="F245" s="60" t="str">
        <f t="shared" si="53"/>
        <v/>
      </c>
      <c r="G245" s="61">
        <f t="shared" si="54"/>
        <v>0</v>
      </c>
      <c r="H245" s="62" t="str">
        <f t="shared" si="55"/>
        <v/>
      </c>
      <c r="I245" s="61">
        <f t="shared" si="57"/>
        <v>0</v>
      </c>
      <c r="J245" s="61">
        <f t="shared" si="47"/>
        <v>0</v>
      </c>
      <c r="K245" s="61">
        <f t="shared" si="50"/>
        <v>0</v>
      </c>
      <c r="L245" s="55">
        <v>229</v>
      </c>
    </row>
    <row r="246" spans="1:12" x14ac:dyDescent="0.2">
      <c r="A246" s="55">
        <f t="shared" si="48"/>
        <v>0</v>
      </c>
      <c r="B246" s="56" t="str">
        <f t="shared" si="56"/>
        <v/>
      </c>
      <c r="C246" s="57">
        <f t="shared" si="49"/>
        <v>53021</v>
      </c>
      <c r="D246" s="65" t="str">
        <f t="shared" si="51"/>
        <v/>
      </c>
      <c r="E246" s="59">
        <f t="shared" si="52"/>
        <v>0</v>
      </c>
      <c r="F246" s="60" t="str">
        <f t="shared" si="53"/>
        <v/>
      </c>
      <c r="G246" s="61">
        <f t="shared" si="54"/>
        <v>0</v>
      </c>
      <c r="H246" s="62" t="str">
        <f t="shared" si="55"/>
        <v/>
      </c>
      <c r="I246" s="61">
        <f t="shared" si="57"/>
        <v>0</v>
      </c>
      <c r="J246" s="61">
        <f t="shared" si="47"/>
        <v>0</v>
      </c>
      <c r="K246" s="61">
        <f t="shared" si="50"/>
        <v>0</v>
      </c>
      <c r="L246" s="55">
        <v>230</v>
      </c>
    </row>
    <row r="247" spans="1:12" x14ac:dyDescent="0.2">
      <c r="A247" s="55">
        <f t="shared" si="48"/>
        <v>0</v>
      </c>
      <c r="B247" s="56" t="str">
        <f t="shared" si="56"/>
        <v/>
      </c>
      <c r="C247" s="57">
        <f t="shared" si="49"/>
        <v>53052</v>
      </c>
      <c r="D247" s="65" t="str">
        <f t="shared" si="51"/>
        <v/>
      </c>
      <c r="E247" s="59">
        <f t="shared" si="52"/>
        <v>0</v>
      </c>
      <c r="F247" s="60" t="str">
        <f t="shared" si="53"/>
        <v/>
      </c>
      <c r="G247" s="61">
        <f t="shared" si="54"/>
        <v>0</v>
      </c>
      <c r="H247" s="62" t="str">
        <f t="shared" si="55"/>
        <v/>
      </c>
      <c r="I247" s="61">
        <f t="shared" si="57"/>
        <v>0</v>
      </c>
      <c r="J247" s="61">
        <f t="shared" si="47"/>
        <v>0</v>
      </c>
      <c r="K247" s="61">
        <f t="shared" si="50"/>
        <v>0</v>
      </c>
      <c r="L247" s="55">
        <v>231</v>
      </c>
    </row>
    <row r="248" spans="1:12" x14ac:dyDescent="0.2">
      <c r="A248" s="55">
        <f t="shared" si="48"/>
        <v>0</v>
      </c>
      <c r="B248" s="56" t="str">
        <f t="shared" si="56"/>
        <v/>
      </c>
      <c r="C248" s="57">
        <f t="shared" si="49"/>
        <v>53082</v>
      </c>
      <c r="D248" s="65" t="str">
        <f t="shared" si="51"/>
        <v/>
      </c>
      <c r="E248" s="59">
        <f t="shared" si="52"/>
        <v>0</v>
      </c>
      <c r="F248" s="60" t="str">
        <f t="shared" si="53"/>
        <v/>
      </c>
      <c r="G248" s="61">
        <f t="shared" si="54"/>
        <v>0</v>
      </c>
      <c r="H248" s="62" t="str">
        <f t="shared" si="55"/>
        <v/>
      </c>
      <c r="I248" s="61">
        <f t="shared" si="57"/>
        <v>0</v>
      </c>
      <c r="J248" s="61">
        <f t="shared" si="47"/>
        <v>0</v>
      </c>
      <c r="K248" s="61">
        <f t="shared" si="50"/>
        <v>0</v>
      </c>
      <c r="L248" s="55">
        <v>232</v>
      </c>
    </row>
    <row r="249" spans="1:12" x14ac:dyDescent="0.2">
      <c r="A249" s="55">
        <f t="shared" si="48"/>
        <v>0</v>
      </c>
      <c r="B249" s="56" t="str">
        <f t="shared" si="56"/>
        <v/>
      </c>
      <c r="C249" s="57">
        <f t="shared" si="49"/>
        <v>53113</v>
      </c>
      <c r="D249" s="65" t="str">
        <f t="shared" si="51"/>
        <v/>
      </c>
      <c r="E249" s="59">
        <f t="shared" si="52"/>
        <v>0</v>
      </c>
      <c r="F249" s="60" t="str">
        <f t="shared" si="53"/>
        <v/>
      </c>
      <c r="G249" s="61">
        <f t="shared" si="54"/>
        <v>0</v>
      </c>
      <c r="H249" s="62" t="str">
        <f t="shared" si="55"/>
        <v/>
      </c>
      <c r="I249" s="61">
        <f t="shared" si="57"/>
        <v>0</v>
      </c>
      <c r="J249" s="61">
        <f t="shared" si="47"/>
        <v>0</v>
      </c>
      <c r="K249" s="61">
        <f t="shared" si="50"/>
        <v>0</v>
      </c>
      <c r="L249" s="55">
        <v>233</v>
      </c>
    </row>
    <row r="250" spans="1:12" x14ac:dyDescent="0.2">
      <c r="A250" s="55">
        <f t="shared" si="48"/>
        <v>0</v>
      </c>
      <c r="B250" s="56" t="str">
        <f t="shared" si="56"/>
        <v/>
      </c>
      <c r="C250" s="57">
        <f t="shared" si="49"/>
        <v>53143</v>
      </c>
      <c r="D250" s="65" t="str">
        <f t="shared" si="51"/>
        <v/>
      </c>
      <c r="E250" s="59">
        <f t="shared" si="52"/>
        <v>0</v>
      </c>
      <c r="F250" s="60" t="str">
        <f t="shared" si="53"/>
        <v/>
      </c>
      <c r="G250" s="61">
        <f t="shared" si="54"/>
        <v>0</v>
      </c>
      <c r="H250" s="62" t="str">
        <f t="shared" si="55"/>
        <v/>
      </c>
      <c r="I250" s="61">
        <f t="shared" si="57"/>
        <v>0</v>
      </c>
      <c r="J250" s="61">
        <f t="shared" si="47"/>
        <v>0</v>
      </c>
      <c r="K250" s="61">
        <f t="shared" si="50"/>
        <v>0</v>
      </c>
      <c r="L250" s="55">
        <v>234</v>
      </c>
    </row>
    <row r="251" spans="1:12" x14ac:dyDescent="0.2">
      <c r="A251" s="55">
        <f t="shared" si="48"/>
        <v>0</v>
      </c>
      <c r="B251" s="56" t="str">
        <f t="shared" si="56"/>
        <v/>
      </c>
      <c r="C251" s="57">
        <f t="shared" si="49"/>
        <v>53174</v>
      </c>
      <c r="D251" s="65" t="str">
        <f t="shared" si="51"/>
        <v/>
      </c>
      <c r="E251" s="59">
        <f t="shared" si="52"/>
        <v>0</v>
      </c>
      <c r="F251" s="60" t="str">
        <f t="shared" si="53"/>
        <v/>
      </c>
      <c r="G251" s="61">
        <f t="shared" si="54"/>
        <v>0</v>
      </c>
      <c r="H251" s="62" t="str">
        <f t="shared" si="55"/>
        <v/>
      </c>
      <c r="I251" s="61">
        <f t="shared" si="57"/>
        <v>0</v>
      </c>
      <c r="J251" s="61">
        <f t="shared" si="47"/>
        <v>0</v>
      </c>
      <c r="K251" s="61">
        <f t="shared" si="50"/>
        <v>0</v>
      </c>
      <c r="L251" s="55">
        <v>235</v>
      </c>
    </row>
    <row r="252" spans="1:12" x14ac:dyDescent="0.2">
      <c r="A252" s="55">
        <f t="shared" si="48"/>
        <v>0</v>
      </c>
      <c r="B252" s="56" t="str">
        <f t="shared" si="56"/>
        <v/>
      </c>
      <c r="C252" s="57">
        <f t="shared" si="49"/>
        <v>53205</v>
      </c>
      <c r="D252" s="65" t="str">
        <f t="shared" si="51"/>
        <v/>
      </c>
      <c r="E252" s="59">
        <f t="shared" si="52"/>
        <v>0</v>
      </c>
      <c r="F252" s="60" t="str">
        <f t="shared" si="53"/>
        <v/>
      </c>
      <c r="G252" s="61">
        <f t="shared" si="54"/>
        <v>0</v>
      </c>
      <c r="H252" s="62" t="str">
        <f t="shared" si="55"/>
        <v/>
      </c>
      <c r="I252" s="61">
        <f t="shared" si="57"/>
        <v>0</v>
      </c>
      <c r="J252" s="61">
        <f t="shared" ref="J252:J315" si="58">IF(B252=$E$12*12,E252+G252,IF(D252="",0,$E$13))</f>
        <v>0</v>
      </c>
      <c r="K252" s="61">
        <f t="shared" si="50"/>
        <v>0</v>
      </c>
      <c r="L252" s="55">
        <v>236</v>
      </c>
    </row>
    <row r="253" spans="1:12" x14ac:dyDescent="0.2">
      <c r="A253" s="55">
        <f t="shared" si="48"/>
        <v>0</v>
      </c>
      <c r="B253" s="56" t="str">
        <f t="shared" si="56"/>
        <v/>
      </c>
      <c r="C253" s="57">
        <f t="shared" si="49"/>
        <v>53235</v>
      </c>
      <c r="D253" s="65" t="str">
        <f t="shared" si="51"/>
        <v/>
      </c>
      <c r="E253" s="59">
        <f t="shared" si="52"/>
        <v>0</v>
      </c>
      <c r="F253" s="60" t="str">
        <f t="shared" si="53"/>
        <v/>
      </c>
      <c r="G253" s="61">
        <f t="shared" si="54"/>
        <v>0</v>
      </c>
      <c r="H253" s="62" t="str">
        <f t="shared" si="55"/>
        <v/>
      </c>
      <c r="I253" s="61">
        <f t="shared" si="57"/>
        <v>0</v>
      </c>
      <c r="J253" s="61">
        <f t="shared" si="58"/>
        <v>0</v>
      </c>
      <c r="K253" s="61">
        <f t="shared" si="50"/>
        <v>0</v>
      </c>
      <c r="L253" s="55">
        <v>237</v>
      </c>
    </row>
    <row r="254" spans="1:12" x14ac:dyDescent="0.2">
      <c r="A254" s="55">
        <f t="shared" si="48"/>
        <v>0</v>
      </c>
      <c r="B254" s="56" t="str">
        <f t="shared" si="56"/>
        <v/>
      </c>
      <c r="C254" s="57">
        <f t="shared" si="49"/>
        <v>53266</v>
      </c>
      <c r="D254" s="65" t="str">
        <f t="shared" si="51"/>
        <v/>
      </c>
      <c r="E254" s="59">
        <f t="shared" si="52"/>
        <v>0</v>
      </c>
      <c r="F254" s="60" t="str">
        <f t="shared" si="53"/>
        <v/>
      </c>
      <c r="G254" s="61">
        <f t="shared" si="54"/>
        <v>0</v>
      </c>
      <c r="H254" s="62" t="str">
        <f t="shared" si="55"/>
        <v/>
      </c>
      <c r="I254" s="61">
        <f t="shared" si="57"/>
        <v>0</v>
      </c>
      <c r="J254" s="61">
        <f t="shared" si="58"/>
        <v>0</v>
      </c>
      <c r="K254" s="61">
        <f t="shared" si="50"/>
        <v>0</v>
      </c>
      <c r="L254" s="55">
        <v>238</v>
      </c>
    </row>
    <row r="255" spans="1:12" x14ac:dyDescent="0.2">
      <c r="A255" s="55">
        <f t="shared" si="48"/>
        <v>0</v>
      </c>
      <c r="B255" s="56" t="str">
        <f t="shared" si="56"/>
        <v/>
      </c>
      <c r="C255" s="57">
        <f t="shared" si="49"/>
        <v>53296</v>
      </c>
      <c r="D255" s="65" t="str">
        <f t="shared" si="51"/>
        <v/>
      </c>
      <c r="E255" s="59">
        <f t="shared" si="52"/>
        <v>0</v>
      </c>
      <c r="F255" s="60" t="str">
        <f t="shared" si="53"/>
        <v/>
      </c>
      <c r="G255" s="61">
        <f t="shared" si="54"/>
        <v>0</v>
      </c>
      <c r="H255" s="62" t="str">
        <f t="shared" si="55"/>
        <v/>
      </c>
      <c r="I255" s="61">
        <f t="shared" si="57"/>
        <v>0</v>
      </c>
      <c r="J255" s="61">
        <f t="shared" si="58"/>
        <v>0</v>
      </c>
      <c r="K255" s="61">
        <f t="shared" si="50"/>
        <v>0</v>
      </c>
      <c r="L255" s="55">
        <v>239</v>
      </c>
    </row>
    <row r="256" spans="1:12" x14ac:dyDescent="0.2">
      <c r="A256" s="55">
        <f t="shared" si="48"/>
        <v>0</v>
      </c>
      <c r="B256" s="56" t="str">
        <f t="shared" si="56"/>
        <v/>
      </c>
      <c r="C256" s="57">
        <f t="shared" si="49"/>
        <v>53327</v>
      </c>
      <c r="D256" s="65" t="str">
        <f t="shared" si="51"/>
        <v/>
      </c>
      <c r="E256" s="59">
        <f t="shared" si="52"/>
        <v>0</v>
      </c>
      <c r="F256" s="60" t="str">
        <f t="shared" si="53"/>
        <v/>
      </c>
      <c r="G256" s="61">
        <f t="shared" si="54"/>
        <v>0</v>
      </c>
      <c r="H256" s="62" t="str">
        <f t="shared" si="55"/>
        <v/>
      </c>
      <c r="I256" s="61">
        <f t="shared" si="57"/>
        <v>0</v>
      </c>
      <c r="J256" s="61">
        <f t="shared" si="58"/>
        <v>0</v>
      </c>
      <c r="K256" s="61">
        <f t="shared" si="50"/>
        <v>0</v>
      </c>
      <c r="L256" s="55">
        <v>240</v>
      </c>
    </row>
    <row r="257" spans="1:12" x14ac:dyDescent="0.2">
      <c r="A257" s="55">
        <f t="shared" si="48"/>
        <v>0</v>
      </c>
      <c r="B257" s="56" t="str">
        <f t="shared" si="56"/>
        <v/>
      </c>
      <c r="C257" s="57">
        <f t="shared" si="49"/>
        <v>53358</v>
      </c>
      <c r="D257" s="65" t="str">
        <f t="shared" si="51"/>
        <v/>
      </c>
      <c r="E257" s="59">
        <f t="shared" si="52"/>
        <v>0</v>
      </c>
      <c r="F257" s="60" t="str">
        <f t="shared" si="53"/>
        <v/>
      </c>
      <c r="G257" s="61">
        <f t="shared" si="54"/>
        <v>0</v>
      </c>
      <c r="H257" s="62" t="str">
        <f t="shared" si="55"/>
        <v/>
      </c>
      <c r="I257" s="61">
        <f t="shared" si="57"/>
        <v>0</v>
      </c>
      <c r="J257" s="61">
        <f t="shared" si="58"/>
        <v>0</v>
      </c>
      <c r="K257" s="61">
        <f t="shared" si="50"/>
        <v>0</v>
      </c>
      <c r="L257" s="55">
        <v>241</v>
      </c>
    </row>
    <row r="258" spans="1:12" x14ac:dyDescent="0.2">
      <c r="A258" s="55">
        <f t="shared" si="48"/>
        <v>0</v>
      </c>
      <c r="B258" s="56" t="str">
        <f t="shared" si="56"/>
        <v/>
      </c>
      <c r="C258" s="57">
        <f t="shared" si="49"/>
        <v>53386</v>
      </c>
      <c r="D258" s="65" t="str">
        <f t="shared" si="51"/>
        <v/>
      </c>
      <c r="E258" s="59">
        <f t="shared" si="52"/>
        <v>0</v>
      </c>
      <c r="F258" s="60" t="str">
        <f t="shared" si="53"/>
        <v/>
      </c>
      <c r="G258" s="61">
        <f t="shared" si="54"/>
        <v>0</v>
      </c>
      <c r="H258" s="62" t="str">
        <f t="shared" si="55"/>
        <v/>
      </c>
      <c r="I258" s="61">
        <f t="shared" si="57"/>
        <v>0</v>
      </c>
      <c r="J258" s="61">
        <f t="shared" si="58"/>
        <v>0</v>
      </c>
      <c r="K258" s="61">
        <f t="shared" si="50"/>
        <v>0</v>
      </c>
      <c r="L258" s="55">
        <v>242</v>
      </c>
    </row>
    <row r="259" spans="1:12" x14ac:dyDescent="0.2">
      <c r="A259" s="55">
        <f t="shared" si="48"/>
        <v>0</v>
      </c>
      <c r="B259" s="56" t="str">
        <f t="shared" si="56"/>
        <v/>
      </c>
      <c r="C259" s="57">
        <f t="shared" si="49"/>
        <v>53417</v>
      </c>
      <c r="D259" s="65" t="str">
        <f t="shared" si="51"/>
        <v/>
      </c>
      <c r="E259" s="59">
        <f t="shared" si="52"/>
        <v>0</v>
      </c>
      <c r="F259" s="60" t="str">
        <f t="shared" si="53"/>
        <v/>
      </c>
      <c r="G259" s="61">
        <f t="shared" si="54"/>
        <v>0</v>
      </c>
      <c r="H259" s="62" t="str">
        <f t="shared" si="55"/>
        <v/>
      </c>
      <c r="I259" s="61">
        <f t="shared" si="57"/>
        <v>0</v>
      </c>
      <c r="J259" s="61">
        <f t="shared" si="58"/>
        <v>0</v>
      </c>
      <c r="K259" s="61">
        <f t="shared" si="50"/>
        <v>0</v>
      </c>
      <c r="L259" s="55">
        <v>243</v>
      </c>
    </row>
    <row r="260" spans="1:12" x14ac:dyDescent="0.2">
      <c r="A260" s="55">
        <f t="shared" si="48"/>
        <v>0</v>
      </c>
      <c r="B260" s="56" t="str">
        <f t="shared" si="56"/>
        <v/>
      </c>
      <c r="C260" s="57">
        <f t="shared" si="49"/>
        <v>53447</v>
      </c>
      <c r="D260" s="65" t="str">
        <f t="shared" si="51"/>
        <v/>
      </c>
      <c r="E260" s="59">
        <f t="shared" si="52"/>
        <v>0</v>
      </c>
      <c r="F260" s="60" t="str">
        <f t="shared" si="53"/>
        <v/>
      </c>
      <c r="G260" s="61">
        <f t="shared" si="54"/>
        <v>0</v>
      </c>
      <c r="H260" s="62" t="str">
        <f t="shared" si="55"/>
        <v/>
      </c>
      <c r="I260" s="61">
        <f t="shared" si="57"/>
        <v>0</v>
      </c>
      <c r="J260" s="61">
        <f t="shared" si="58"/>
        <v>0</v>
      </c>
      <c r="K260" s="61">
        <f t="shared" si="50"/>
        <v>0</v>
      </c>
      <c r="L260" s="55">
        <v>244</v>
      </c>
    </row>
    <row r="261" spans="1:12" x14ac:dyDescent="0.2">
      <c r="A261" s="55">
        <f t="shared" si="48"/>
        <v>0</v>
      </c>
      <c r="B261" s="56" t="str">
        <f t="shared" si="56"/>
        <v/>
      </c>
      <c r="C261" s="57">
        <f t="shared" si="49"/>
        <v>53478</v>
      </c>
      <c r="D261" s="65" t="str">
        <f t="shared" si="51"/>
        <v/>
      </c>
      <c r="E261" s="59">
        <f t="shared" si="52"/>
        <v>0</v>
      </c>
      <c r="F261" s="60" t="str">
        <f t="shared" si="53"/>
        <v/>
      </c>
      <c r="G261" s="61">
        <f t="shared" si="54"/>
        <v>0</v>
      </c>
      <c r="H261" s="62" t="str">
        <f t="shared" si="55"/>
        <v/>
      </c>
      <c r="I261" s="61">
        <f t="shared" si="57"/>
        <v>0</v>
      </c>
      <c r="J261" s="61">
        <f t="shared" si="58"/>
        <v>0</v>
      </c>
      <c r="K261" s="61">
        <f t="shared" si="50"/>
        <v>0</v>
      </c>
      <c r="L261" s="55">
        <v>245</v>
      </c>
    </row>
    <row r="262" spans="1:12" x14ac:dyDescent="0.2">
      <c r="A262" s="55">
        <f t="shared" si="48"/>
        <v>0</v>
      </c>
      <c r="B262" s="56" t="str">
        <f t="shared" si="56"/>
        <v/>
      </c>
      <c r="C262" s="57">
        <f t="shared" si="49"/>
        <v>53508</v>
      </c>
      <c r="D262" s="65" t="str">
        <f t="shared" si="51"/>
        <v/>
      </c>
      <c r="E262" s="59">
        <f t="shared" si="52"/>
        <v>0</v>
      </c>
      <c r="F262" s="60" t="str">
        <f t="shared" si="53"/>
        <v/>
      </c>
      <c r="G262" s="61">
        <f t="shared" si="54"/>
        <v>0</v>
      </c>
      <c r="H262" s="62" t="str">
        <f t="shared" si="55"/>
        <v/>
      </c>
      <c r="I262" s="61">
        <f t="shared" si="57"/>
        <v>0</v>
      </c>
      <c r="J262" s="61">
        <f t="shared" si="58"/>
        <v>0</v>
      </c>
      <c r="K262" s="61">
        <f t="shared" si="50"/>
        <v>0</v>
      </c>
      <c r="L262" s="55">
        <v>246</v>
      </c>
    </row>
    <row r="263" spans="1:12" x14ac:dyDescent="0.2">
      <c r="A263" s="55">
        <f t="shared" si="48"/>
        <v>0</v>
      </c>
      <c r="B263" s="56" t="str">
        <f t="shared" si="56"/>
        <v/>
      </c>
      <c r="C263" s="57">
        <f t="shared" si="49"/>
        <v>53539</v>
      </c>
      <c r="D263" s="65" t="str">
        <f t="shared" si="51"/>
        <v/>
      </c>
      <c r="E263" s="59">
        <f t="shared" si="52"/>
        <v>0</v>
      </c>
      <c r="F263" s="60" t="str">
        <f t="shared" si="53"/>
        <v/>
      </c>
      <c r="G263" s="61">
        <f t="shared" si="54"/>
        <v>0</v>
      </c>
      <c r="H263" s="62" t="str">
        <f t="shared" si="55"/>
        <v/>
      </c>
      <c r="I263" s="61">
        <f t="shared" si="57"/>
        <v>0</v>
      </c>
      <c r="J263" s="61">
        <f t="shared" si="58"/>
        <v>0</v>
      </c>
      <c r="K263" s="61">
        <f t="shared" si="50"/>
        <v>0</v>
      </c>
      <c r="L263" s="55">
        <v>247</v>
      </c>
    </row>
    <row r="264" spans="1:12" x14ac:dyDescent="0.2">
      <c r="A264" s="55">
        <f t="shared" si="48"/>
        <v>0</v>
      </c>
      <c r="B264" s="56" t="str">
        <f t="shared" si="56"/>
        <v/>
      </c>
      <c r="C264" s="57">
        <f t="shared" si="49"/>
        <v>53570</v>
      </c>
      <c r="D264" s="65" t="str">
        <f t="shared" si="51"/>
        <v/>
      </c>
      <c r="E264" s="59">
        <f t="shared" si="52"/>
        <v>0</v>
      </c>
      <c r="F264" s="60" t="str">
        <f t="shared" si="53"/>
        <v/>
      </c>
      <c r="G264" s="61">
        <f t="shared" si="54"/>
        <v>0</v>
      </c>
      <c r="H264" s="62" t="str">
        <f t="shared" si="55"/>
        <v/>
      </c>
      <c r="I264" s="61">
        <f t="shared" si="57"/>
        <v>0</v>
      </c>
      <c r="J264" s="61">
        <f t="shared" si="58"/>
        <v>0</v>
      </c>
      <c r="K264" s="61">
        <f t="shared" si="50"/>
        <v>0</v>
      </c>
      <c r="L264" s="55">
        <v>248</v>
      </c>
    </row>
    <row r="265" spans="1:12" x14ac:dyDescent="0.2">
      <c r="A265" s="55">
        <f t="shared" si="48"/>
        <v>0</v>
      </c>
      <c r="B265" s="56" t="str">
        <f t="shared" si="56"/>
        <v/>
      </c>
      <c r="C265" s="57">
        <f t="shared" si="49"/>
        <v>53600</v>
      </c>
      <c r="D265" s="65" t="str">
        <f t="shared" si="51"/>
        <v/>
      </c>
      <c r="E265" s="59">
        <f t="shared" si="52"/>
        <v>0</v>
      </c>
      <c r="F265" s="60" t="str">
        <f t="shared" si="53"/>
        <v/>
      </c>
      <c r="G265" s="61">
        <f t="shared" si="54"/>
        <v>0</v>
      </c>
      <c r="H265" s="62" t="str">
        <f t="shared" si="55"/>
        <v/>
      </c>
      <c r="I265" s="61">
        <f t="shared" si="57"/>
        <v>0</v>
      </c>
      <c r="J265" s="61">
        <f t="shared" si="58"/>
        <v>0</v>
      </c>
      <c r="K265" s="61">
        <f t="shared" si="50"/>
        <v>0</v>
      </c>
      <c r="L265" s="55">
        <v>249</v>
      </c>
    </row>
    <row r="266" spans="1:12" x14ac:dyDescent="0.2">
      <c r="A266" s="55">
        <f t="shared" si="48"/>
        <v>0</v>
      </c>
      <c r="B266" s="56" t="str">
        <f t="shared" si="56"/>
        <v/>
      </c>
      <c r="C266" s="57">
        <f t="shared" si="49"/>
        <v>53631</v>
      </c>
      <c r="D266" s="65" t="str">
        <f t="shared" si="51"/>
        <v/>
      </c>
      <c r="E266" s="59">
        <f t="shared" si="52"/>
        <v>0</v>
      </c>
      <c r="F266" s="60" t="str">
        <f t="shared" si="53"/>
        <v/>
      </c>
      <c r="G266" s="61">
        <f t="shared" si="54"/>
        <v>0</v>
      </c>
      <c r="H266" s="62" t="str">
        <f t="shared" si="55"/>
        <v/>
      </c>
      <c r="I266" s="61">
        <f t="shared" si="57"/>
        <v>0</v>
      </c>
      <c r="J266" s="61">
        <f t="shared" si="58"/>
        <v>0</v>
      </c>
      <c r="K266" s="61">
        <f t="shared" si="50"/>
        <v>0</v>
      </c>
      <c r="L266" s="55">
        <v>250</v>
      </c>
    </row>
    <row r="267" spans="1:12" x14ac:dyDescent="0.2">
      <c r="A267" s="55">
        <f t="shared" si="48"/>
        <v>0</v>
      </c>
      <c r="B267" s="56" t="str">
        <f t="shared" si="56"/>
        <v/>
      </c>
      <c r="C267" s="57">
        <f t="shared" si="49"/>
        <v>53661</v>
      </c>
      <c r="D267" s="65" t="str">
        <f t="shared" si="51"/>
        <v/>
      </c>
      <c r="E267" s="59">
        <f t="shared" si="52"/>
        <v>0</v>
      </c>
      <c r="F267" s="60" t="str">
        <f t="shared" si="53"/>
        <v/>
      </c>
      <c r="G267" s="61">
        <f t="shared" si="54"/>
        <v>0</v>
      </c>
      <c r="H267" s="62" t="str">
        <f t="shared" si="55"/>
        <v/>
      </c>
      <c r="I267" s="61">
        <f t="shared" si="57"/>
        <v>0</v>
      </c>
      <c r="J267" s="61">
        <f t="shared" si="58"/>
        <v>0</v>
      </c>
      <c r="K267" s="61">
        <f t="shared" si="50"/>
        <v>0</v>
      </c>
      <c r="L267" s="55">
        <v>251</v>
      </c>
    </row>
    <row r="268" spans="1:12" x14ac:dyDescent="0.2">
      <c r="A268" s="55">
        <f t="shared" si="48"/>
        <v>0</v>
      </c>
      <c r="B268" s="56" t="str">
        <f t="shared" si="56"/>
        <v/>
      </c>
      <c r="C268" s="57">
        <f t="shared" si="49"/>
        <v>53692</v>
      </c>
      <c r="D268" s="65" t="str">
        <f t="shared" si="51"/>
        <v/>
      </c>
      <c r="E268" s="59">
        <f t="shared" si="52"/>
        <v>0</v>
      </c>
      <c r="F268" s="60" t="str">
        <f t="shared" si="53"/>
        <v/>
      </c>
      <c r="G268" s="61">
        <f t="shared" si="54"/>
        <v>0</v>
      </c>
      <c r="H268" s="62" t="str">
        <f t="shared" si="55"/>
        <v/>
      </c>
      <c r="I268" s="61">
        <f t="shared" si="57"/>
        <v>0</v>
      </c>
      <c r="J268" s="61">
        <f t="shared" si="58"/>
        <v>0</v>
      </c>
      <c r="K268" s="61">
        <f t="shared" si="50"/>
        <v>0</v>
      </c>
      <c r="L268" s="55">
        <v>252</v>
      </c>
    </row>
    <row r="269" spans="1:12" x14ac:dyDescent="0.2">
      <c r="A269" s="55">
        <f t="shared" si="48"/>
        <v>0</v>
      </c>
      <c r="B269" s="56" t="str">
        <f t="shared" si="56"/>
        <v/>
      </c>
      <c r="C269" s="57">
        <f t="shared" si="49"/>
        <v>53723</v>
      </c>
      <c r="D269" s="65" t="str">
        <f t="shared" si="51"/>
        <v/>
      </c>
      <c r="E269" s="59">
        <f t="shared" si="52"/>
        <v>0</v>
      </c>
      <c r="F269" s="60" t="str">
        <f t="shared" si="53"/>
        <v/>
      </c>
      <c r="G269" s="61">
        <f t="shared" si="54"/>
        <v>0</v>
      </c>
      <c r="H269" s="62" t="str">
        <f t="shared" si="55"/>
        <v/>
      </c>
      <c r="I269" s="61">
        <f t="shared" si="57"/>
        <v>0</v>
      </c>
      <c r="J269" s="61">
        <f t="shared" si="58"/>
        <v>0</v>
      </c>
      <c r="K269" s="61">
        <f t="shared" si="50"/>
        <v>0</v>
      </c>
      <c r="L269" s="55">
        <v>253</v>
      </c>
    </row>
    <row r="270" spans="1:12" x14ac:dyDescent="0.2">
      <c r="A270" s="55">
        <f t="shared" si="48"/>
        <v>0</v>
      </c>
      <c r="B270" s="56" t="str">
        <f t="shared" si="56"/>
        <v/>
      </c>
      <c r="C270" s="57">
        <f t="shared" si="49"/>
        <v>53751</v>
      </c>
      <c r="D270" s="65" t="str">
        <f t="shared" si="51"/>
        <v/>
      </c>
      <c r="E270" s="59">
        <f t="shared" si="52"/>
        <v>0</v>
      </c>
      <c r="F270" s="60" t="str">
        <f t="shared" si="53"/>
        <v/>
      </c>
      <c r="G270" s="61">
        <f t="shared" si="54"/>
        <v>0</v>
      </c>
      <c r="H270" s="62" t="str">
        <f t="shared" si="55"/>
        <v/>
      </c>
      <c r="I270" s="61">
        <f t="shared" si="57"/>
        <v>0</v>
      </c>
      <c r="J270" s="61">
        <f t="shared" si="58"/>
        <v>0</v>
      </c>
      <c r="K270" s="61">
        <f t="shared" si="50"/>
        <v>0</v>
      </c>
      <c r="L270" s="55">
        <v>254</v>
      </c>
    </row>
    <row r="271" spans="1:12" x14ac:dyDescent="0.2">
      <c r="A271" s="55">
        <f t="shared" si="48"/>
        <v>0</v>
      </c>
      <c r="B271" s="56" t="str">
        <f t="shared" si="56"/>
        <v/>
      </c>
      <c r="C271" s="57">
        <f t="shared" si="49"/>
        <v>53782</v>
      </c>
      <c r="D271" s="65" t="str">
        <f t="shared" si="51"/>
        <v/>
      </c>
      <c r="E271" s="59">
        <f t="shared" si="52"/>
        <v>0</v>
      </c>
      <c r="F271" s="60" t="str">
        <f t="shared" si="53"/>
        <v/>
      </c>
      <c r="G271" s="61">
        <f t="shared" si="54"/>
        <v>0</v>
      </c>
      <c r="H271" s="62" t="str">
        <f t="shared" si="55"/>
        <v/>
      </c>
      <c r="I271" s="61">
        <f t="shared" si="57"/>
        <v>0</v>
      </c>
      <c r="J271" s="61">
        <f t="shared" si="58"/>
        <v>0</v>
      </c>
      <c r="K271" s="61">
        <f t="shared" si="50"/>
        <v>0</v>
      </c>
      <c r="L271" s="55">
        <v>255</v>
      </c>
    </row>
    <row r="272" spans="1:12" x14ac:dyDescent="0.2">
      <c r="A272" s="55">
        <f t="shared" si="48"/>
        <v>0</v>
      </c>
      <c r="B272" s="56" t="str">
        <f t="shared" si="56"/>
        <v/>
      </c>
      <c r="C272" s="57">
        <f t="shared" si="49"/>
        <v>53812</v>
      </c>
      <c r="D272" s="65" t="str">
        <f t="shared" si="51"/>
        <v/>
      </c>
      <c r="E272" s="59">
        <f t="shared" si="52"/>
        <v>0</v>
      </c>
      <c r="F272" s="60" t="str">
        <f t="shared" si="53"/>
        <v/>
      </c>
      <c r="G272" s="61">
        <f t="shared" si="54"/>
        <v>0</v>
      </c>
      <c r="H272" s="62" t="str">
        <f t="shared" si="55"/>
        <v/>
      </c>
      <c r="I272" s="61">
        <f t="shared" si="57"/>
        <v>0</v>
      </c>
      <c r="J272" s="61">
        <f t="shared" si="58"/>
        <v>0</v>
      </c>
      <c r="K272" s="61">
        <f t="shared" si="50"/>
        <v>0</v>
      </c>
      <c r="L272" s="55">
        <v>256</v>
      </c>
    </row>
    <row r="273" spans="1:12" x14ac:dyDescent="0.2">
      <c r="A273" s="55">
        <f t="shared" ref="A273:A336" si="59">IF(E273&gt;0,1,0)</f>
        <v>0</v>
      </c>
      <c r="B273" s="56" t="str">
        <f t="shared" si="56"/>
        <v/>
      </c>
      <c r="C273" s="57">
        <f t="shared" ref="C273:C336" si="60">IF(MONTH($E$14)&gt;=L273,EOMONTH(DATE(YEAR($E$14),L273,DAY($E$14)),0),EOMONTH(C272,1))</f>
        <v>53843</v>
      </c>
      <c r="D273" s="65" t="str">
        <f t="shared" si="51"/>
        <v/>
      </c>
      <c r="E273" s="59">
        <f t="shared" si="52"/>
        <v>0</v>
      </c>
      <c r="F273" s="60" t="str">
        <f t="shared" si="53"/>
        <v/>
      </c>
      <c r="G273" s="61">
        <f t="shared" si="54"/>
        <v>0</v>
      </c>
      <c r="H273" s="62" t="str">
        <f t="shared" si="55"/>
        <v/>
      </c>
      <c r="I273" s="61">
        <f t="shared" si="57"/>
        <v>0</v>
      </c>
      <c r="J273" s="61">
        <f t="shared" si="58"/>
        <v>0</v>
      </c>
      <c r="K273" s="61">
        <f t="shared" ref="K273:K336" si="61">IF(E273&lt;J273,0,E273-I273)</f>
        <v>0</v>
      </c>
      <c r="L273" s="55">
        <v>257</v>
      </c>
    </row>
    <row r="274" spans="1:12" x14ac:dyDescent="0.2">
      <c r="A274" s="55">
        <f t="shared" si="59"/>
        <v>0</v>
      </c>
      <c r="B274" s="56" t="str">
        <f t="shared" si="56"/>
        <v/>
      </c>
      <c r="C274" s="57">
        <f t="shared" si="60"/>
        <v>53873</v>
      </c>
      <c r="D274" s="65" t="str">
        <f t="shared" ref="D274:D337" si="62">IF(MONTH($E$14)=L274,L274,IF(C274&gt;$K$12,"",IF($E$14&gt;C274,"",MONTH(C274))))</f>
        <v/>
      </c>
      <c r="E274" s="59">
        <f t="shared" ref="E274:E337" si="63">IF(D274="",0,IF(E273&lt;&gt;0,K273,$E$10))</f>
        <v>0</v>
      </c>
      <c r="F274" s="60" t="str">
        <f t="shared" ref="F274:F337" si="64">IF($E$10="","",IF(D274="","",$E$11))</f>
        <v/>
      </c>
      <c r="G274" s="61">
        <f t="shared" ref="G274:G337" si="65">IF($E$10="",0,IF(D274="",0,E274*F274/12))</f>
        <v>0</v>
      </c>
      <c r="H274" s="62" t="str">
        <f t="shared" ref="H274:H337" si="66">IF($E$10="","",IF(D274="","",I274/E274))</f>
        <v/>
      </c>
      <c r="I274" s="61">
        <f t="shared" si="57"/>
        <v>0</v>
      </c>
      <c r="J274" s="61">
        <f t="shared" si="58"/>
        <v>0</v>
      </c>
      <c r="K274" s="61">
        <f t="shared" si="61"/>
        <v>0</v>
      </c>
      <c r="L274" s="55">
        <v>258</v>
      </c>
    </row>
    <row r="275" spans="1:12" x14ac:dyDescent="0.2">
      <c r="A275" s="55">
        <f t="shared" si="59"/>
        <v>0</v>
      </c>
      <c r="B275" s="56" t="str">
        <f t="shared" ref="B275:B338" si="67">IF(D275="","",IF(AND(D274="",C275&gt;1),1,B274+1))</f>
        <v/>
      </c>
      <c r="C275" s="57">
        <f t="shared" si="60"/>
        <v>53904</v>
      </c>
      <c r="D275" s="65" t="str">
        <f t="shared" si="62"/>
        <v/>
      </c>
      <c r="E275" s="59">
        <f t="shared" si="63"/>
        <v>0</v>
      </c>
      <c r="F275" s="60" t="str">
        <f t="shared" si="64"/>
        <v/>
      </c>
      <c r="G275" s="61">
        <f t="shared" si="65"/>
        <v>0</v>
      </c>
      <c r="H275" s="62" t="str">
        <f t="shared" si="66"/>
        <v/>
      </c>
      <c r="I275" s="61">
        <f t="shared" si="57"/>
        <v>0</v>
      </c>
      <c r="J275" s="61">
        <f t="shared" si="58"/>
        <v>0</v>
      </c>
      <c r="K275" s="61">
        <f t="shared" si="61"/>
        <v>0</v>
      </c>
      <c r="L275" s="55">
        <v>259</v>
      </c>
    </row>
    <row r="276" spans="1:12" x14ac:dyDescent="0.2">
      <c r="A276" s="55">
        <f t="shared" si="59"/>
        <v>0</v>
      </c>
      <c r="B276" s="56" t="str">
        <f t="shared" si="67"/>
        <v/>
      </c>
      <c r="C276" s="57">
        <f t="shared" si="60"/>
        <v>53935</v>
      </c>
      <c r="D276" s="65" t="str">
        <f t="shared" si="62"/>
        <v/>
      </c>
      <c r="E276" s="59">
        <f t="shared" si="63"/>
        <v>0</v>
      </c>
      <c r="F276" s="60" t="str">
        <f t="shared" si="64"/>
        <v/>
      </c>
      <c r="G276" s="61">
        <f t="shared" si="65"/>
        <v>0</v>
      </c>
      <c r="H276" s="62" t="str">
        <f t="shared" si="66"/>
        <v/>
      </c>
      <c r="I276" s="61">
        <f t="shared" si="57"/>
        <v>0</v>
      </c>
      <c r="J276" s="61">
        <f t="shared" si="58"/>
        <v>0</v>
      </c>
      <c r="K276" s="61">
        <f t="shared" si="61"/>
        <v>0</v>
      </c>
      <c r="L276" s="55">
        <v>260</v>
      </c>
    </row>
    <row r="277" spans="1:12" x14ac:dyDescent="0.2">
      <c r="A277" s="55">
        <f t="shared" si="59"/>
        <v>0</v>
      </c>
      <c r="B277" s="56" t="str">
        <f t="shared" si="67"/>
        <v/>
      </c>
      <c r="C277" s="57">
        <f t="shared" si="60"/>
        <v>53965</v>
      </c>
      <c r="D277" s="65" t="str">
        <f t="shared" si="62"/>
        <v/>
      </c>
      <c r="E277" s="59">
        <f t="shared" si="63"/>
        <v>0</v>
      </c>
      <c r="F277" s="60" t="str">
        <f t="shared" si="64"/>
        <v/>
      </c>
      <c r="G277" s="61">
        <f t="shared" si="65"/>
        <v>0</v>
      </c>
      <c r="H277" s="62" t="str">
        <f t="shared" si="66"/>
        <v/>
      </c>
      <c r="I277" s="61">
        <f t="shared" si="57"/>
        <v>0</v>
      </c>
      <c r="J277" s="61">
        <f t="shared" si="58"/>
        <v>0</v>
      </c>
      <c r="K277" s="61">
        <f t="shared" si="61"/>
        <v>0</v>
      </c>
      <c r="L277" s="55">
        <v>261</v>
      </c>
    </row>
    <row r="278" spans="1:12" x14ac:dyDescent="0.2">
      <c r="A278" s="55">
        <f t="shared" si="59"/>
        <v>0</v>
      </c>
      <c r="B278" s="56" t="str">
        <f t="shared" si="67"/>
        <v/>
      </c>
      <c r="C278" s="57">
        <f t="shared" si="60"/>
        <v>53996</v>
      </c>
      <c r="D278" s="65" t="str">
        <f t="shared" si="62"/>
        <v/>
      </c>
      <c r="E278" s="59">
        <f t="shared" si="63"/>
        <v>0</v>
      </c>
      <c r="F278" s="60" t="str">
        <f t="shared" si="64"/>
        <v/>
      </c>
      <c r="G278" s="61">
        <f t="shared" si="65"/>
        <v>0</v>
      </c>
      <c r="H278" s="62" t="str">
        <f t="shared" si="66"/>
        <v/>
      </c>
      <c r="I278" s="61">
        <f t="shared" si="57"/>
        <v>0</v>
      </c>
      <c r="J278" s="61">
        <f t="shared" si="58"/>
        <v>0</v>
      </c>
      <c r="K278" s="61">
        <f t="shared" si="61"/>
        <v>0</v>
      </c>
      <c r="L278" s="55">
        <v>262</v>
      </c>
    </row>
    <row r="279" spans="1:12" x14ac:dyDescent="0.2">
      <c r="A279" s="55">
        <f t="shared" si="59"/>
        <v>0</v>
      </c>
      <c r="B279" s="56" t="str">
        <f t="shared" si="67"/>
        <v/>
      </c>
      <c r="C279" s="57">
        <f t="shared" si="60"/>
        <v>54026</v>
      </c>
      <c r="D279" s="65" t="str">
        <f t="shared" si="62"/>
        <v/>
      </c>
      <c r="E279" s="59">
        <f t="shared" si="63"/>
        <v>0</v>
      </c>
      <c r="F279" s="60" t="str">
        <f t="shared" si="64"/>
        <v/>
      </c>
      <c r="G279" s="61">
        <f t="shared" si="65"/>
        <v>0</v>
      </c>
      <c r="H279" s="62" t="str">
        <f t="shared" si="66"/>
        <v/>
      </c>
      <c r="I279" s="61">
        <f t="shared" si="57"/>
        <v>0</v>
      </c>
      <c r="J279" s="61">
        <f t="shared" si="58"/>
        <v>0</v>
      </c>
      <c r="K279" s="61">
        <f t="shared" si="61"/>
        <v>0</v>
      </c>
      <c r="L279" s="55">
        <v>263</v>
      </c>
    </row>
    <row r="280" spans="1:12" x14ac:dyDescent="0.2">
      <c r="A280" s="55">
        <f t="shared" si="59"/>
        <v>0</v>
      </c>
      <c r="B280" s="56" t="str">
        <f t="shared" si="67"/>
        <v/>
      </c>
      <c r="C280" s="57">
        <f t="shared" si="60"/>
        <v>54057</v>
      </c>
      <c r="D280" s="65" t="str">
        <f t="shared" si="62"/>
        <v/>
      </c>
      <c r="E280" s="59">
        <f t="shared" si="63"/>
        <v>0</v>
      </c>
      <c r="F280" s="60" t="str">
        <f t="shared" si="64"/>
        <v/>
      </c>
      <c r="G280" s="61">
        <f t="shared" si="65"/>
        <v>0</v>
      </c>
      <c r="H280" s="62" t="str">
        <f t="shared" si="66"/>
        <v/>
      </c>
      <c r="I280" s="61">
        <f t="shared" si="57"/>
        <v>0</v>
      </c>
      <c r="J280" s="61">
        <f t="shared" si="58"/>
        <v>0</v>
      </c>
      <c r="K280" s="61">
        <f t="shared" si="61"/>
        <v>0</v>
      </c>
      <c r="L280" s="55">
        <v>264</v>
      </c>
    </row>
    <row r="281" spans="1:12" x14ac:dyDescent="0.2">
      <c r="A281" s="55">
        <f t="shared" si="59"/>
        <v>0</v>
      </c>
      <c r="B281" s="56" t="str">
        <f t="shared" si="67"/>
        <v/>
      </c>
      <c r="C281" s="57">
        <f t="shared" si="60"/>
        <v>54088</v>
      </c>
      <c r="D281" s="65" t="str">
        <f t="shared" si="62"/>
        <v/>
      </c>
      <c r="E281" s="59">
        <f t="shared" si="63"/>
        <v>0</v>
      </c>
      <c r="F281" s="60" t="str">
        <f t="shared" si="64"/>
        <v/>
      </c>
      <c r="G281" s="61">
        <f t="shared" si="65"/>
        <v>0</v>
      </c>
      <c r="H281" s="62" t="str">
        <f t="shared" si="66"/>
        <v/>
      </c>
      <c r="I281" s="61">
        <f t="shared" ref="I281:I344" si="68">IF($E$10="",0,IF($D281="",0,J281-G281))</f>
        <v>0</v>
      </c>
      <c r="J281" s="61">
        <f t="shared" si="58"/>
        <v>0</v>
      </c>
      <c r="K281" s="61">
        <f t="shared" si="61"/>
        <v>0</v>
      </c>
      <c r="L281" s="55">
        <v>265</v>
      </c>
    </row>
    <row r="282" spans="1:12" x14ac:dyDescent="0.2">
      <c r="A282" s="55">
        <f t="shared" si="59"/>
        <v>0</v>
      </c>
      <c r="B282" s="56" t="str">
        <f t="shared" si="67"/>
        <v/>
      </c>
      <c r="C282" s="57">
        <f t="shared" si="60"/>
        <v>54117</v>
      </c>
      <c r="D282" s="65" t="str">
        <f t="shared" si="62"/>
        <v/>
      </c>
      <c r="E282" s="59">
        <f t="shared" si="63"/>
        <v>0</v>
      </c>
      <c r="F282" s="60" t="str">
        <f t="shared" si="64"/>
        <v/>
      </c>
      <c r="G282" s="61">
        <f t="shared" si="65"/>
        <v>0</v>
      </c>
      <c r="H282" s="62" t="str">
        <f t="shared" si="66"/>
        <v/>
      </c>
      <c r="I282" s="61">
        <f t="shared" si="68"/>
        <v>0</v>
      </c>
      <c r="J282" s="61">
        <f t="shared" si="58"/>
        <v>0</v>
      </c>
      <c r="K282" s="61">
        <f t="shared" si="61"/>
        <v>0</v>
      </c>
      <c r="L282" s="55">
        <v>266</v>
      </c>
    </row>
    <row r="283" spans="1:12" x14ac:dyDescent="0.2">
      <c r="A283" s="55">
        <f t="shared" si="59"/>
        <v>0</v>
      </c>
      <c r="B283" s="56" t="str">
        <f t="shared" si="67"/>
        <v/>
      </c>
      <c r="C283" s="57">
        <f t="shared" si="60"/>
        <v>54148</v>
      </c>
      <c r="D283" s="65" t="str">
        <f t="shared" si="62"/>
        <v/>
      </c>
      <c r="E283" s="59">
        <f t="shared" si="63"/>
        <v>0</v>
      </c>
      <c r="F283" s="60" t="str">
        <f t="shared" si="64"/>
        <v/>
      </c>
      <c r="G283" s="61">
        <f t="shared" si="65"/>
        <v>0</v>
      </c>
      <c r="H283" s="62" t="str">
        <f t="shared" si="66"/>
        <v/>
      </c>
      <c r="I283" s="61">
        <f t="shared" si="68"/>
        <v>0</v>
      </c>
      <c r="J283" s="61">
        <f t="shared" si="58"/>
        <v>0</v>
      </c>
      <c r="K283" s="61">
        <f t="shared" si="61"/>
        <v>0</v>
      </c>
      <c r="L283" s="55">
        <v>267</v>
      </c>
    </row>
    <row r="284" spans="1:12" x14ac:dyDescent="0.2">
      <c r="A284" s="55">
        <f t="shared" si="59"/>
        <v>0</v>
      </c>
      <c r="B284" s="56" t="str">
        <f t="shared" si="67"/>
        <v/>
      </c>
      <c r="C284" s="57">
        <f t="shared" si="60"/>
        <v>54178</v>
      </c>
      <c r="D284" s="65" t="str">
        <f t="shared" si="62"/>
        <v/>
      </c>
      <c r="E284" s="59">
        <f t="shared" si="63"/>
        <v>0</v>
      </c>
      <c r="F284" s="60" t="str">
        <f t="shared" si="64"/>
        <v/>
      </c>
      <c r="G284" s="61">
        <f t="shared" si="65"/>
        <v>0</v>
      </c>
      <c r="H284" s="62" t="str">
        <f t="shared" si="66"/>
        <v/>
      </c>
      <c r="I284" s="61">
        <f t="shared" si="68"/>
        <v>0</v>
      </c>
      <c r="J284" s="61">
        <f t="shared" si="58"/>
        <v>0</v>
      </c>
      <c r="K284" s="61">
        <f t="shared" si="61"/>
        <v>0</v>
      </c>
      <c r="L284" s="55">
        <v>268</v>
      </c>
    </row>
    <row r="285" spans="1:12" x14ac:dyDescent="0.2">
      <c r="A285" s="55">
        <f t="shared" si="59"/>
        <v>0</v>
      </c>
      <c r="B285" s="56" t="str">
        <f t="shared" si="67"/>
        <v/>
      </c>
      <c r="C285" s="57">
        <f t="shared" si="60"/>
        <v>54209</v>
      </c>
      <c r="D285" s="65" t="str">
        <f t="shared" si="62"/>
        <v/>
      </c>
      <c r="E285" s="59">
        <f t="shared" si="63"/>
        <v>0</v>
      </c>
      <c r="F285" s="60" t="str">
        <f t="shared" si="64"/>
        <v/>
      </c>
      <c r="G285" s="61">
        <f t="shared" si="65"/>
        <v>0</v>
      </c>
      <c r="H285" s="62" t="str">
        <f t="shared" si="66"/>
        <v/>
      </c>
      <c r="I285" s="61">
        <f t="shared" si="68"/>
        <v>0</v>
      </c>
      <c r="J285" s="61">
        <f t="shared" si="58"/>
        <v>0</v>
      </c>
      <c r="K285" s="61">
        <f t="shared" si="61"/>
        <v>0</v>
      </c>
      <c r="L285" s="55">
        <v>269</v>
      </c>
    </row>
    <row r="286" spans="1:12" x14ac:dyDescent="0.2">
      <c r="A286" s="55">
        <f t="shared" si="59"/>
        <v>0</v>
      </c>
      <c r="B286" s="56" t="str">
        <f t="shared" si="67"/>
        <v/>
      </c>
      <c r="C286" s="57">
        <f t="shared" si="60"/>
        <v>54239</v>
      </c>
      <c r="D286" s="65" t="str">
        <f t="shared" si="62"/>
        <v/>
      </c>
      <c r="E286" s="59">
        <f t="shared" si="63"/>
        <v>0</v>
      </c>
      <c r="F286" s="60" t="str">
        <f t="shared" si="64"/>
        <v/>
      </c>
      <c r="G286" s="61">
        <f t="shared" si="65"/>
        <v>0</v>
      </c>
      <c r="H286" s="62" t="str">
        <f t="shared" si="66"/>
        <v/>
      </c>
      <c r="I286" s="61">
        <f t="shared" si="68"/>
        <v>0</v>
      </c>
      <c r="J286" s="61">
        <f t="shared" si="58"/>
        <v>0</v>
      </c>
      <c r="K286" s="61">
        <f t="shared" si="61"/>
        <v>0</v>
      </c>
      <c r="L286" s="55">
        <v>270</v>
      </c>
    </row>
    <row r="287" spans="1:12" x14ac:dyDescent="0.2">
      <c r="A287" s="55">
        <f t="shared" si="59"/>
        <v>0</v>
      </c>
      <c r="B287" s="56" t="str">
        <f t="shared" si="67"/>
        <v/>
      </c>
      <c r="C287" s="57">
        <f t="shared" si="60"/>
        <v>54270</v>
      </c>
      <c r="D287" s="65" t="str">
        <f t="shared" si="62"/>
        <v/>
      </c>
      <c r="E287" s="59">
        <f t="shared" si="63"/>
        <v>0</v>
      </c>
      <c r="F287" s="60" t="str">
        <f t="shared" si="64"/>
        <v/>
      </c>
      <c r="G287" s="61">
        <f t="shared" si="65"/>
        <v>0</v>
      </c>
      <c r="H287" s="62" t="str">
        <f t="shared" si="66"/>
        <v/>
      </c>
      <c r="I287" s="61">
        <f t="shared" si="68"/>
        <v>0</v>
      </c>
      <c r="J287" s="61">
        <f t="shared" si="58"/>
        <v>0</v>
      </c>
      <c r="K287" s="61">
        <f t="shared" si="61"/>
        <v>0</v>
      </c>
      <c r="L287" s="55">
        <v>271</v>
      </c>
    </row>
    <row r="288" spans="1:12" x14ac:dyDescent="0.2">
      <c r="A288" s="55">
        <f t="shared" si="59"/>
        <v>0</v>
      </c>
      <c r="B288" s="56" t="str">
        <f t="shared" si="67"/>
        <v/>
      </c>
      <c r="C288" s="57">
        <f t="shared" si="60"/>
        <v>54301</v>
      </c>
      <c r="D288" s="65" t="str">
        <f t="shared" si="62"/>
        <v/>
      </c>
      <c r="E288" s="59">
        <f t="shared" si="63"/>
        <v>0</v>
      </c>
      <c r="F288" s="60" t="str">
        <f t="shared" si="64"/>
        <v/>
      </c>
      <c r="G288" s="61">
        <f t="shared" si="65"/>
        <v>0</v>
      </c>
      <c r="H288" s="62" t="str">
        <f t="shared" si="66"/>
        <v/>
      </c>
      <c r="I288" s="61">
        <f t="shared" si="68"/>
        <v>0</v>
      </c>
      <c r="J288" s="61">
        <f t="shared" si="58"/>
        <v>0</v>
      </c>
      <c r="K288" s="61">
        <f t="shared" si="61"/>
        <v>0</v>
      </c>
      <c r="L288" s="55">
        <v>272</v>
      </c>
    </row>
    <row r="289" spans="1:12" x14ac:dyDescent="0.2">
      <c r="A289" s="55">
        <f t="shared" si="59"/>
        <v>0</v>
      </c>
      <c r="B289" s="56" t="str">
        <f t="shared" si="67"/>
        <v/>
      </c>
      <c r="C289" s="57">
        <f t="shared" si="60"/>
        <v>54331</v>
      </c>
      <c r="D289" s="65" t="str">
        <f t="shared" si="62"/>
        <v/>
      </c>
      <c r="E289" s="59">
        <f t="shared" si="63"/>
        <v>0</v>
      </c>
      <c r="F289" s="60" t="str">
        <f t="shared" si="64"/>
        <v/>
      </c>
      <c r="G289" s="61">
        <f t="shared" si="65"/>
        <v>0</v>
      </c>
      <c r="H289" s="62" t="str">
        <f t="shared" si="66"/>
        <v/>
      </c>
      <c r="I289" s="61">
        <f t="shared" si="68"/>
        <v>0</v>
      </c>
      <c r="J289" s="61">
        <f t="shared" si="58"/>
        <v>0</v>
      </c>
      <c r="K289" s="61">
        <f t="shared" si="61"/>
        <v>0</v>
      </c>
      <c r="L289" s="55">
        <v>273</v>
      </c>
    </row>
    <row r="290" spans="1:12" x14ac:dyDescent="0.2">
      <c r="A290" s="55">
        <f t="shared" si="59"/>
        <v>0</v>
      </c>
      <c r="B290" s="56" t="str">
        <f t="shared" si="67"/>
        <v/>
      </c>
      <c r="C290" s="57">
        <f t="shared" si="60"/>
        <v>54362</v>
      </c>
      <c r="D290" s="65" t="str">
        <f t="shared" si="62"/>
        <v/>
      </c>
      <c r="E290" s="59">
        <f t="shared" si="63"/>
        <v>0</v>
      </c>
      <c r="F290" s="60" t="str">
        <f t="shared" si="64"/>
        <v/>
      </c>
      <c r="G290" s="61">
        <f t="shared" si="65"/>
        <v>0</v>
      </c>
      <c r="H290" s="62" t="str">
        <f t="shared" si="66"/>
        <v/>
      </c>
      <c r="I290" s="61">
        <f t="shared" si="68"/>
        <v>0</v>
      </c>
      <c r="J290" s="61">
        <f t="shared" si="58"/>
        <v>0</v>
      </c>
      <c r="K290" s="61">
        <f t="shared" si="61"/>
        <v>0</v>
      </c>
      <c r="L290" s="55">
        <v>274</v>
      </c>
    </row>
    <row r="291" spans="1:12" x14ac:dyDescent="0.2">
      <c r="A291" s="55">
        <f t="shared" si="59"/>
        <v>0</v>
      </c>
      <c r="B291" s="56" t="str">
        <f t="shared" si="67"/>
        <v/>
      </c>
      <c r="C291" s="57">
        <f t="shared" si="60"/>
        <v>54392</v>
      </c>
      <c r="D291" s="65" t="str">
        <f t="shared" si="62"/>
        <v/>
      </c>
      <c r="E291" s="59">
        <f t="shared" si="63"/>
        <v>0</v>
      </c>
      <c r="F291" s="60" t="str">
        <f t="shared" si="64"/>
        <v/>
      </c>
      <c r="G291" s="61">
        <f t="shared" si="65"/>
        <v>0</v>
      </c>
      <c r="H291" s="62" t="str">
        <f t="shared" si="66"/>
        <v/>
      </c>
      <c r="I291" s="61">
        <f t="shared" si="68"/>
        <v>0</v>
      </c>
      <c r="J291" s="61">
        <f t="shared" si="58"/>
        <v>0</v>
      </c>
      <c r="K291" s="61">
        <f t="shared" si="61"/>
        <v>0</v>
      </c>
      <c r="L291" s="55">
        <v>275</v>
      </c>
    </row>
    <row r="292" spans="1:12" x14ac:dyDescent="0.2">
      <c r="A292" s="55">
        <f t="shared" si="59"/>
        <v>0</v>
      </c>
      <c r="B292" s="56" t="str">
        <f t="shared" si="67"/>
        <v/>
      </c>
      <c r="C292" s="57">
        <f t="shared" si="60"/>
        <v>54423</v>
      </c>
      <c r="D292" s="65" t="str">
        <f t="shared" si="62"/>
        <v/>
      </c>
      <c r="E292" s="59">
        <f t="shared" si="63"/>
        <v>0</v>
      </c>
      <c r="F292" s="60" t="str">
        <f t="shared" si="64"/>
        <v/>
      </c>
      <c r="G292" s="61">
        <f t="shared" si="65"/>
        <v>0</v>
      </c>
      <c r="H292" s="62" t="str">
        <f t="shared" si="66"/>
        <v/>
      </c>
      <c r="I292" s="61">
        <f t="shared" si="68"/>
        <v>0</v>
      </c>
      <c r="J292" s="61">
        <f t="shared" si="58"/>
        <v>0</v>
      </c>
      <c r="K292" s="61">
        <f t="shared" si="61"/>
        <v>0</v>
      </c>
      <c r="L292" s="55">
        <v>276</v>
      </c>
    </row>
    <row r="293" spans="1:12" x14ac:dyDescent="0.2">
      <c r="A293" s="55">
        <f t="shared" si="59"/>
        <v>0</v>
      </c>
      <c r="B293" s="56" t="str">
        <f t="shared" si="67"/>
        <v/>
      </c>
      <c r="C293" s="57">
        <f t="shared" si="60"/>
        <v>54454</v>
      </c>
      <c r="D293" s="65" t="str">
        <f t="shared" si="62"/>
        <v/>
      </c>
      <c r="E293" s="59">
        <f t="shared" si="63"/>
        <v>0</v>
      </c>
      <c r="F293" s="60" t="str">
        <f t="shared" si="64"/>
        <v/>
      </c>
      <c r="G293" s="61">
        <f t="shared" si="65"/>
        <v>0</v>
      </c>
      <c r="H293" s="62" t="str">
        <f t="shared" si="66"/>
        <v/>
      </c>
      <c r="I293" s="61">
        <f t="shared" si="68"/>
        <v>0</v>
      </c>
      <c r="J293" s="61">
        <f t="shared" si="58"/>
        <v>0</v>
      </c>
      <c r="K293" s="61">
        <f t="shared" si="61"/>
        <v>0</v>
      </c>
      <c r="L293" s="55">
        <v>277</v>
      </c>
    </row>
    <row r="294" spans="1:12" x14ac:dyDescent="0.2">
      <c r="A294" s="55">
        <f t="shared" si="59"/>
        <v>0</v>
      </c>
      <c r="B294" s="56" t="str">
        <f t="shared" si="67"/>
        <v/>
      </c>
      <c r="C294" s="57">
        <f t="shared" si="60"/>
        <v>54482</v>
      </c>
      <c r="D294" s="65" t="str">
        <f t="shared" si="62"/>
        <v/>
      </c>
      <c r="E294" s="59">
        <f t="shared" si="63"/>
        <v>0</v>
      </c>
      <c r="F294" s="60" t="str">
        <f t="shared" si="64"/>
        <v/>
      </c>
      <c r="G294" s="61">
        <f t="shared" si="65"/>
        <v>0</v>
      </c>
      <c r="H294" s="62" t="str">
        <f t="shared" si="66"/>
        <v/>
      </c>
      <c r="I294" s="61">
        <f t="shared" si="68"/>
        <v>0</v>
      </c>
      <c r="J294" s="61">
        <f t="shared" si="58"/>
        <v>0</v>
      </c>
      <c r="K294" s="61">
        <f t="shared" si="61"/>
        <v>0</v>
      </c>
      <c r="L294" s="55">
        <v>278</v>
      </c>
    </row>
    <row r="295" spans="1:12" x14ac:dyDescent="0.2">
      <c r="A295" s="55">
        <f t="shared" si="59"/>
        <v>0</v>
      </c>
      <c r="B295" s="56" t="str">
        <f t="shared" si="67"/>
        <v/>
      </c>
      <c r="C295" s="57">
        <f t="shared" si="60"/>
        <v>54513</v>
      </c>
      <c r="D295" s="65" t="str">
        <f t="shared" si="62"/>
        <v/>
      </c>
      <c r="E295" s="59">
        <f t="shared" si="63"/>
        <v>0</v>
      </c>
      <c r="F295" s="60" t="str">
        <f t="shared" si="64"/>
        <v/>
      </c>
      <c r="G295" s="61">
        <f t="shared" si="65"/>
        <v>0</v>
      </c>
      <c r="H295" s="62" t="str">
        <f t="shared" si="66"/>
        <v/>
      </c>
      <c r="I295" s="61">
        <f t="shared" si="68"/>
        <v>0</v>
      </c>
      <c r="J295" s="61">
        <f t="shared" si="58"/>
        <v>0</v>
      </c>
      <c r="K295" s="61">
        <f t="shared" si="61"/>
        <v>0</v>
      </c>
      <c r="L295" s="55">
        <v>279</v>
      </c>
    </row>
    <row r="296" spans="1:12" x14ac:dyDescent="0.2">
      <c r="A296" s="55">
        <f t="shared" si="59"/>
        <v>0</v>
      </c>
      <c r="B296" s="56" t="str">
        <f t="shared" si="67"/>
        <v/>
      </c>
      <c r="C296" s="57">
        <f t="shared" si="60"/>
        <v>54543</v>
      </c>
      <c r="D296" s="65" t="str">
        <f t="shared" si="62"/>
        <v/>
      </c>
      <c r="E296" s="59">
        <f t="shared" si="63"/>
        <v>0</v>
      </c>
      <c r="F296" s="60" t="str">
        <f t="shared" si="64"/>
        <v/>
      </c>
      <c r="G296" s="61">
        <f t="shared" si="65"/>
        <v>0</v>
      </c>
      <c r="H296" s="62" t="str">
        <f t="shared" si="66"/>
        <v/>
      </c>
      <c r="I296" s="61">
        <f t="shared" si="68"/>
        <v>0</v>
      </c>
      <c r="J296" s="61">
        <f t="shared" si="58"/>
        <v>0</v>
      </c>
      <c r="K296" s="61">
        <f t="shared" si="61"/>
        <v>0</v>
      </c>
      <c r="L296" s="55">
        <v>280</v>
      </c>
    </row>
    <row r="297" spans="1:12" x14ac:dyDescent="0.2">
      <c r="A297" s="55">
        <f t="shared" si="59"/>
        <v>0</v>
      </c>
      <c r="B297" s="56" t="str">
        <f t="shared" si="67"/>
        <v/>
      </c>
      <c r="C297" s="57">
        <f t="shared" si="60"/>
        <v>54574</v>
      </c>
      <c r="D297" s="65" t="str">
        <f t="shared" si="62"/>
        <v/>
      </c>
      <c r="E297" s="59">
        <f t="shared" si="63"/>
        <v>0</v>
      </c>
      <c r="F297" s="60" t="str">
        <f t="shared" si="64"/>
        <v/>
      </c>
      <c r="G297" s="61">
        <f t="shared" si="65"/>
        <v>0</v>
      </c>
      <c r="H297" s="62" t="str">
        <f t="shared" si="66"/>
        <v/>
      </c>
      <c r="I297" s="61">
        <f t="shared" si="68"/>
        <v>0</v>
      </c>
      <c r="J297" s="61">
        <f t="shared" si="58"/>
        <v>0</v>
      </c>
      <c r="K297" s="61">
        <f t="shared" si="61"/>
        <v>0</v>
      </c>
      <c r="L297" s="55">
        <v>281</v>
      </c>
    </row>
    <row r="298" spans="1:12" x14ac:dyDescent="0.2">
      <c r="A298" s="55">
        <f t="shared" si="59"/>
        <v>0</v>
      </c>
      <c r="B298" s="56" t="str">
        <f t="shared" si="67"/>
        <v/>
      </c>
      <c r="C298" s="57">
        <f t="shared" si="60"/>
        <v>54604</v>
      </c>
      <c r="D298" s="65" t="str">
        <f t="shared" si="62"/>
        <v/>
      </c>
      <c r="E298" s="59">
        <f t="shared" si="63"/>
        <v>0</v>
      </c>
      <c r="F298" s="60" t="str">
        <f t="shared" si="64"/>
        <v/>
      </c>
      <c r="G298" s="61">
        <f t="shared" si="65"/>
        <v>0</v>
      </c>
      <c r="H298" s="62" t="str">
        <f t="shared" si="66"/>
        <v/>
      </c>
      <c r="I298" s="61">
        <f t="shared" si="68"/>
        <v>0</v>
      </c>
      <c r="J298" s="61">
        <f t="shared" si="58"/>
        <v>0</v>
      </c>
      <c r="K298" s="61">
        <f t="shared" si="61"/>
        <v>0</v>
      </c>
      <c r="L298" s="55">
        <v>282</v>
      </c>
    </row>
    <row r="299" spans="1:12" x14ac:dyDescent="0.2">
      <c r="A299" s="55">
        <f t="shared" si="59"/>
        <v>0</v>
      </c>
      <c r="B299" s="56" t="str">
        <f t="shared" si="67"/>
        <v/>
      </c>
      <c r="C299" s="57">
        <f t="shared" si="60"/>
        <v>54635</v>
      </c>
      <c r="D299" s="65" t="str">
        <f t="shared" si="62"/>
        <v/>
      </c>
      <c r="E299" s="59">
        <f t="shared" si="63"/>
        <v>0</v>
      </c>
      <c r="F299" s="60" t="str">
        <f t="shared" si="64"/>
        <v/>
      </c>
      <c r="G299" s="61">
        <f t="shared" si="65"/>
        <v>0</v>
      </c>
      <c r="H299" s="62" t="str">
        <f t="shared" si="66"/>
        <v/>
      </c>
      <c r="I299" s="61">
        <f t="shared" si="68"/>
        <v>0</v>
      </c>
      <c r="J299" s="61">
        <f t="shared" si="58"/>
        <v>0</v>
      </c>
      <c r="K299" s="61">
        <f t="shared" si="61"/>
        <v>0</v>
      </c>
      <c r="L299" s="55">
        <v>283</v>
      </c>
    </row>
    <row r="300" spans="1:12" x14ac:dyDescent="0.2">
      <c r="A300" s="55">
        <f t="shared" si="59"/>
        <v>0</v>
      </c>
      <c r="B300" s="56" t="str">
        <f t="shared" si="67"/>
        <v/>
      </c>
      <c r="C300" s="57">
        <f t="shared" si="60"/>
        <v>54666</v>
      </c>
      <c r="D300" s="65" t="str">
        <f t="shared" si="62"/>
        <v/>
      </c>
      <c r="E300" s="59">
        <f t="shared" si="63"/>
        <v>0</v>
      </c>
      <c r="F300" s="60" t="str">
        <f t="shared" si="64"/>
        <v/>
      </c>
      <c r="G300" s="61">
        <f t="shared" si="65"/>
        <v>0</v>
      </c>
      <c r="H300" s="62" t="str">
        <f t="shared" si="66"/>
        <v/>
      </c>
      <c r="I300" s="61">
        <f t="shared" si="68"/>
        <v>0</v>
      </c>
      <c r="J300" s="61">
        <f t="shared" si="58"/>
        <v>0</v>
      </c>
      <c r="K300" s="61">
        <f t="shared" si="61"/>
        <v>0</v>
      </c>
      <c r="L300" s="55">
        <v>284</v>
      </c>
    </row>
    <row r="301" spans="1:12" x14ac:dyDescent="0.2">
      <c r="A301" s="55">
        <f t="shared" si="59"/>
        <v>0</v>
      </c>
      <c r="B301" s="56" t="str">
        <f t="shared" si="67"/>
        <v/>
      </c>
      <c r="C301" s="57">
        <f t="shared" si="60"/>
        <v>54696</v>
      </c>
      <c r="D301" s="65" t="str">
        <f t="shared" si="62"/>
        <v/>
      </c>
      <c r="E301" s="59">
        <f t="shared" si="63"/>
        <v>0</v>
      </c>
      <c r="F301" s="60" t="str">
        <f t="shared" si="64"/>
        <v/>
      </c>
      <c r="G301" s="61">
        <f t="shared" si="65"/>
        <v>0</v>
      </c>
      <c r="H301" s="62" t="str">
        <f t="shared" si="66"/>
        <v/>
      </c>
      <c r="I301" s="61">
        <f t="shared" si="68"/>
        <v>0</v>
      </c>
      <c r="J301" s="61">
        <f t="shared" si="58"/>
        <v>0</v>
      </c>
      <c r="K301" s="61">
        <f t="shared" si="61"/>
        <v>0</v>
      </c>
      <c r="L301" s="55">
        <v>285</v>
      </c>
    </row>
    <row r="302" spans="1:12" x14ac:dyDescent="0.2">
      <c r="A302" s="55">
        <f t="shared" si="59"/>
        <v>0</v>
      </c>
      <c r="B302" s="56" t="str">
        <f t="shared" si="67"/>
        <v/>
      </c>
      <c r="C302" s="57">
        <f t="shared" si="60"/>
        <v>54727</v>
      </c>
      <c r="D302" s="65" t="str">
        <f t="shared" si="62"/>
        <v/>
      </c>
      <c r="E302" s="59">
        <f t="shared" si="63"/>
        <v>0</v>
      </c>
      <c r="F302" s="60" t="str">
        <f t="shared" si="64"/>
        <v/>
      </c>
      <c r="G302" s="61">
        <f t="shared" si="65"/>
        <v>0</v>
      </c>
      <c r="H302" s="62" t="str">
        <f t="shared" si="66"/>
        <v/>
      </c>
      <c r="I302" s="61">
        <f t="shared" si="68"/>
        <v>0</v>
      </c>
      <c r="J302" s="61">
        <f t="shared" si="58"/>
        <v>0</v>
      </c>
      <c r="K302" s="61">
        <f t="shared" si="61"/>
        <v>0</v>
      </c>
      <c r="L302" s="55">
        <v>286</v>
      </c>
    </row>
    <row r="303" spans="1:12" x14ac:dyDescent="0.2">
      <c r="A303" s="55">
        <f t="shared" si="59"/>
        <v>0</v>
      </c>
      <c r="B303" s="56" t="str">
        <f t="shared" si="67"/>
        <v/>
      </c>
      <c r="C303" s="57">
        <f t="shared" si="60"/>
        <v>54757</v>
      </c>
      <c r="D303" s="65" t="str">
        <f t="shared" si="62"/>
        <v/>
      </c>
      <c r="E303" s="59">
        <f t="shared" si="63"/>
        <v>0</v>
      </c>
      <c r="F303" s="60" t="str">
        <f t="shared" si="64"/>
        <v/>
      </c>
      <c r="G303" s="61">
        <f t="shared" si="65"/>
        <v>0</v>
      </c>
      <c r="H303" s="62" t="str">
        <f t="shared" si="66"/>
        <v/>
      </c>
      <c r="I303" s="61">
        <f t="shared" si="68"/>
        <v>0</v>
      </c>
      <c r="J303" s="61">
        <f t="shared" si="58"/>
        <v>0</v>
      </c>
      <c r="K303" s="61">
        <f t="shared" si="61"/>
        <v>0</v>
      </c>
      <c r="L303" s="55">
        <v>287</v>
      </c>
    </row>
    <row r="304" spans="1:12" x14ac:dyDescent="0.2">
      <c r="A304" s="55">
        <f t="shared" si="59"/>
        <v>0</v>
      </c>
      <c r="B304" s="56" t="str">
        <f t="shared" si="67"/>
        <v/>
      </c>
      <c r="C304" s="57">
        <f t="shared" si="60"/>
        <v>54788</v>
      </c>
      <c r="D304" s="65" t="str">
        <f t="shared" si="62"/>
        <v/>
      </c>
      <c r="E304" s="59">
        <f t="shared" si="63"/>
        <v>0</v>
      </c>
      <c r="F304" s="60" t="str">
        <f t="shared" si="64"/>
        <v/>
      </c>
      <c r="G304" s="61">
        <f t="shared" si="65"/>
        <v>0</v>
      </c>
      <c r="H304" s="62" t="str">
        <f t="shared" si="66"/>
        <v/>
      </c>
      <c r="I304" s="61">
        <f t="shared" si="68"/>
        <v>0</v>
      </c>
      <c r="J304" s="61">
        <f t="shared" si="58"/>
        <v>0</v>
      </c>
      <c r="K304" s="61">
        <f t="shared" si="61"/>
        <v>0</v>
      </c>
      <c r="L304" s="55">
        <v>288</v>
      </c>
    </row>
    <row r="305" spans="1:12" x14ac:dyDescent="0.2">
      <c r="A305" s="55">
        <f t="shared" si="59"/>
        <v>0</v>
      </c>
      <c r="B305" s="56" t="str">
        <f t="shared" si="67"/>
        <v/>
      </c>
      <c r="C305" s="57">
        <f t="shared" si="60"/>
        <v>54819</v>
      </c>
      <c r="D305" s="65" t="str">
        <f t="shared" si="62"/>
        <v/>
      </c>
      <c r="E305" s="59">
        <f t="shared" si="63"/>
        <v>0</v>
      </c>
      <c r="F305" s="60" t="str">
        <f t="shared" si="64"/>
        <v/>
      </c>
      <c r="G305" s="61">
        <f t="shared" si="65"/>
        <v>0</v>
      </c>
      <c r="H305" s="62" t="str">
        <f t="shared" si="66"/>
        <v/>
      </c>
      <c r="I305" s="61">
        <f t="shared" si="68"/>
        <v>0</v>
      </c>
      <c r="J305" s="61">
        <f t="shared" si="58"/>
        <v>0</v>
      </c>
      <c r="K305" s="61">
        <f t="shared" si="61"/>
        <v>0</v>
      </c>
      <c r="L305" s="55">
        <v>289</v>
      </c>
    </row>
    <row r="306" spans="1:12" x14ac:dyDescent="0.2">
      <c r="A306" s="55">
        <f t="shared" si="59"/>
        <v>0</v>
      </c>
      <c r="B306" s="56" t="str">
        <f t="shared" si="67"/>
        <v/>
      </c>
      <c r="C306" s="57">
        <f t="shared" si="60"/>
        <v>54847</v>
      </c>
      <c r="D306" s="65" t="str">
        <f t="shared" si="62"/>
        <v/>
      </c>
      <c r="E306" s="59">
        <f t="shared" si="63"/>
        <v>0</v>
      </c>
      <c r="F306" s="60" t="str">
        <f t="shared" si="64"/>
        <v/>
      </c>
      <c r="G306" s="61">
        <f t="shared" si="65"/>
        <v>0</v>
      </c>
      <c r="H306" s="62" t="str">
        <f t="shared" si="66"/>
        <v/>
      </c>
      <c r="I306" s="61">
        <f t="shared" si="68"/>
        <v>0</v>
      </c>
      <c r="J306" s="61">
        <f t="shared" si="58"/>
        <v>0</v>
      </c>
      <c r="K306" s="61">
        <f t="shared" si="61"/>
        <v>0</v>
      </c>
      <c r="L306" s="55">
        <v>290</v>
      </c>
    </row>
    <row r="307" spans="1:12" x14ac:dyDescent="0.2">
      <c r="A307" s="55">
        <f t="shared" si="59"/>
        <v>0</v>
      </c>
      <c r="B307" s="56" t="str">
        <f t="shared" si="67"/>
        <v/>
      </c>
      <c r="C307" s="57">
        <f t="shared" si="60"/>
        <v>54878</v>
      </c>
      <c r="D307" s="65" t="str">
        <f t="shared" si="62"/>
        <v/>
      </c>
      <c r="E307" s="59">
        <f t="shared" si="63"/>
        <v>0</v>
      </c>
      <c r="F307" s="60" t="str">
        <f t="shared" si="64"/>
        <v/>
      </c>
      <c r="G307" s="61">
        <f t="shared" si="65"/>
        <v>0</v>
      </c>
      <c r="H307" s="62" t="str">
        <f t="shared" si="66"/>
        <v/>
      </c>
      <c r="I307" s="61">
        <f t="shared" si="68"/>
        <v>0</v>
      </c>
      <c r="J307" s="61">
        <f t="shared" si="58"/>
        <v>0</v>
      </c>
      <c r="K307" s="61">
        <f t="shared" si="61"/>
        <v>0</v>
      </c>
      <c r="L307" s="55">
        <v>291</v>
      </c>
    </row>
    <row r="308" spans="1:12" x14ac:dyDescent="0.2">
      <c r="A308" s="55">
        <f t="shared" si="59"/>
        <v>0</v>
      </c>
      <c r="B308" s="56" t="str">
        <f t="shared" si="67"/>
        <v/>
      </c>
      <c r="C308" s="57">
        <f t="shared" si="60"/>
        <v>54908</v>
      </c>
      <c r="D308" s="65" t="str">
        <f t="shared" si="62"/>
        <v/>
      </c>
      <c r="E308" s="59">
        <f t="shared" si="63"/>
        <v>0</v>
      </c>
      <c r="F308" s="60" t="str">
        <f t="shared" si="64"/>
        <v/>
      </c>
      <c r="G308" s="61">
        <f t="shared" si="65"/>
        <v>0</v>
      </c>
      <c r="H308" s="62" t="str">
        <f t="shared" si="66"/>
        <v/>
      </c>
      <c r="I308" s="61">
        <f t="shared" si="68"/>
        <v>0</v>
      </c>
      <c r="J308" s="61">
        <f t="shared" si="58"/>
        <v>0</v>
      </c>
      <c r="K308" s="61">
        <f t="shared" si="61"/>
        <v>0</v>
      </c>
      <c r="L308" s="55">
        <v>292</v>
      </c>
    </row>
    <row r="309" spans="1:12" x14ac:dyDescent="0.2">
      <c r="A309" s="55">
        <f t="shared" si="59"/>
        <v>0</v>
      </c>
      <c r="B309" s="56" t="str">
        <f t="shared" si="67"/>
        <v/>
      </c>
      <c r="C309" s="57">
        <f t="shared" si="60"/>
        <v>54939</v>
      </c>
      <c r="D309" s="65" t="str">
        <f t="shared" si="62"/>
        <v/>
      </c>
      <c r="E309" s="59">
        <f t="shared" si="63"/>
        <v>0</v>
      </c>
      <c r="F309" s="60" t="str">
        <f t="shared" si="64"/>
        <v/>
      </c>
      <c r="G309" s="61">
        <f t="shared" si="65"/>
        <v>0</v>
      </c>
      <c r="H309" s="62" t="str">
        <f t="shared" si="66"/>
        <v/>
      </c>
      <c r="I309" s="61">
        <f t="shared" si="68"/>
        <v>0</v>
      </c>
      <c r="J309" s="61">
        <f t="shared" si="58"/>
        <v>0</v>
      </c>
      <c r="K309" s="61">
        <f t="shared" si="61"/>
        <v>0</v>
      </c>
      <c r="L309" s="55">
        <v>293</v>
      </c>
    </row>
    <row r="310" spans="1:12" x14ac:dyDescent="0.2">
      <c r="A310" s="55">
        <f t="shared" si="59"/>
        <v>0</v>
      </c>
      <c r="B310" s="56" t="str">
        <f t="shared" si="67"/>
        <v/>
      </c>
      <c r="C310" s="57">
        <f t="shared" si="60"/>
        <v>54969</v>
      </c>
      <c r="D310" s="65" t="str">
        <f t="shared" si="62"/>
        <v/>
      </c>
      <c r="E310" s="59">
        <f t="shared" si="63"/>
        <v>0</v>
      </c>
      <c r="F310" s="60" t="str">
        <f t="shared" si="64"/>
        <v/>
      </c>
      <c r="G310" s="61">
        <f t="shared" si="65"/>
        <v>0</v>
      </c>
      <c r="H310" s="62" t="str">
        <f t="shared" si="66"/>
        <v/>
      </c>
      <c r="I310" s="61">
        <f t="shared" si="68"/>
        <v>0</v>
      </c>
      <c r="J310" s="61">
        <f t="shared" si="58"/>
        <v>0</v>
      </c>
      <c r="K310" s="61">
        <f t="shared" si="61"/>
        <v>0</v>
      </c>
      <c r="L310" s="55">
        <v>294</v>
      </c>
    </row>
    <row r="311" spans="1:12" x14ac:dyDescent="0.2">
      <c r="A311" s="55">
        <f t="shared" si="59"/>
        <v>0</v>
      </c>
      <c r="B311" s="56" t="str">
        <f t="shared" si="67"/>
        <v/>
      </c>
      <c r="C311" s="57">
        <f t="shared" si="60"/>
        <v>55000</v>
      </c>
      <c r="D311" s="65" t="str">
        <f t="shared" si="62"/>
        <v/>
      </c>
      <c r="E311" s="59">
        <f t="shared" si="63"/>
        <v>0</v>
      </c>
      <c r="F311" s="60" t="str">
        <f t="shared" si="64"/>
        <v/>
      </c>
      <c r="G311" s="61">
        <f t="shared" si="65"/>
        <v>0</v>
      </c>
      <c r="H311" s="62" t="str">
        <f t="shared" si="66"/>
        <v/>
      </c>
      <c r="I311" s="61">
        <f t="shared" si="68"/>
        <v>0</v>
      </c>
      <c r="J311" s="61">
        <f t="shared" si="58"/>
        <v>0</v>
      </c>
      <c r="K311" s="61">
        <f t="shared" si="61"/>
        <v>0</v>
      </c>
      <c r="L311" s="55">
        <v>295</v>
      </c>
    </row>
    <row r="312" spans="1:12" x14ac:dyDescent="0.2">
      <c r="A312" s="55">
        <f t="shared" si="59"/>
        <v>0</v>
      </c>
      <c r="B312" s="56" t="str">
        <f t="shared" si="67"/>
        <v/>
      </c>
      <c r="C312" s="57">
        <f t="shared" si="60"/>
        <v>55031</v>
      </c>
      <c r="D312" s="65" t="str">
        <f t="shared" si="62"/>
        <v/>
      </c>
      <c r="E312" s="59">
        <f t="shared" si="63"/>
        <v>0</v>
      </c>
      <c r="F312" s="60" t="str">
        <f t="shared" si="64"/>
        <v/>
      </c>
      <c r="G312" s="61">
        <f t="shared" si="65"/>
        <v>0</v>
      </c>
      <c r="H312" s="62" t="str">
        <f t="shared" si="66"/>
        <v/>
      </c>
      <c r="I312" s="61">
        <f t="shared" si="68"/>
        <v>0</v>
      </c>
      <c r="J312" s="61">
        <f t="shared" si="58"/>
        <v>0</v>
      </c>
      <c r="K312" s="61">
        <f t="shared" si="61"/>
        <v>0</v>
      </c>
      <c r="L312" s="55">
        <v>296</v>
      </c>
    </row>
    <row r="313" spans="1:12" x14ac:dyDescent="0.2">
      <c r="A313" s="55">
        <f t="shared" si="59"/>
        <v>0</v>
      </c>
      <c r="B313" s="56" t="str">
        <f t="shared" si="67"/>
        <v/>
      </c>
      <c r="C313" s="57">
        <f t="shared" si="60"/>
        <v>55061</v>
      </c>
      <c r="D313" s="65" t="str">
        <f t="shared" si="62"/>
        <v/>
      </c>
      <c r="E313" s="59">
        <f t="shared" si="63"/>
        <v>0</v>
      </c>
      <c r="F313" s="60" t="str">
        <f t="shared" si="64"/>
        <v/>
      </c>
      <c r="G313" s="61">
        <f t="shared" si="65"/>
        <v>0</v>
      </c>
      <c r="H313" s="62" t="str">
        <f t="shared" si="66"/>
        <v/>
      </c>
      <c r="I313" s="61">
        <f t="shared" si="68"/>
        <v>0</v>
      </c>
      <c r="J313" s="61">
        <f t="shared" si="58"/>
        <v>0</v>
      </c>
      <c r="K313" s="61">
        <f t="shared" si="61"/>
        <v>0</v>
      </c>
      <c r="L313" s="55">
        <v>297</v>
      </c>
    </row>
    <row r="314" spans="1:12" x14ac:dyDescent="0.2">
      <c r="A314" s="55">
        <f t="shared" si="59"/>
        <v>0</v>
      </c>
      <c r="B314" s="56" t="str">
        <f t="shared" si="67"/>
        <v/>
      </c>
      <c r="C314" s="57">
        <f t="shared" si="60"/>
        <v>55092</v>
      </c>
      <c r="D314" s="65" t="str">
        <f t="shared" si="62"/>
        <v/>
      </c>
      <c r="E314" s="59">
        <f t="shared" si="63"/>
        <v>0</v>
      </c>
      <c r="F314" s="60" t="str">
        <f t="shared" si="64"/>
        <v/>
      </c>
      <c r="G314" s="61">
        <f t="shared" si="65"/>
        <v>0</v>
      </c>
      <c r="H314" s="62" t="str">
        <f t="shared" si="66"/>
        <v/>
      </c>
      <c r="I314" s="61">
        <f t="shared" si="68"/>
        <v>0</v>
      </c>
      <c r="J314" s="61">
        <f t="shared" si="58"/>
        <v>0</v>
      </c>
      <c r="K314" s="61">
        <f t="shared" si="61"/>
        <v>0</v>
      </c>
      <c r="L314" s="55">
        <v>298</v>
      </c>
    </row>
    <row r="315" spans="1:12" x14ac:dyDescent="0.2">
      <c r="A315" s="55">
        <f t="shared" si="59"/>
        <v>0</v>
      </c>
      <c r="B315" s="56" t="str">
        <f t="shared" si="67"/>
        <v/>
      </c>
      <c r="C315" s="57">
        <f t="shared" si="60"/>
        <v>55122</v>
      </c>
      <c r="D315" s="65" t="str">
        <f t="shared" si="62"/>
        <v/>
      </c>
      <c r="E315" s="59">
        <f t="shared" si="63"/>
        <v>0</v>
      </c>
      <c r="F315" s="60" t="str">
        <f t="shared" si="64"/>
        <v/>
      </c>
      <c r="G315" s="61">
        <f t="shared" si="65"/>
        <v>0</v>
      </c>
      <c r="H315" s="62" t="str">
        <f t="shared" si="66"/>
        <v/>
      </c>
      <c r="I315" s="61">
        <f t="shared" si="68"/>
        <v>0</v>
      </c>
      <c r="J315" s="61">
        <f t="shared" si="58"/>
        <v>0</v>
      </c>
      <c r="K315" s="61">
        <f t="shared" si="61"/>
        <v>0</v>
      </c>
      <c r="L315" s="55">
        <v>299</v>
      </c>
    </row>
    <row r="316" spans="1:12" x14ac:dyDescent="0.2">
      <c r="A316" s="55">
        <f t="shared" si="59"/>
        <v>0</v>
      </c>
      <c r="B316" s="56" t="str">
        <f t="shared" si="67"/>
        <v/>
      </c>
      <c r="C316" s="57">
        <f t="shared" si="60"/>
        <v>55153</v>
      </c>
      <c r="D316" s="65" t="str">
        <f t="shared" si="62"/>
        <v/>
      </c>
      <c r="E316" s="59">
        <f t="shared" si="63"/>
        <v>0</v>
      </c>
      <c r="F316" s="60" t="str">
        <f t="shared" si="64"/>
        <v/>
      </c>
      <c r="G316" s="61">
        <f t="shared" si="65"/>
        <v>0</v>
      </c>
      <c r="H316" s="62" t="str">
        <f t="shared" si="66"/>
        <v/>
      </c>
      <c r="I316" s="61">
        <f t="shared" si="68"/>
        <v>0</v>
      </c>
      <c r="J316" s="61">
        <f t="shared" ref="J316:J379" si="69">IF(B316=$E$12*12,E316+G316,IF(D316="",0,$E$13))</f>
        <v>0</v>
      </c>
      <c r="K316" s="61">
        <f t="shared" si="61"/>
        <v>0</v>
      </c>
      <c r="L316" s="55">
        <v>300</v>
      </c>
    </row>
    <row r="317" spans="1:12" x14ac:dyDescent="0.2">
      <c r="A317" s="55">
        <f t="shared" si="59"/>
        <v>0</v>
      </c>
      <c r="B317" s="56" t="str">
        <f t="shared" si="67"/>
        <v/>
      </c>
      <c r="C317" s="57">
        <f t="shared" si="60"/>
        <v>55184</v>
      </c>
      <c r="D317" s="65" t="str">
        <f t="shared" si="62"/>
        <v/>
      </c>
      <c r="E317" s="59">
        <f t="shared" si="63"/>
        <v>0</v>
      </c>
      <c r="F317" s="60" t="str">
        <f t="shared" si="64"/>
        <v/>
      </c>
      <c r="G317" s="61">
        <f t="shared" si="65"/>
        <v>0</v>
      </c>
      <c r="H317" s="62" t="str">
        <f t="shared" si="66"/>
        <v/>
      </c>
      <c r="I317" s="61">
        <f t="shared" si="68"/>
        <v>0</v>
      </c>
      <c r="J317" s="61">
        <f t="shared" si="69"/>
        <v>0</v>
      </c>
      <c r="K317" s="61">
        <f t="shared" si="61"/>
        <v>0</v>
      </c>
      <c r="L317" s="55">
        <v>301</v>
      </c>
    </row>
    <row r="318" spans="1:12" x14ac:dyDescent="0.2">
      <c r="A318" s="55">
        <f t="shared" si="59"/>
        <v>0</v>
      </c>
      <c r="B318" s="56" t="str">
        <f t="shared" si="67"/>
        <v/>
      </c>
      <c r="C318" s="57">
        <f t="shared" si="60"/>
        <v>55212</v>
      </c>
      <c r="D318" s="65" t="str">
        <f t="shared" si="62"/>
        <v/>
      </c>
      <c r="E318" s="59">
        <f t="shared" si="63"/>
        <v>0</v>
      </c>
      <c r="F318" s="60" t="str">
        <f t="shared" si="64"/>
        <v/>
      </c>
      <c r="G318" s="61">
        <f t="shared" si="65"/>
        <v>0</v>
      </c>
      <c r="H318" s="62" t="str">
        <f t="shared" si="66"/>
        <v/>
      </c>
      <c r="I318" s="61">
        <f t="shared" si="68"/>
        <v>0</v>
      </c>
      <c r="J318" s="61">
        <f t="shared" si="69"/>
        <v>0</v>
      </c>
      <c r="K318" s="61">
        <f t="shared" si="61"/>
        <v>0</v>
      </c>
      <c r="L318" s="55">
        <v>302</v>
      </c>
    </row>
    <row r="319" spans="1:12" x14ac:dyDescent="0.2">
      <c r="A319" s="55">
        <f t="shared" si="59"/>
        <v>0</v>
      </c>
      <c r="B319" s="56" t="str">
        <f t="shared" si="67"/>
        <v/>
      </c>
      <c r="C319" s="57">
        <f t="shared" si="60"/>
        <v>55243</v>
      </c>
      <c r="D319" s="65" t="str">
        <f t="shared" si="62"/>
        <v/>
      </c>
      <c r="E319" s="59">
        <f t="shared" si="63"/>
        <v>0</v>
      </c>
      <c r="F319" s="60" t="str">
        <f t="shared" si="64"/>
        <v/>
      </c>
      <c r="G319" s="61">
        <f t="shared" si="65"/>
        <v>0</v>
      </c>
      <c r="H319" s="62" t="str">
        <f t="shared" si="66"/>
        <v/>
      </c>
      <c r="I319" s="61">
        <f t="shared" si="68"/>
        <v>0</v>
      </c>
      <c r="J319" s="61">
        <f t="shared" si="69"/>
        <v>0</v>
      </c>
      <c r="K319" s="61">
        <f t="shared" si="61"/>
        <v>0</v>
      </c>
      <c r="L319" s="55">
        <v>303</v>
      </c>
    </row>
    <row r="320" spans="1:12" x14ac:dyDescent="0.2">
      <c r="A320" s="55">
        <f t="shared" si="59"/>
        <v>0</v>
      </c>
      <c r="B320" s="56" t="str">
        <f t="shared" si="67"/>
        <v/>
      </c>
      <c r="C320" s="57">
        <f t="shared" si="60"/>
        <v>55273</v>
      </c>
      <c r="D320" s="65" t="str">
        <f t="shared" si="62"/>
        <v/>
      </c>
      <c r="E320" s="59">
        <f t="shared" si="63"/>
        <v>0</v>
      </c>
      <c r="F320" s="60" t="str">
        <f t="shared" si="64"/>
        <v/>
      </c>
      <c r="G320" s="61">
        <f t="shared" si="65"/>
        <v>0</v>
      </c>
      <c r="H320" s="62" t="str">
        <f t="shared" si="66"/>
        <v/>
      </c>
      <c r="I320" s="61">
        <f t="shared" si="68"/>
        <v>0</v>
      </c>
      <c r="J320" s="61">
        <f t="shared" si="69"/>
        <v>0</v>
      </c>
      <c r="K320" s="61">
        <f t="shared" si="61"/>
        <v>0</v>
      </c>
      <c r="L320" s="55">
        <v>304</v>
      </c>
    </row>
    <row r="321" spans="1:12" x14ac:dyDescent="0.2">
      <c r="A321" s="55">
        <f t="shared" si="59"/>
        <v>0</v>
      </c>
      <c r="B321" s="56" t="str">
        <f t="shared" si="67"/>
        <v/>
      </c>
      <c r="C321" s="57">
        <f t="shared" si="60"/>
        <v>55304</v>
      </c>
      <c r="D321" s="65" t="str">
        <f t="shared" si="62"/>
        <v/>
      </c>
      <c r="E321" s="59">
        <f t="shared" si="63"/>
        <v>0</v>
      </c>
      <c r="F321" s="60" t="str">
        <f t="shared" si="64"/>
        <v/>
      </c>
      <c r="G321" s="61">
        <f t="shared" si="65"/>
        <v>0</v>
      </c>
      <c r="H321" s="62" t="str">
        <f t="shared" si="66"/>
        <v/>
      </c>
      <c r="I321" s="61">
        <f t="shared" si="68"/>
        <v>0</v>
      </c>
      <c r="J321" s="61">
        <f t="shared" si="69"/>
        <v>0</v>
      </c>
      <c r="K321" s="61">
        <f t="shared" si="61"/>
        <v>0</v>
      </c>
      <c r="L321" s="55">
        <v>305</v>
      </c>
    </row>
    <row r="322" spans="1:12" x14ac:dyDescent="0.2">
      <c r="A322" s="55">
        <f t="shared" si="59"/>
        <v>0</v>
      </c>
      <c r="B322" s="56" t="str">
        <f t="shared" si="67"/>
        <v/>
      </c>
      <c r="C322" s="57">
        <f t="shared" si="60"/>
        <v>55334</v>
      </c>
      <c r="D322" s="65" t="str">
        <f t="shared" si="62"/>
        <v/>
      </c>
      <c r="E322" s="59">
        <f t="shared" si="63"/>
        <v>0</v>
      </c>
      <c r="F322" s="60" t="str">
        <f t="shared" si="64"/>
        <v/>
      </c>
      <c r="G322" s="61">
        <f t="shared" si="65"/>
        <v>0</v>
      </c>
      <c r="H322" s="62" t="str">
        <f t="shared" si="66"/>
        <v/>
      </c>
      <c r="I322" s="61">
        <f t="shared" si="68"/>
        <v>0</v>
      </c>
      <c r="J322" s="61">
        <f t="shared" si="69"/>
        <v>0</v>
      </c>
      <c r="K322" s="61">
        <f t="shared" si="61"/>
        <v>0</v>
      </c>
      <c r="L322" s="55">
        <v>306</v>
      </c>
    </row>
    <row r="323" spans="1:12" x14ac:dyDescent="0.2">
      <c r="A323" s="55">
        <f t="shared" si="59"/>
        <v>0</v>
      </c>
      <c r="B323" s="56" t="str">
        <f t="shared" si="67"/>
        <v/>
      </c>
      <c r="C323" s="57">
        <f t="shared" si="60"/>
        <v>55365</v>
      </c>
      <c r="D323" s="65" t="str">
        <f t="shared" si="62"/>
        <v/>
      </c>
      <c r="E323" s="59">
        <f t="shared" si="63"/>
        <v>0</v>
      </c>
      <c r="F323" s="60" t="str">
        <f t="shared" si="64"/>
        <v/>
      </c>
      <c r="G323" s="61">
        <f t="shared" si="65"/>
        <v>0</v>
      </c>
      <c r="H323" s="62" t="str">
        <f t="shared" si="66"/>
        <v/>
      </c>
      <c r="I323" s="61">
        <f t="shared" si="68"/>
        <v>0</v>
      </c>
      <c r="J323" s="61">
        <f t="shared" si="69"/>
        <v>0</v>
      </c>
      <c r="K323" s="61">
        <f t="shared" si="61"/>
        <v>0</v>
      </c>
      <c r="L323" s="55">
        <v>307</v>
      </c>
    </row>
    <row r="324" spans="1:12" x14ac:dyDescent="0.2">
      <c r="A324" s="55">
        <f t="shared" si="59"/>
        <v>0</v>
      </c>
      <c r="B324" s="56" t="str">
        <f t="shared" si="67"/>
        <v/>
      </c>
      <c r="C324" s="57">
        <f t="shared" si="60"/>
        <v>55396</v>
      </c>
      <c r="D324" s="65" t="str">
        <f t="shared" si="62"/>
        <v/>
      </c>
      <c r="E324" s="59">
        <f t="shared" si="63"/>
        <v>0</v>
      </c>
      <c r="F324" s="60" t="str">
        <f t="shared" si="64"/>
        <v/>
      </c>
      <c r="G324" s="61">
        <f t="shared" si="65"/>
        <v>0</v>
      </c>
      <c r="H324" s="62" t="str">
        <f t="shared" si="66"/>
        <v/>
      </c>
      <c r="I324" s="61">
        <f t="shared" si="68"/>
        <v>0</v>
      </c>
      <c r="J324" s="61">
        <f t="shared" si="69"/>
        <v>0</v>
      </c>
      <c r="K324" s="61">
        <f t="shared" si="61"/>
        <v>0</v>
      </c>
      <c r="L324" s="55">
        <v>308</v>
      </c>
    </row>
    <row r="325" spans="1:12" x14ac:dyDescent="0.2">
      <c r="A325" s="55">
        <f t="shared" si="59"/>
        <v>0</v>
      </c>
      <c r="B325" s="56" t="str">
        <f t="shared" si="67"/>
        <v/>
      </c>
      <c r="C325" s="57">
        <f t="shared" si="60"/>
        <v>55426</v>
      </c>
      <c r="D325" s="65" t="str">
        <f t="shared" si="62"/>
        <v/>
      </c>
      <c r="E325" s="59">
        <f t="shared" si="63"/>
        <v>0</v>
      </c>
      <c r="F325" s="60" t="str">
        <f t="shared" si="64"/>
        <v/>
      </c>
      <c r="G325" s="61">
        <f t="shared" si="65"/>
        <v>0</v>
      </c>
      <c r="H325" s="62" t="str">
        <f t="shared" si="66"/>
        <v/>
      </c>
      <c r="I325" s="61">
        <f t="shared" si="68"/>
        <v>0</v>
      </c>
      <c r="J325" s="61">
        <f t="shared" si="69"/>
        <v>0</v>
      </c>
      <c r="K325" s="61">
        <f t="shared" si="61"/>
        <v>0</v>
      </c>
      <c r="L325" s="55">
        <v>309</v>
      </c>
    </row>
    <row r="326" spans="1:12" x14ac:dyDescent="0.2">
      <c r="A326" s="55">
        <f t="shared" si="59"/>
        <v>0</v>
      </c>
      <c r="B326" s="56" t="str">
        <f t="shared" si="67"/>
        <v/>
      </c>
      <c r="C326" s="57">
        <f t="shared" si="60"/>
        <v>55457</v>
      </c>
      <c r="D326" s="65" t="str">
        <f t="shared" si="62"/>
        <v/>
      </c>
      <c r="E326" s="59">
        <f t="shared" si="63"/>
        <v>0</v>
      </c>
      <c r="F326" s="60" t="str">
        <f t="shared" si="64"/>
        <v/>
      </c>
      <c r="G326" s="61">
        <f t="shared" si="65"/>
        <v>0</v>
      </c>
      <c r="H326" s="62" t="str">
        <f t="shared" si="66"/>
        <v/>
      </c>
      <c r="I326" s="61">
        <f t="shared" si="68"/>
        <v>0</v>
      </c>
      <c r="J326" s="61">
        <f t="shared" si="69"/>
        <v>0</v>
      </c>
      <c r="K326" s="61">
        <f t="shared" si="61"/>
        <v>0</v>
      </c>
      <c r="L326" s="55">
        <v>310</v>
      </c>
    </row>
    <row r="327" spans="1:12" x14ac:dyDescent="0.2">
      <c r="A327" s="55">
        <f t="shared" si="59"/>
        <v>0</v>
      </c>
      <c r="B327" s="56" t="str">
        <f t="shared" si="67"/>
        <v/>
      </c>
      <c r="C327" s="57">
        <f t="shared" si="60"/>
        <v>55487</v>
      </c>
      <c r="D327" s="65" t="str">
        <f t="shared" si="62"/>
        <v/>
      </c>
      <c r="E327" s="59">
        <f t="shared" si="63"/>
        <v>0</v>
      </c>
      <c r="F327" s="60" t="str">
        <f t="shared" si="64"/>
        <v/>
      </c>
      <c r="G327" s="61">
        <f t="shared" si="65"/>
        <v>0</v>
      </c>
      <c r="H327" s="62" t="str">
        <f t="shared" si="66"/>
        <v/>
      </c>
      <c r="I327" s="61">
        <f t="shared" si="68"/>
        <v>0</v>
      </c>
      <c r="J327" s="61">
        <f t="shared" si="69"/>
        <v>0</v>
      </c>
      <c r="K327" s="61">
        <f t="shared" si="61"/>
        <v>0</v>
      </c>
      <c r="L327" s="55">
        <v>311</v>
      </c>
    </row>
    <row r="328" spans="1:12" x14ac:dyDescent="0.2">
      <c r="A328" s="55">
        <f t="shared" si="59"/>
        <v>0</v>
      </c>
      <c r="B328" s="56" t="str">
        <f t="shared" si="67"/>
        <v/>
      </c>
      <c r="C328" s="57">
        <f t="shared" si="60"/>
        <v>55518</v>
      </c>
      <c r="D328" s="65" t="str">
        <f t="shared" si="62"/>
        <v/>
      </c>
      <c r="E328" s="59">
        <f t="shared" si="63"/>
        <v>0</v>
      </c>
      <c r="F328" s="60" t="str">
        <f t="shared" si="64"/>
        <v/>
      </c>
      <c r="G328" s="61">
        <f t="shared" si="65"/>
        <v>0</v>
      </c>
      <c r="H328" s="62" t="str">
        <f t="shared" si="66"/>
        <v/>
      </c>
      <c r="I328" s="61">
        <f t="shared" si="68"/>
        <v>0</v>
      </c>
      <c r="J328" s="61">
        <f t="shared" si="69"/>
        <v>0</v>
      </c>
      <c r="K328" s="61">
        <f t="shared" si="61"/>
        <v>0</v>
      </c>
      <c r="L328" s="55">
        <v>312</v>
      </c>
    </row>
    <row r="329" spans="1:12" x14ac:dyDescent="0.2">
      <c r="A329" s="55">
        <f t="shared" si="59"/>
        <v>0</v>
      </c>
      <c r="B329" s="56" t="str">
        <f t="shared" si="67"/>
        <v/>
      </c>
      <c r="C329" s="57">
        <f t="shared" si="60"/>
        <v>55549</v>
      </c>
      <c r="D329" s="65" t="str">
        <f t="shared" si="62"/>
        <v/>
      </c>
      <c r="E329" s="59">
        <f t="shared" si="63"/>
        <v>0</v>
      </c>
      <c r="F329" s="60" t="str">
        <f t="shared" si="64"/>
        <v/>
      </c>
      <c r="G329" s="61">
        <f t="shared" si="65"/>
        <v>0</v>
      </c>
      <c r="H329" s="62" t="str">
        <f t="shared" si="66"/>
        <v/>
      </c>
      <c r="I329" s="61">
        <f t="shared" si="68"/>
        <v>0</v>
      </c>
      <c r="J329" s="61">
        <f t="shared" si="69"/>
        <v>0</v>
      </c>
      <c r="K329" s="61">
        <f t="shared" si="61"/>
        <v>0</v>
      </c>
      <c r="L329" s="55">
        <v>313</v>
      </c>
    </row>
    <row r="330" spans="1:12" x14ac:dyDescent="0.2">
      <c r="A330" s="55">
        <f t="shared" si="59"/>
        <v>0</v>
      </c>
      <c r="B330" s="56" t="str">
        <f t="shared" si="67"/>
        <v/>
      </c>
      <c r="C330" s="57">
        <f t="shared" si="60"/>
        <v>55578</v>
      </c>
      <c r="D330" s="65" t="str">
        <f t="shared" si="62"/>
        <v/>
      </c>
      <c r="E330" s="59">
        <f t="shared" si="63"/>
        <v>0</v>
      </c>
      <c r="F330" s="60" t="str">
        <f t="shared" si="64"/>
        <v/>
      </c>
      <c r="G330" s="61">
        <f t="shared" si="65"/>
        <v>0</v>
      </c>
      <c r="H330" s="62" t="str">
        <f t="shared" si="66"/>
        <v/>
      </c>
      <c r="I330" s="61">
        <f t="shared" si="68"/>
        <v>0</v>
      </c>
      <c r="J330" s="61">
        <f t="shared" si="69"/>
        <v>0</v>
      </c>
      <c r="K330" s="61">
        <f t="shared" si="61"/>
        <v>0</v>
      </c>
      <c r="L330" s="55">
        <v>314</v>
      </c>
    </row>
    <row r="331" spans="1:12" x14ac:dyDescent="0.2">
      <c r="A331" s="55">
        <f t="shared" si="59"/>
        <v>0</v>
      </c>
      <c r="B331" s="56" t="str">
        <f t="shared" si="67"/>
        <v/>
      </c>
      <c r="C331" s="57">
        <f t="shared" si="60"/>
        <v>55609</v>
      </c>
      <c r="D331" s="65" t="str">
        <f t="shared" si="62"/>
        <v/>
      </c>
      <c r="E331" s="59">
        <f t="shared" si="63"/>
        <v>0</v>
      </c>
      <c r="F331" s="60" t="str">
        <f t="shared" si="64"/>
        <v/>
      </c>
      <c r="G331" s="61">
        <f t="shared" si="65"/>
        <v>0</v>
      </c>
      <c r="H331" s="62" t="str">
        <f t="shared" si="66"/>
        <v/>
      </c>
      <c r="I331" s="61">
        <f t="shared" si="68"/>
        <v>0</v>
      </c>
      <c r="J331" s="61">
        <f t="shared" si="69"/>
        <v>0</v>
      </c>
      <c r="K331" s="61">
        <f t="shared" si="61"/>
        <v>0</v>
      </c>
      <c r="L331" s="55">
        <v>315</v>
      </c>
    </row>
    <row r="332" spans="1:12" x14ac:dyDescent="0.2">
      <c r="A332" s="55">
        <f t="shared" si="59"/>
        <v>0</v>
      </c>
      <c r="B332" s="56" t="str">
        <f t="shared" si="67"/>
        <v/>
      </c>
      <c r="C332" s="57">
        <f t="shared" si="60"/>
        <v>55639</v>
      </c>
      <c r="D332" s="65" t="str">
        <f t="shared" si="62"/>
        <v/>
      </c>
      <c r="E332" s="59">
        <f t="shared" si="63"/>
        <v>0</v>
      </c>
      <c r="F332" s="60" t="str">
        <f t="shared" si="64"/>
        <v/>
      </c>
      <c r="G332" s="61">
        <f t="shared" si="65"/>
        <v>0</v>
      </c>
      <c r="H332" s="62" t="str">
        <f t="shared" si="66"/>
        <v/>
      </c>
      <c r="I332" s="61">
        <f t="shared" si="68"/>
        <v>0</v>
      </c>
      <c r="J332" s="61">
        <f t="shared" si="69"/>
        <v>0</v>
      </c>
      <c r="K332" s="61">
        <f t="shared" si="61"/>
        <v>0</v>
      </c>
      <c r="L332" s="55">
        <v>316</v>
      </c>
    </row>
    <row r="333" spans="1:12" x14ac:dyDescent="0.2">
      <c r="A333" s="55">
        <f t="shared" si="59"/>
        <v>0</v>
      </c>
      <c r="B333" s="56" t="str">
        <f t="shared" si="67"/>
        <v/>
      </c>
      <c r="C333" s="57">
        <f t="shared" si="60"/>
        <v>55670</v>
      </c>
      <c r="D333" s="65" t="str">
        <f t="shared" si="62"/>
        <v/>
      </c>
      <c r="E333" s="59">
        <f t="shared" si="63"/>
        <v>0</v>
      </c>
      <c r="F333" s="60" t="str">
        <f t="shared" si="64"/>
        <v/>
      </c>
      <c r="G333" s="61">
        <f t="shared" si="65"/>
        <v>0</v>
      </c>
      <c r="H333" s="62" t="str">
        <f t="shared" si="66"/>
        <v/>
      </c>
      <c r="I333" s="61">
        <f t="shared" si="68"/>
        <v>0</v>
      </c>
      <c r="J333" s="61">
        <f t="shared" si="69"/>
        <v>0</v>
      </c>
      <c r="K333" s="61">
        <f t="shared" si="61"/>
        <v>0</v>
      </c>
      <c r="L333" s="55">
        <v>317</v>
      </c>
    </row>
    <row r="334" spans="1:12" x14ac:dyDescent="0.2">
      <c r="A334" s="55">
        <f t="shared" si="59"/>
        <v>0</v>
      </c>
      <c r="B334" s="56" t="str">
        <f t="shared" si="67"/>
        <v/>
      </c>
      <c r="C334" s="57">
        <f t="shared" si="60"/>
        <v>55700</v>
      </c>
      <c r="D334" s="65" t="str">
        <f t="shared" si="62"/>
        <v/>
      </c>
      <c r="E334" s="59">
        <f t="shared" si="63"/>
        <v>0</v>
      </c>
      <c r="F334" s="60" t="str">
        <f t="shared" si="64"/>
        <v/>
      </c>
      <c r="G334" s="61">
        <f t="shared" si="65"/>
        <v>0</v>
      </c>
      <c r="H334" s="62" t="str">
        <f t="shared" si="66"/>
        <v/>
      </c>
      <c r="I334" s="61">
        <f t="shared" si="68"/>
        <v>0</v>
      </c>
      <c r="J334" s="61">
        <f t="shared" si="69"/>
        <v>0</v>
      </c>
      <c r="K334" s="61">
        <f t="shared" si="61"/>
        <v>0</v>
      </c>
      <c r="L334" s="55">
        <v>318</v>
      </c>
    </row>
    <row r="335" spans="1:12" x14ac:dyDescent="0.2">
      <c r="A335" s="55">
        <f t="shared" si="59"/>
        <v>0</v>
      </c>
      <c r="B335" s="56" t="str">
        <f t="shared" si="67"/>
        <v/>
      </c>
      <c r="C335" s="57">
        <f t="shared" si="60"/>
        <v>55731</v>
      </c>
      <c r="D335" s="65" t="str">
        <f t="shared" si="62"/>
        <v/>
      </c>
      <c r="E335" s="59">
        <f t="shared" si="63"/>
        <v>0</v>
      </c>
      <c r="F335" s="60" t="str">
        <f t="shared" si="64"/>
        <v/>
      </c>
      <c r="G335" s="61">
        <f t="shared" si="65"/>
        <v>0</v>
      </c>
      <c r="H335" s="62" t="str">
        <f t="shared" si="66"/>
        <v/>
      </c>
      <c r="I335" s="61">
        <f t="shared" si="68"/>
        <v>0</v>
      </c>
      <c r="J335" s="61">
        <f t="shared" si="69"/>
        <v>0</v>
      </c>
      <c r="K335" s="61">
        <f t="shared" si="61"/>
        <v>0</v>
      </c>
      <c r="L335" s="55">
        <v>319</v>
      </c>
    </row>
    <row r="336" spans="1:12" x14ac:dyDescent="0.2">
      <c r="A336" s="55">
        <f t="shared" si="59"/>
        <v>0</v>
      </c>
      <c r="B336" s="56" t="str">
        <f t="shared" si="67"/>
        <v/>
      </c>
      <c r="C336" s="57">
        <f t="shared" si="60"/>
        <v>55762</v>
      </c>
      <c r="D336" s="65" t="str">
        <f t="shared" si="62"/>
        <v/>
      </c>
      <c r="E336" s="59">
        <f t="shared" si="63"/>
        <v>0</v>
      </c>
      <c r="F336" s="60" t="str">
        <f t="shared" si="64"/>
        <v/>
      </c>
      <c r="G336" s="61">
        <f t="shared" si="65"/>
        <v>0</v>
      </c>
      <c r="H336" s="62" t="str">
        <f t="shared" si="66"/>
        <v/>
      </c>
      <c r="I336" s="61">
        <f t="shared" si="68"/>
        <v>0</v>
      </c>
      <c r="J336" s="61">
        <f t="shared" si="69"/>
        <v>0</v>
      </c>
      <c r="K336" s="61">
        <f t="shared" si="61"/>
        <v>0</v>
      </c>
      <c r="L336" s="55">
        <v>320</v>
      </c>
    </row>
    <row r="337" spans="1:14" x14ac:dyDescent="0.2">
      <c r="A337" s="55">
        <f t="shared" ref="A337:A400" si="70">IF(E337&gt;0,1,0)</f>
        <v>0</v>
      </c>
      <c r="B337" s="56" t="str">
        <f t="shared" si="67"/>
        <v/>
      </c>
      <c r="C337" s="57">
        <f t="shared" ref="C337:C400" si="71">IF(MONTH($E$14)&gt;=L337,EOMONTH(DATE(YEAR($E$14),L337,DAY($E$14)),0),EOMONTH(C336,1))</f>
        <v>55792</v>
      </c>
      <c r="D337" s="65" t="str">
        <f t="shared" si="62"/>
        <v/>
      </c>
      <c r="E337" s="59">
        <f t="shared" si="63"/>
        <v>0</v>
      </c>
      <c r="F337" s="60" t="str">
        <f t="shared" si="64"/>
        <v/>
      </c>
      <c r="G337" s="61">
        <f t="shared" si="65"/>
        <v>0</v>
      </c>
      <c r="H337" s="62" t="str">
        <f t="shared" si="66"/>
        <v/>
      </c>
      <c r="I337" s="61">
        <f t="shared" si="68"/>
        <v>0</v>
      </c>
      <c r="J337" s="61">
        <f t="shared" si="69"/>
        <v>0</v>
      </c>
      <c r="K337" s="61">
        <f t="shared" ref="K337:K400" si="72">IF(E337&lt;J337,0,E337-I337)</f>
        <v>0</v>
      </c>
      <c r="L337" s="55">
        <v>321</v>
      </c>
    </row>
    <row r="338" spans="1:14" x14ac:dyDescent="0.2">
      <c r="A338" s="55">
        <f t="shared" si="70"/>
        <v>0</v>
      </c>
      <c r="B338" s="56" t="str">
        <f t="shared" si="67"/>
        <v/>
      </c>
      <c r="C338" s="57">
        <f t="shared" si="71"/>
        <v>55823</v>
      </c>
      <c r="D338" s="65" t="str">
        <f t="shared" ref="D338:D401" si="73">IF(MONTH($E$14)=L338,L338,IF(C338&gt;$K$12,"",IF($E$14&gt;C338,"",MONTH(C338))))</f>
        <v/>
      </c>
      <c r="E338" s="59">
        <f t="shared" ref="E338:E401" si="74">IF(D338="",0,IF(E337&lt;&gt;0,K337,$E$10))</f>
        <v>0</v>
      </c>
      <c r="F338" s="60" t="str">
        <f t="shared" ref="F338:F401" si="75">IF($E$10="","",IF(D338="","",$E$11))</f>
        <v/>
      </c>
      <c r="G338" s="61">
        <f t="shared" ref="G338:G401" si="76">IF($E$10="",0,IF(D338="",0,E338*F338/12))</f>
        <v>0</v>
      </c>
      <c r="H338" s="62" t="str">
        <f t="shared" ref="H338:H401" si="77">IF($E$10="","",IF(D338="","",I338/E338))</f>
        <v/>
      </c>
      <c r="I338" s="61">
        <f t="shared" si="68"/>
        <v>0</v>
      </c>
      <c r="J338" s="61">
        <f t="shared" si="69"/>
        <v>0</v>
      </c>
      <c r="K338" s="61">
        <f t="shared" si="72"/>
        <v>0</v>
      </c>
      <c r="L338" s="55">
        <v>322</v>
      </c>
    </row>
    <row r="339" spans="1:14" x14ac:dyDescent="0.2">
      <c r="A339" s="55">
        <f t="shared" si="70"/>
        <v>0</v>
      </c>
      <c r="B339" s="56" t="str">
        <f t="shared" ref="B339:B402" si="78">IF(D339="","",IF(AND(D338="",C339&gt;1),1,B338+1))</f>
        <v/>
      </c>
      <c r="C339" s="57">
        <f t="shared" si="71"/>
        <v>55853</v>
      </c>
      <c r="D339" s="65" t="str">
        <f t="shared" si="73"/>
        <v/>
      </c>
      <c r="E339" s="59">
        <f t="shared" si="74"/>
        <v>0</v>
      </c>
      <c r="F339" s="60" t="str">
        <f t="shared" si="75"/>
        <v/>
      </c>
      <c r="G339" s="61">
        <f t="shared" si="76"/>
        <v>0</v>
      </c>
      <c r="H339" s="62" t="str">
        <f t="shared" si="77"/>
        <v/>
      </c>
      <c r="I339" s="61">
        <f t="shared" si="68"/>
        <v>0</v>
      </c>
      <c r="J339" s="61">
        <f t="shared" si="69"/>
        <v>0</v>
      </c>
      <c r="K339" s="61">
        <f t="shared" si="72"/>
        <v>0</v>
      </c>
      <c r="L339" s="55">
        <v>323</v>
      </c>
    </row>
    <row r="340" spans="1:14" x14ac:dyDescent="0.2">
      <c r="A340" s="55">
        <f t="shared" si="70"/>
        <v>0</v>
      </c>
      <c r="B340" s="56" t="str">
        <f t="shared" si="78"/>
        <v/>
      </c>
      <c r="C340" s="57">
        <f t="shared" si="71"/>
        <v>55884</v>
      </c>
      <c r="D340" s="65" t="str">
        <f t="shared" si="73"/>
        <v/>
      </c>
      <c r="E340" s="59">
        <f t="shared" si="74"/>
        <v>0</v>
      </c>
      <c r="F340" s="60" t="str">
        <f t="shared" si="75"/>
        <v/>
      </c>
      <c r="G340" s="61">
        <f t="shared" si="76"/>
        <v>0</v>
      </c>
      <c r="H340" s="62" t="str">
        <f t="shared" si="77"/>
        <v/>
      </c>
      <c r="I340" s="61">
        <f t="shared" si="68"/>
        <v>0</v>
      </c>
      <c r="J340" s="61">
        <f t="shared" si="69"/>
        <v>0</v>
      </c>
      <c r="K340" s="61">
        <f t="shared" si="72"/>
        <v>0</v>
      </c>
      <c r="L340" s="55">
        <v>324</v>
      </c>
    </row>
    <row r="341" spans="1:14" x14ac:dyDescent="0.2">
      <c r="A341" s="55">
        <f t="shared" si="70"/>
        <v>0</v>
      </c>
      <c r="B341" s="56" t="str">
        <f t="shared" si="78"/>
        <v/>
      </c>
      <c r="C341" s="57">
        <f t="shared" si="71"/>
        <v>55915</v>
      </c>
      <c r="D341" s="65" t="str">
        <f t="shared" si="73"/>
        <v/>
      </c>
      <c r="E341" s="59">
        <f t="shared" si="74"/>
        <v>0</v>
      </c>
      <c r="F341" s="60" t="str">
        <f t="shared" si="75"/>
        <v/>
      </c>
      <c r="G341" s="61">
        <f t="shared" si="76"/>
        <v>0</v>
      </c>
      <c r="H341" s="62" t="str">
        <f t="shared" si="77"/>
        <v/>
      </c>
      <c r="I341" s="61">
        <f t="shared" si="68"/>
        <v>0</v>
      </c>
      <c r="J341" s="61">
        <f t="shared" si="69"/>
        <v>0</v>
      </c>
      <c r="K341" s="61">
        <f t="shared" si="72"/>
        <v>0</v>
      </c>
      <c r="L341" s="55">
        <v>325</v>
      </c>
    </row>
    <row r="342" spans="1:14" x14ac:dyDescent="0.2">
      <c r="A342" s="55">
        <f t="shared" si="70"/>
        <v>0</v>
      </c>
      <c r="B342" s="56" t="str">
        <f t="shared" si="78"/>
        <v/>
      </c>
      <c r="C342" s="57">
        <f t="shared" si="71"/>
        <v>55943</v>
      </c>
      <c r="D342" s="65" t="str">
        <f t="shared" si="73"/>
        <v/>
      </c>
      <c r="E342" s="59">
        <f t="shared" si="74"/>
        <v>0</v>
      </c>
      <c r="F342" s="60" t="str">
        <f t="shared" si="75"/>
        <v/>
      </c>
      <c r="G342" s="61">
        <f t="shared" si="76"/>
        <v>0</v>
      </c>
      <c r="H342" s="62" t="str">
        <f t="shared" si="77"/>
        <v/>
      </c>
      <c r="I342" s="61">
        <f t="shared" si="68"/>
        <v>0</v>
      </c>
      <c r="J342" s="61">
        <f t="shared" si="69"/>
        <v>0</v>
      </c>
      <c r="K342" s="61">
        <f t="shared" si="72"/>
        <v>0</v>
      </c>
      <c r="L342" s="55">
        <v>326</v>
      </c>
    </row>
    <row r="343" spans="1:14" x14ac:dyDescent="0.2">
      <c r="A343" s="55">
        <f t="shared" si="70"/>
        <v>0</v>
      </c>
      <c r="B343" s="56" t="str">
        <f t="shared" si="78"/>
        <v/>
      </c>
      <c r="C343" s="57">
        <f t="shared" si="71"/>
        <v>55974</v>
      </c>
      <c r="D343" s="65" t="str">
        <f t="shared" si="73"/>
        <v/>
      </c>
      <c r="E343" s="59">
        <f t="shared" si="74"/>
        <v>0</v>
      </c>
      <c r="F343" s="60" t="str">
        <f t="shared" si="75"/>
        <v/>
      </c>
      <c r="G343" s="61">
        <f t="shared" si="76"/>
        <v>0</v>
      </c>
      <c r="H343" s="62" t="str">
        <f t="shared" si="77"/>
        <v/>
      </c>
      <c r="I343" s="61">
        <f t="shared" si="68"/>
        <v>0</v>
      </c>
      <c r="J343" s="61">
        <f t="shared" si="69"/>
        <v>0</v>
      </c>
      <c r="K343" s="61">
        <f t="shared" si="72"/>
        <v>0</v>
      </c>
      <c r="L343" s="55">
        <v>327</v>
      </c>
    </row>
    <row r="344" spans="1:14" x14ac:dyDescent="0.2">
      <c r="A344" s="55">
        <f t="shared" si="70"/>
        <v>0</v>
      </c>
      <c r="B344" s="56" t="str">
        <f t="shared" si="78"/>
        <v/>
      </c>
      <c r="C344" s="57">
        <f t="shared" si="71"/>
        <v>56004</v>
      </c>
      <c r="D344" s="65" t="str">
        <f t="shared" si="73"/>
        <v/>
      </c>
      <c r="E344" s="59">
        <f t="shared" si="74"/>
        <v>0</v>
      </c>
      <c r="F344" s="60" t="str">
        <f t="shared" si="75"/>
        <v/>
      </c>
      <c r="G344" s="61">
        <f t="shared" si="76"/>
        <v>0</v>
      </c>
      <c r="H344" s="62" t="str">
        <f t="shared" si="77"/>
        <v/>
      </c>
      <c r="I344" s="61">
        <f t="shared" si="68"/>
        <v>0</v>
      </c>
      <c r="J344" s="61">
        <f t="shared" si="69"/>
        <v>0</v>
      </c>
      <c r="K344" s="61">
        <f t="shared" si="72"/>
        <v>0</v>
      </c>
      <c r="L344" s="55">
        <v>328</v>
      </c>
    </row>
    <row r="345" spans="1:14" x14ac:dyDescent="0.2">
      <c r="A345" s="55">
        <f t="shared" si="70"/>
        <v>0</v>
      </c>
      <c r="B345" s="56" t="str">
        <f t="shared" si="78"/>
        <v/>
      </c>
      <c r="C345" s="57">
        <f t="shared" si="71"/>
        <v>56035</v>
      </c>
      <c r="D345" s="65" t="str">
        <f t="shared" si="73"/>
        <v/>
      </c>
      <c r="E345" s="59">
        <f t="shared" si="74"/>
        <v>0</v>
      </c>
      <c r="F345" s="60" t="str">
        <f t="shared" si="75"/>
        <v/>
      </c>
      <c r="G345" s="61">
        <f t="shared" si="76"/>
        <v>0</v>
      </c>
      <c r="H345" s="62" t="str">
        <f t="shared" si="77"/>
        <v/>
      </c>
      <c r="I345" s="61">
        <f t="shared" ref="I345:I408" si="79">IF($E$10="",0,IF($D345="",0,J345-G345))</f>
        <v>0</v>
      </c>
      <c r="J345" s="61">
        <f t="shared" si="69"/>
        <v>0</v>
      </c>
      <c r="K345" s="61">
        <f t="shared" si="72"/>
        <v>0</v>
      </c>
      <c r="L345" s="55">
        <v>329</v>
      </c>
    </row>
    <row r="346" spans="1:14" x14ac:dyDescent="0.2">
      <c r="A346" s="55">
        <f t="shared" si="70"/>
        <v>0</v>
      </c>
      <c r="B346" s="56" t="str">
        <f t="shared" si="78"/>
        <v/>
      </c>
      <c r="C346" s="57">
        <f t="shared" si="71"/>
        <v>56065</v>
      </c>
      <c r="D346" s="65" t="str">
        <f t="shared" si="73"/>
        <v/>
      </c>
      <c r="E346" s="59">
        <f t="shared" si="74"/>
        <v>0</v>
      </c>
      <c r="F346" s="60" t="str">
        <f t="shared" si="75"/>
        <v/>
      </c>
      <c r="G346" s="61">
        <f t="shared" si="76"/>
        <v>0</v>
      </c>
      <c r="H346" s="62" t="str">
        <f t="shared" si="77"/>
        <v/>
      </c>
      <c r="I346" s="61">
        <f t="shared" si="79"/>
        <v>0</v>
      </c>
      <c r="J346" s="61">
        <f t="shared" si="69"/>
        <v>0</v>
      </c>
      <c r="K346" s="61">
        <f t="shared" si="72"/>
        <v>0</v>
      </c>
      <c r="L346" s="55">
        <v>330</v>
      </c>
    </row>
    <row r="347" spans="1:14" x14ac:dyDescent="0.2">
      <c r="A347" s="55">
        <f t="shared" si="70"/>
        <v>0</v>
      </c>
      <c r="B347" s="56" t="str">
        <f t="shared" si="78"/>
        <v/>
      </c>
      <c r="C347" s="57">
        <f t="shared" si="71"/>
        <v>56096</v>
      </c>
      <c r="D347" s="65" t="str">
        <f t="shared" si="73"/>
        <v/>
      </c>
      <c r="E347" s="59">
        <f t="shared" si="74"/>
        <v>0</v>
      </c>
      <c r="F347" s="60" t="str">
        <f t="shared" si="75"/>
        <v/>
      </c>
      <c r="G347" s="61">
        <f t="shared" si="76"/>
        <v>0</v>
      </c>
      <c r="H347" s="62" t="str">
        <f t="shared" si="77"/>
        <v/>
      </c>
      <c r="I347" s="61">
        <f t="shared" si="79"/>
        <v>0</v>
      </c>
      <c r="J347" s="61">
        <f t="shared" si="69"/>
        <v>0</v>
      </c>
      <c r="K347" s="61">
        <f t="shared" si="72"/>
        <v>0</v>
      </c>
      <c r="L347" s="55">
        <v>331</v>
      </c>
      <c r="N347" s="70"/>
    </row>
    <row r="348" spans="1:14" x14ac:dyDescent="0.2">
      <c r="A348" s="55">
        <f t="shared" si="70"/>
        <v>0</v>
      </c>
      <c r="B348" s="56" t="str">
        <f t="shared" si="78"/>
        <v/>
      </c>
      <c r="C348" s="57">
        <f t="shared" si="71"/>
        <v>56127</v>
      </c>
      <c r="D348" s="65" t="str">
        <f t="shared" si="73"/>
        <v/>
      </c>
      <c r="E348" s="59">
        <f t="shared" si="74"/>
        <v>0</v>
      </c>
      <c r="F348" s="60" t="str">
        <f t="shared" si="75"/>
        <v/>
      </c>
      <c r="G348" s="61">
        <f t="shared" si="76"/>
        <v>0</v>
      </c>
      <c r="H348" s="62" t="str">
        <f t="shared" si="77"/>
        <v/>
      </c>
      <c r="I348" s="61">
        <f t="shared" si="79"/>
        <v>0</v>
      </c>
      <c r="J348" s="61">
        <f t="shared" si="69"/>
        <v>0</v>
      </c>
      <c r="K348" s="61">
        <f t="shared" si="72"/>
        <v>0</v>
      </c>
      <c r="L348" s="55">
        <v>332</v>
      </c>
      <c r="N348" s="70"/>
    </row>
    <row r="349" spans="1:14" x14ac:dyDescent="0.2">
      <c r="A349" s="55">
        <f t="shared" si="70"/>
        <v>0</v>
      </c>
      <c r="B349" s="56" t="str">
        <f t="shared" si="78"/>
        <v/>
      </c>
      <c r="C349" s="57">
        <f t="shared" si="71"/>
        <v>56157</v>
      </c>
      <c r="D349" s="65" t="str">
        <f t="shared" si="73"/>
        <v/>
      </c>
      <c r="E349" s="59">
        <f t="shared" si="74"/>
        <v>0</v>
      </c>
      <c r="F349" s="60" t="str">
        <f t="shared" si="75"/>
        <v/>
      </c>
      <c r="G349" s="61">
        <f t="shared" si="76"/>
        <v>0</v>
      </c>
      <c r="H349" s="62" t="str">
        <f t="shared" si="77"/>
        <v/>
      </c>
      <c r="I349" s="61">
        <f t="shared" si="79"/>
        <v>0</v>
      </c>
      <c r="J349" s="61">
        <f t="shared" si="69"/>
        <v>0</v>
      </c>
      <c r="K349" s="61">
        <f t="shared" si="72"/>
        <v>0</v>
      </c>
      <c r="L349" s="55">
        <v>333</v>
      </c>
      <c r="N349" s="70"/>
    </row>
    <row r="350" spans="1:14" x14ac:dyDescent="0.2">
      <c r="A350" s="55">
        <f t="shared" si="70"/>
        <v>0</v>
      </c>
      <c r="B350" s="56" t="str">
        <f t="shared" si="78"/>
        <v/>
      </c>
      <c r="C350" s="57">
        <f t="shared" si="71"/>
        <v>56188</v>
      </c>
      <c r="D350" s="65" t="str">
        <f t="shared" si="73"/>
        <v/>
      </c>
      <c r="E350" s="59">
        <f t="shared" si="74"/>
        <v>0</v>
      </c>
      <c r="F350" s="60" t="str">
        <f t="shared" si="75"/>
        <v/>
      </c>
      <c r="G350" s="61">
        <f t="shared" si="76"/>
        <v>0</v>
      </c>
      <c r="H350" s="62" t="str">
        <f t="shared" si="77"/>
        <v/>
      </c>
      <c r="I350" s="61">
        <f t="shared" si="79"/>
        <v>0</v>
      </c>
      <c r="J350" s="61">
        <f t="shared" si="69"/>
        <v>0</v>
      </c>
      <c r="K350" s="61">
        <f t="shared" si="72"/>
        <v>0</v>
      </c>
      <c r="L350" s="55">
        <v>334</v>
      </c>
    </row>
    <row r="351" spans="1:14" x14ac:dyDescent="0.2">
      <c r="A351" s="55">
        <f t="shared" si="70"/>
        <v>0</v>
      </c>
      <c r="B351" s="56" t="str">
        <f t="shared" si="78"/>
        <v/>
      </c>
      <c r="C351" s="57">
        <f t="shared" si="71"/>
        <v>56218</v>
      </c>
      <c r="D351" s="65" t="str">
        <f t="shared" si="73"/>
        <v/>
      </c>
      <c r="E351" s="59">
        <f t="shared" si="74"/>
        <v>0</v>
      </c>
      <c r="F351" s="60" t="str">
        <f t="shared" si="75"/>
        <v/>
      </c>
      <c r="G351" s="61">
        <f t="shared" si="76"/>
        <v>0</v>
      </c>
      <c r="H351" s="62" t="str">
        <f t="shared" si="77"/>
        <v/>
      </c>
      <c r="I351" s="61">
        <f t="shared" si="79"/>
        <v>0</v>
      </c>
      <c r="J351" s="61">
        <f t="shared" si="69"/>
        <v>0</v>
      </c>
      <c r="K351" s="61">
        <f t="shared" si="72"/>
        <v>0</v>
      </c>
      <c r="L351" s="55">
        <v>335</v>
      </c>
    </row>
    <row r="352" spans="1:14" x14ac:dyDescent="0.2">
      <c r="A352" s="55">
        <f t="shared" si="70"/>
        <v>0</v>
      </c>
      <c r="B352" s="56" t="str">
        <f t="shared" si="78"/>
        <v/>
      </c>
      <c r="C352" s="57">
        <f t="shared" si="71"/>
        <v>56249</v>
      </c>
      <c r="D352" s="65" t="str">
        <f t="shared" si="73"/>
        <v/>
      </c>
      <c r="E352" s="59">
        <f t="shared" si="74"/>
        <v>0</v>
      </c>
      <c r="F352" s="60" t="str">
        <f t="shared" si="75"/>
        <v/>
      </c>
      <c r="G352" s="61">
        <f t="shared" si="76"/>
        <v>0</v>
      </c>
      <c r="H352" s="62" t="str">
        <f t="shared" si="77"/>
        <v/>
      </c>
      <c r="I352" s="61">
        <f t="shared" si="79"/>
        <v>0</v>
      </c>
      <c r="J352" s="61">
        <f t="shared" si="69"/>
        <v>0</v>
      </c>
      <c r="K352" s="61">
        <f t="shared" si="72"/>
        <v>0</v>
      </c>
      <c r="L352" s="55">
        <v>336</v>
      </c>
    </row>
    <row r="353" spans="1:12" x14ac:dyDescent="0.2">
      <c r="A353" s="55">
        <f t="shared" si="70"/>
        <v>0</v>
      </c>
      <c r="B353" s="56" t="str">
        <f t="shared" si="78"/>
        <v/>
      </c>
      <c r="C353" s="57">
        <f t="shared" si="71"/>
        <v>56280</v>
      </c>
      <c r="D353" s="65" t="str">
        <f t="shared" si="73"/>
        <v/>
      </c>
      <c r="E353" s="59">
        <f t="shared" si="74"/>
        <v>0</v>
      </c>
      <c r="F353" s="60" t="str">
        <f t="shared" si="75"/>
        <v/>
      </c>
      <c r="G353" s="61">
        <f t="shared" si="76"/>
        <v>0</v>
      </c>
      <c r="H353" s="62" t="str">
        <f t="shared" si="77"/>
        <v/>
      </c>
      <c r="I353" s="61">
        <f t="shared" si="79"/>
        <v>0</v>
      </c>
      <c r="J353" s="61">
        <f t="shared" si="69"/>
        <v>0</v>
      </c>
      <c r="K353" s="61">
        <f t="shared" si="72"/>
        <v>0</v>
      </c>
      <c r="L353" s="55">
        <v>337</v>
      </c>
    </row>
    <row r="354" spans="1:12" x14ac:dyDescent="0.2">
      <c r="A354" s="55">
        <f t="shared" si="70"/>
        <v>0</v>
      </c>
      <c r="B354" s="56" t="str">
        <f t="shared" si="78"/>
        <v/>
      </c>
      <c r="C354" s="57">
        <f t="shared" si="71"/>
        <v>56308</v>
      </c>
      <c r="D354" s="65" t="str">
        <f t="shared" si="73"/>
        <v/>
      </c>
      <c r="E354" s="59">
        <f t="shared" si="74"/>
        <v>0</v>
      </c>
      <c r="F354" s="60" t="str">
        <f t="shared" si="75"/>
        <v/>
      </c>
      <c r="G354" s="61">
        <f t="shared" si="76"/>
        <v>0</v>
      </c>
      <c r="H354" s="62" t="str">
        <f t="shared" si="77"/>
        <v/>
      </c>
      <c r="I354" s="61">
        <f t="shared" si="79"/>
        <v>0</v>
      </c>
      <c r="J354" s="61">
        <f t="shared" si="69"/>
        <v>0</v>
      </c>
      <c r="K354" s="61">
        <f t="shared" si="72"/>
        <v>0</v>
      </c>
      <c r="L354" s="55">
        <v>338</v>
      </c>
    </row>
    <row r="355" spans="1:12" x14ac:dyDescent="0.2">
      <c r="A355" s="55">
        <f t="shared" si="70"/>
        <v>0</v>
      </c>
      <c r="B355" s="56" t="str">
        <f t="shared" si="78"/>
        <v/>
      </c>
      <c r="C355" s="57">
        <f t="shared" si="71"/>
        <v>56339</v>
      </c>
      <c r="D355" s="65" t="str">
        <f t="shared" si="73"/>
        <v/>
      </c>
      <c r="E355" s="59">
        <f t="shared" si="74"/>
        <v>0</v>
      </c>
      <c r="F355" s="60" t="str">
        <f t="shared" si="75"/>
        <v/>
      </c>
      <c r="G355" s="61">
        <f t="shared" si="76"/>
        <v>0</v>
      </c>
      <c r="H355" s="62" t="str">
        <f t="shared" si="77"/>
        <v/>
      </c>
      <c r="I355" s="61">
        <f t="shared" si="79"/>
        <v>0</v>
      </c>
      <c r="J355" s="61">
        <f t="shared" si="69"/>
        <v>0</v>
      </c>
      <c r="K355" s="61">
        <f t="shared" si="72"/>
        <v>0</v>
      </c>
      <c r="L355" s="55">
        <v>339</v>
      </c>
    </row>
    <row r="356" spans="1:12" x14ac:dyDescent="0.2">
      <c r="A356" s="55">
        <f t="shared" si="70"/>
        <v>0</v>
      </c>
      <c r="B356" s="56" t="str">
        <f t="shared" si="78"/>
        <v/>
      </c>
      <c r="C356" s="57">
        <f t="shared" si="71"/>
        <v>56369</v>
      </c>
      <c r="D356" s="65" t="str">
        <f t="shared" si="73"/>
        <v/>
      </c>
      <c r="E356" s="59">
        <f t="shared" si="74"/>
        <v>0</v>
      </c>
      <c r="F356" s="60" t="str">
        <f t="shared" si="75"/>
        <v/>
      </c>
      <c r="G356" s="61">
        <f t="shared" si="76"/>
        <v>0</v>
      </c>
      <c r="H356" s="62" t="str">
        <f t="shared" si="77"/>
        <v/>
      </c>
      <c r="I356" s="61">
        <f t="shared" si="79"/>
        <v>0</v>
      </c>
      <c r="J356" s="61">
        <f t="shared" si="69"/>
        <v>0</v>
      </c>
      <c r="K356" s="61">
        <f t="shared" si="72"/>
        <v>0</v>
      </c>
      <c r="L356" s="55">
        <v>340</v>
      </c>
    </row>
    <row r="357" spans="1:12" x14ac:dyDescent="0.2">
      <c r="A357" s="55">
        <f t="shared" si="70"/>
        <v>0</v>
      </c>
      <c r="B357" s="56" t="str">
        <f t="shared" si="78"/>
        <v/>
      </c>
      <c r="C357" s="57">
        <f t="shared" si="71"/>
        <v>56400</v>
      </c>
      <c r="D357" s="65" t="str">
        <f t="shared" si="73"/>
        <v/>
      </c>
      <c r="E357" s="59">
        <f t="shared" si="74"/>
        <v>0</v>
      </c>
      <c r="F357" s="60" t="str">
        <f t="shared" si="75"/>
        <v/>
      </c>
      <c r="G357" s="61">
        <f t="shared" si="76"/>
        <v>0</v>
      </c>
      <c r="H357" s="62" t="str">
        <f t="shared" si="77"/>
        <v/>
      </c>
      <c r="I357" s="61">
        <f t="shared" si="79"/>
        <v>0</v>
      </c>
      <c r="J357" s="61">
        <f t="shared" si="69"/>
        <v>0</v>
      </c>
      <c r="K357" s="61">
        <f t="shared" si="72"/>
        <v>0</v>
      </c>
      <c r="L357" s="55">
        <v>341</v>
      </c>
    </row>
    <row r="358" spans="1:12" x14ac:dyDescent="0.2">
      <c r="A358" s="55">
        <f t="shared" si="70"/>
        <v>0</v>
      </c>
      <c r="B358" s="56" t="str">
        <f t="shared" si="78"/>
        <v/>
      </c>
      <c r="C358" s="57">
        <f t="shared" si="71"/>
        <v>56430</v>
      </c>
      <c r="D358" s="65" t="str">
        <f t="shared" si="73"/>
        <v/>
      </c>
      <c r="E358" s="59">
        <f t="shared" si="74"/>
        <v>0</v>
      </c>
      <c r="F358" s="60" t="str">
        <f t="shared" si="75"/>
        <v/>
      </c>
      <c r="G358" s="61">
        <f t="shared" si="76"/>
        <v>0</v>
      </c>
      <c r="H358" s="62" t="str">
        <f t="shared" si="77"/>
        <v/>
      </c>
      <c r="I358" s="61">
        <f t="shared" si="79"/>
        <v>0</v>
      </c>
      <c r="J358" s="61">
        <f t="shared" si="69"/>
        <v>0</v>
      </c>
      <c r="K358" s="61">
        <f t="shared" si="72"/>
        <v>0</v>
      </c>
      <c r="L358" s="55">
        <v>342</v>
      </c>
    </row>
    <row r="359" spans="1:12" x14ac:dyDescent="0.2">
      <c r="A359" s="55">
        <f t="shared" si="70"/>
        <v>0</v>
      </c>
      <c r="B359" s="56" t="str">
        <f t="shared" si="78"/>
        <v/>
      </c>
      <c r="C359" s="57">
        <f t="shared" si="71"/>
        <v>56461</v>
      </c>
      <c r="D359" s="65" t="str">
        <f t="shared" si="73"/>
        <v/>
      </c>
      <c r="E359" s="59">
        <f t="shared" si="74"/>
        <v>0</v>
      </c>
      <c r="F359" s="60" t="str">
        <f t="shared" si="75"/>
        <v/>
      </c>
      <c r="G359" s="61">
        <f t="shared" si="76"/>
        <v>0</v>
      </c>
      <c r="H359" s="62" t="str">
        <f t="shared" si="77"/>
        <v/>
      </c>
      <c r="I359" s="61">
        <f t="shared" si="79"/>
        <v>0</v>
      </c>
      <c r="J359" s="61">
        <f t="shared" si="69"/>
        <v>0</v>
      </c>
      <c r="K359" s="61">
        <f t="shared" si="72"/>
        <v>0</v>
      </c>
      <c r="L359" s="55">
        <v>343</v>
      </c>
    </row>
    <row r="360" spans="1:12" x14ac:dyDescent="0.2">
      <c r="A360" s="55">
        <f t="shared" si="70"/>
        <v>0</v>
      </c>
      <c r="B360" s="56" t="str">
        <f t="shared" si="78"/>
        <v/>
      </c>
      <c r="C360" s="57">
        <f t="shared" si="71"/>
        <v>56492</v>
      </c>
      <c r="D360" s="65" t="str">
        <f t="shared" si="73"/>
        <v/>
      </c>
      <c r="E360" s="59">
        <f t="shared" si="74"/>
        <v>0</v>
      </c>
      <c r="F360" s="60" t="str">
        <f t="shared" si="75"/>
        <v/>
      </c>
      <c r="G360" s="61">
        <f t="shared" si="76"/>
        <v>0</v>
      </c>
      <c r="H360" s="62" t="str">
        <f t="shared" si="77"/>
        <v/>
      </c>
      <c r="I360" s="61">
        <f t="shared" si="79"/>
        <v>0</v>
      </c>
      <c r="J360" s="61">
        <f t="shared" si="69"/>
        <v>0</v>
      </c>
      <c r="K360" s="61">
        <f t="shared" si="72"/>
        <v>0</v>
      </c>
      <c r="L360" s="55">
        <v>344</v>
      </c>
    </row>
    <row r="361" spans="1:12" x14ac:dyDescent="0.2">
      <c r="A361" s="55">
        <f t="shared" si="70"/>
        <v>0</v>
      </c>
      <c r="B361" s="56" t="str">
        <f t="shared" si="78"/>
        <v/>
      </c>
      <c r="C361" s="57">
        <f t="shared" si="71"/>
        <v>56522</v>
      </c>
      <c r="D361" s="65" t="str">
        <f t="shared" si="73"/>
        <v/>
      </c>
      <c r="E361" s="59">
        <f t="shared" si="74"/>
        <v>0</v>
      </c>
      <c r="F361" s="60" t="str">
        <f t="shared" si="75"/>
        <v/>
      </c>
      <c r="G361" s="61">
        <f t="shared" si="76"/>
        <v>0</v>
      </c>
      <c r="H361" s="62" t="str">
        <f t="shared" si="77"/>
        <v/>
      </c>
      <c r="I361" s="61">
        <f t="shared" si="79"/>
        <v>0</v>
      </c>
      <c r="J361" s="61">
        <f t="shared" si="69"/>
        <v>0</v>
      </c>
      <c r="K361" s="61">
        <f t="shared" si="72"/>
        <v>0</v>
      </c>
      <c r="L361" s="55">
        <v>345</v>
      </c>
    </row>
    <row r="362" spans="1:12" x14ac:dyDescent="0.2">
      <c r="A362" s="55">
        <f t="shared" si="70"/>
        <v>0</v>
      </c>
      <c r="B362" s="56" t="str">
        <f t="shared" si="78"/>
        <v/>
      </c>
      <c r="C362" s="57">
        <f t="shared" si="71"/>
        <v>56553</v>
      </c>
      <c r="D362" s="65" t="str">
        <f t="shared" si="73"/>
        <v/>
      </c>
      <c r="E362" s="59">
        <f t="shared" si="74"/>
        <v>0</v>
      </c>
      <c r="F362" s="60" t="str">
        <f t="shared" si="75"/>
        <v/>
      </c>
      <c r="G362" s="61">
        <f t="shared" si="76"/>
        <v>0</v>
      </c>
      <c r="H362" s="62" t="str">
        <f t="shared" si="77"/>
        <v/>
      </c>
      <c r="I362" s="61">
        <f t="shared" si="79"/>
        <v>0</v>
      </c>
      <c r="J362" s="61">
        <f t="shared" si="69"/>
        <v>0</v>
      </c>
      <c r="K362" s="61">
        <f t="shared" si="72"/>
        <v>0</v>
      </c>
      <c r="L362" s="55">
        <v>346</v>
      </c>
    </row>
    <row r="363" spans="1:12" x14ac:dyDescent="0.2">
      <c r="A363" s="55">
        <f t="shared" si="70"/>
        <v>0</v>
      </c>
      <c r="B363" s="56" t="str">
        <f t="shared" si="78"/>
        <v/>
      </c>
      <c r="C363" s="57">
        <f t="shared" si="71"/>
        <v>56583</v>
      </c>
      <c r="D363" s="65" t="str">
        <f t="shared" si="73"/>
        <v/>
      </c>
      <c r="E363" s="59">
        <f t="shared" si="74"/>
        <v>0</v>
      </c>
      <c r="F363" s="60" t="str">
        <f t="shared" si="75"/>
        <v/>
      </c>
      <c r="G363" s="61">
        <f t="shared" si="76"/>
        <v>0</v>
      </c>
      <c r="H363" s="62" t="str">
        <f t="shared" si="77"/>
        <v/>
      </c>
      <c r="I363" s="61">
        <f t="shared" si="79"/>
        <v>0</v>
      </c>
      <c r="J363" s="61">
        <f t="shared" si="69"/>
        <v>0</v>
      </c>
      <c r="K363" s="61">
        <f t="shared" si="72"/>
        <v>0</v>
      </c>
      <c r="L363" s="55">
        <v>347</v>
      </c>
    </row>
    <row r="364" spans="1:12" x14ac:dyDescent="0.2">
      <c r="A364" s="55">
        <f t="shared" si="70"/>
        <v>0</v>
      </c>
      <c r="B364" s="56" t="str">
        <f t="shared" si="78"/>
        <v/>
      </c>
      <c r="C364" s="57">
        <f t="shared" si="71"/>
        <v>56614</v>
      </c>
      <c r="D364" s="65" t="str">
        <f t="shared" si="73"/>
        <v/>
      </c>
      <c r="E364" s="59">
        <f t="shared" si="74"/>
        <v>0</v>
      </c>
      <c r="F364" s="60" t="str">
        <f t="shared" si="75"/>
        <v/>
      </c>
      <c r="G364" s="61">
        <f t="shared" si="76"/>
        <v>0</v>
      </c>
      <c r="H364" s="62" t="str">
        <f t="shared" si="77"/>
        <v/>
      </c>
      <c r="I364" s="61">
        <f t="shared" si="79"/>
        <v>0</v>
      </c>
      <c r="J364" s="61">
        <f t="shared" si="69"/>
        <v>0</v>
      </c>
      <c r="K364" s="61">
        <f t="shared" si="72"/>
        <v>0</v>
      </c>
      <c r="L364" s="55">
        <v>348</v>
      </c>
    </row>
    <row r="365" spans="1:12" x14ac:dyDescent="0.2">
      <c r="A365" s="55">
        <f t="shared" si="70"/>
        <v>0</v>
      </c>
      <c r="B365" s="56" t="str">
        <f t="shared" si="78"/>
        <v/>
      </c>
      <c r="C365" s="57">
        <f t="shared" si="71"/>
        <v>56645</v>
      </c>
      <c r="D365" s="65" t="str">
        <f t="shared" si="73"/>
        <v/>
      </c>
      <c r="E365" s="59">
        <f t="shared" si="74"/>
        <v>0</v>
      </c>
      <c r="F365" s="60" t="str">
        <f t="shared" si="75"/>
        <v/>
      </c>
      <c r="G365" s="61">
        <f t="shared" si="76"/>
        <v>0</v>
      </c>
      <c r="H365" s="62" t="str">
        <f t="shared" si="77"/>
        <v/>
      </c>
      <c r="I365" s="61">
        <f t="shared" si="79"/>
        <v>0</v>
      </c>
      <c r="J365" s="61">
        <f t="shared" si="69"/>
        <v>0</v>
      </c>
      <c r="K365" s="61">
        <f t="shared" si="72"/>
        <v>0</v>
      </c>
      <c r="L365" s="55">
        <v>349</v>
      </c>
    </row>
    <row r="366" spans="1:12" x14ac:dyDescent="0.2">
      <c r="A366" s="55">
        <f t="shared" si="70"/>
        <v>0</v>
      </c>
      <c r="B366" s="56" t="str">
        <f t="shared" si="78"/>
        <v/>
      </c>
      <c r="C366" s="57">
        <f t="shared" si="71"/>
        <v>56673</v>
      </c>
      <c r="D366" s="65" t="str">
        <f t="shared" si="73"/>
        <v/>
      </c>
      <c r="E366" s="59">
        <f t="shared" si="74"/>
        <v>0</v>
      </c>
      <c r="F366" s="60" t="str">
        <f t="shared" si="75"/>
        <v/>
      </c>
      <c r="G366" s="61">
        <f t="shared" si="76"/>
        <v>0</v>
      </c>
      <c r="H366" s="62" t="str">
        <f t="shared" si="77"/>
        <v/>
      </c>
      <c r="I366" s="61">
        <f t="shared" si="79"/>
        <v>0</v>
      </c>
      <c r="J366" s="61">
        <f t="shared" si="69"/>
        <v>0</v>
      </c>
      <c r="K366" s="61">
        <f t="shared" si="72"/>
        <v>0</v>
      </c>
      <c r="L366" s="55">
        <v>350</v>
      </c>
    </row>
    <row r="367" spans="1:12" x14ac:dyDescent="0.2">
      <c r="A367" s="55">
        <f t="shared" si="70"/>
        <v>0</v>
      </c>
      <c r="B367" s="56" t="str">
        <f t="shared" si="78"/>
        <v/>
      </c>
      <c r="C367" s="57">
        <f t="shared" si="71"/>
        <v>56704</v>
      </c>
      <c r="D367" s="65" t="str">
        <f t="shared" si="73"/>
        <v/>
      </c>
      <c r="E367" s="59">
        <f t="shared" si="74"/>
        <v>0</v>
      </c>
      <c r="F367" s="60" t="str">
        <f t="shared" si="75"/>
        <v/>
      </c>
      <c r="G367" s="61">
        <f t="shared" si="76"/>
        <v>0</v>
      </c>
      <c r="H367" s="62" t="str">
        <f t="shared" si="77"/>
        <v/>
      </c>
      <c r="I367" s="61">
        <f t="shared" si="79"/>
        <v>0</v>
      </c>
      <c r="J367" s="61">
        <f t="shared" si="69"/>
        <v>0</v>
      </c>
      <c r="K367" s="61">
        <f t="shared" si="72"/>
        <v>0</v>
      </c>
      <c r="L367" s="55">
        <v>351</v>
      </c>
    </row>
    <row r="368" spans="1:12" x14ac:dyDescent="0.2">
      <c r="A368" s="55">
        <f t="shared" si="70"/>
        <v>0</v>
      </c>
      <c r="B368" s="56" t="str">
        <f t="shared" si="78"/>
        <v/>
      </c>
      <c r="C368" s="57">
        <f t="shared" si="71"/>
        <v>56734</v>
      </c>
      <c r="D368" s="65" t="str">
        <f t="shared" si="73"/>
        <v/>
      </c>
      <c r="E368" s="59">
        <f t="shared" si="74"/>
        <v>0</v>
      </c>
      <c r="F368" s="60" t="str">
        <f t="shared" si="75"/>
        <v/>
      </c>
      <c r="G368" s="61">
        <f t="shared" si="76"/>
        <v>0</v>
      </c>
      <c r="H368" s="62" t="str">
        <f t="shared" si="77"/>
        <v/>
      </c>
      <c r="I368" s="61">
        <f t="shared" si="79"/>
        <v>0</v>
      </c>
      <c r="J368" s="61">
        <f t="shared" si="69"/>
        <v>0</v>
      </c>
      <c r="K368" s="61">
        <f t="shared" si="72"/>
        <v>0</v>
      </c>
      <c r="L368" s="55">
        <v>352</v>
      </c>
    </row>
    <row r="369" spans="1:12" x14ac:dyDescent="0.2">
      <c r="A369" s="55">
        <f t="shared" si="70"/>
        <v>0</v>
      </c>
      <c r="B369" s="56" t="str">
        <f t="shared" si="78"/>
        <v/>
      </c>
      <c r="C369" s="57">
        <f t="shared" si="71"/>
        <v>56765</v>
      </c>
      <c r="D369" s="65" t="str">
        <f t="shared" si="73"/>
        <v/>
      </c>
      <c r="E369" s="59">
        <f t="shared" si="74"/>
        <v>0</v>
      </c>
      <c r="F369" s="60" t="str">
        <f t="shared" si="75"/>
        <v/>
      </c>
      <c r="G369" s="61">
        <f t="shared" si="76"/>
        <v>0</v>
      </c>
      <c r="H369" s="62" t="str">
        <f t="shared" si="77"/>
        <v/>
      </c>
      <c r="I369" s="61">
        <f t="shared" si="79"/>
        <v>0</v>
      </c>
      <c r="J369" s="61">
        <f t="shared" si="69"/>
        <v>0</v>
      </c>
      <c r="K369" s="61">
        <f t="shared" si="72"/>
        <v>0</v>
      </c>
      <c r="L369" s="55">
        <v>353</v>
      </c>
    </row>
    <row r="370" spans="1:12" x14ac:dyDescent="0.2">
      <c r="A370" s="55">
        <f t="shared" si="70"/>
        <v>0</v>
      </c>
      <c r="B370" s="56" t="str">
        <f t="shared" si="78"/>
        <v/>
      </c>
      <c r="C370" s="57">
        <f t="shared" si="71"/>
        <v>56795</v>
      </c>
      <c r="D370" s="65" t="str">
        <f t="shared" si="73"/>
        <v/>
      </c>
      <c r="E370" s="59">
        <f t="shared" si="74"/>
        <v>0</v>
      </c>
      <c r="F370" s="60" t="str">
        <f t="shared" si="75"/>
        <v/>
      </c>
      <c r="G370" s="61">
        <f t="shared" si="76"/>
        <v>0</v>
      </c>
      <c r="H370" s="62" t="str">
        <f t="shared" si="77"/>
        <v/>
      </c>
      <c r="I370" s="61">
        <f t="shared" si="79"/>
        <v>0</v>
      </c>
      <c r="J370" s="61">
        <f t="shared" si="69"/>
        <v>0</v>
      </c>
      <c r="K370" s="61">
        <f t="shared" si="72"/>
        <v>0</v>
      </c>
      <c r="L370" s="55">
        <v>354</v>
      </c>
    </row>
    <row r="371" spans="1:12" x14ac:dyDescent="0.2">
      <c r="A371" s="55">
        <f t="shared" si="70"/>
        <v>0</v>
      </c>
      <c r="B371" s="56" t="str">
        <f t="shared" si="78"/>
        <v/>
      </c>
      <c r="C371" s="57">
        <f t="shared" si="71"/>
        <v>56826</v>
      </c>
      <c r="D371" s="65" t="str">
        <f t="shared" si="73"/>
        <v/>
      </c>
      <c r="E371" s="59">
        <f t="shared" si="74"/>
        <v>0</v>
      </c>
      <c r="F371" s="60" t="str">
        <f t="shared" si="75"/>
        <v/>
      </c>
      <c r="G371" s="61">
        <f t="shared" si="76"/>
        <v>0</v>
      </c>
      <c r="H371" s="62" t="str">
        <f t="shared" si="77"/>
        <v/>
      </c>
      <c r="I371" s="61">
        <f t="shared" si="79"/>
        <v>0</v>
      </c>
      <c r="J371" s="61">
        <f t="shared" si="69"/>
        <v>0</v>
      </c>
      <c r="K371" s="61">
        <f t="shared" si="72"/>
        <v>0</v>
      </c>
      <c r="L371" s="55">
        <v>355</v>
      </c>
    </row>
    <row r="372" spans="1:12" x14ac:dyDescent="0.2">
      <c r="A372" s="55">
        <f t="shared" si="70"/>
        <v>0</v>
      </c>
      <c r="B372" s="56" t="str">
        <f t="shared" si="78"/>
        <v/>
      </c>
      <c r="C372" s="57">
        <f t="shared" si="71"/>
        <v>56857</v>
      </c>
      <c r="D372" s="65" t="str">
        <f t="shared" si="73"/>
        <v/>
      </c>
      <c r="E372" s="59">
        <f t="shared" si="74"/>
        <v>0</v>
      </c>
      <c r="F372" s="60" t="str">
        <f t="shared" si="75"/>
        <v/>
      </c>
      <c r="G372" s="61">
        <f t="shared" si="76"/>
        <v>0</v>
      </c>
      <c r="H372" s="62" t="str">
        <f t="shared" si="77"/>
        <v/>
      </c>
      <c r="I372" s="61">
        <f t="shared" si="79"/>
        <v>0</v>
      </c>
      <c r="J372" s="61">
        <f t="shared" si="69"/>
        <v>0</v>
      </c>
      <c r="K372" s="61">
        <f t="shared" si="72"/>
        <v>0</v>
      </c>
      <c r="L372" s="55">
        <v>356</v>
      </c>
    </row>
    <row r="373" spans="1:12" x14ac:dyDescent="0.2">
      <c r="A373" s="55">
        <f t="shared" si="70"/>
        <v>0</v>
      </c>
      <c r="B373" s="56" t="str">
        <f t="shared" si="78"/>
        <v/>
      </c>
      <c r="C373" s="57">
        <f t="shared" si="71"/>
        <v>56887</v>
      </c>
      <c r="D373" s="65" t="str">
        <f t="shared" si="73"/>
        <v/>
      </c>
      <c r="E373" s="59">
        <f t="shared" si="74"/>
        <v>0</v>
      </c>
      <c r="F373" s="60" t="str">
        <f t="shared" si="75"/>
        <v/>
      </c>
      <c r="G373" s="61">
        <f t="shared" si="76"/>
        <v>0</v>
      </c>
      <c r="H373" s="62" t="str">
        <f t="shared" si="77"/>
        <v/>
      </c>
      <c r="I373" s="61">
        <f t="shared" si="79"/>
        <v>0</v>
      </c>
      <c r="J373" s="61">
        <f t="shared" si="69"/>
        <v>0</v>
      </c>
      <c r="K373" s="61">
        <f t="shared" si="72"/>
        <v>0</v>
      </c>
      <c r="L373" s="55">
        <v>357</v>
      </c>
    </row>
    <row r="374" spans="1:12" x14ac:dyDescent="0.2">
      <c r="A374" s="55">
        <f t="shared" si="70"/>
        <v>0</v>
      </c>
      <c r="B374" s="56" t="str">
        <f t="shared" si="78"/>
        <v/>
      </c>
      <c r="C374" s="57">
        <f t="shared" si="71"/>
        <v>56918</v>
      </c>
      <c r="D374" s="65" t="str">
        <f t="shared" si="73"/>
        <v/>
      </c>
      <c r="E374" s="59">
        <f t="shared" si="74"/>
        <v>0</v>
      </c>
      <c r="F374" s="60" t="str">
        <f t="shared" si="75"/>
        <v/>
      </c>
      <c r="G374" s="61">
        <f t="shared" si="76"/>
        <v>0</v>
      </c>
      <c r="H374" s="62" t="str">
        <f t="shared" si="77"/>
        <v/>
      </c>
      <c r="I374" s="61">
        <f t="shared" si="79"/>
        <v>0</v>
      </c>
      <c r="J374" s="61">
        <f t="shared" si="69"/>
        <v>0</v>
      </c>
      <c r="K374" s="61">
        <f t="shared" si="72"/>
        <v>0</v>
      </c>
      <c r="L374" s="55">
        <v>358</v>
      </c>
    </row>
    <row r="375" spans="1:12" x14ac:dyDescent="0.2">
      <c r="A375" s="55">
        <f t="shared" si="70"/>
        <v>0</v>
      </c>
      <c r="B375" s="56" t="str">
        <f t="shared" si="78"/>
        <v/>
      </c>
      <c r="C375" s="57">
        <f t="shared" si="71"/>
        <v>56948</v>
      </c>
      <c r="D375" s="65" t="str">
        <f t="shared" si="73"/>
        <v/>
      </c>
      <c r="E375" s="59">
        <f t="shared" si="74"/>
        <v>0</v>
      </c>
      <c r="F375" s="60" t="str">
        <f t="shared" si="75"/>
        <v/>
      </c>
      <c r="G375" s="61">
        <f t="shared" si="76"/>
        <v>0</v>
      </c>
      <c r="H375" s="62" t="str">
        <f t="shared" si="77"/>
        <v/>
      </c>
      <c r="I375" s="61">
        <f t="shared" si="79"/>
        <v>0</v>
      </c>
      <c r="J375" s="61">
        <f t="shared" si="69"/>
        <v>0</v>
      </c>
      <c r="K375" s="61">
        <f t="shared" si="72"/>
        <v>0</v>
      </c>
      <c r="L375" s="55">
        <v>359</v>
      </c>
    </row>
    <row r="376" spans="1:12" x14ac:dyDescent="0.2">
      <c r="A376" s="55">
        <f t="shared" si="70"/>
        <v>0</v>
      </c>
      <c r="B376" s="56" t="str">
        <f t="shared" si="78"/>
        <v/>
      </c>
      <c r="C376" s="57">
        <f t="shared" si="71"/>
        <v>56979</v>
      </c>
      <c r="D376" s="65" t="str">
        <f t="shared" si="73"/>
        <v/>
      </c>
      <c r="E376" s="59">
        <f t="shared" si="74"/>
        <v>0</v>
      </c>
      <c r="F376" s="60" t="str">
        <f t="shared" si="75"/>
        <v/>
      </c>
      <c r="G376" s="61">
        <f t="shared" si="76"/>
        <v>0</v>
      </c>
      <c r="H376" s="62" t="str">
        <f t="shared" si="77"/>
        <v/>
      </c>
      <c r="I376" s="61">
        <f t="shared" si="79"/>
        <v>0</v>
      </c>
      <c r="J376" s="61">
        <f t="shared" si="69"/>
        <v>0</v>
      </c>
      <c r="K376" s="61">
        <f t="shared" si="72"/>
        <v>0</v>
      </c>
      <c r="L376" s="55">
        <v>360</v>
      </c>
    </row>
    <row r="377" spans="1:12" x14ac:dyDescent="0.2">
      <c r="A377" s="55">
        <f t="shared" si="70"/>
        <v>0</v>
      </c>
      <c r="B377" s="56" t="str">
        <f t="shared" si="78"/>
        <v/>
      </c>
      <c r="C377" s="57">
        <f t="shared" si="71"/>
        <v>57010</v>
      </c>
      <c r="D377" s="65" t="str">
        <f t="shared" si="73"/>
        <v/>
      </c>
      <c r="E377" s="59">
        <f t="shared" si="74"/>
        <v>0</v>
      </c>
      <c r="F377" s="60" t="str">
        <f t="shared" si="75"/>
        <v/>
      </c>
      <c r="G377" s="61">
        <f t="shared" si="76"/>
        <v>0</v>
      </c>
      <c r="H377" s="62" t="str">
        <f t="shared" si="77"/>
        <v/>
      </c>
      <c r="I377" s="61">
        <f t="shared" si="79"/>
        <v>0</v>
      </c>
      <c r="J377" s="61">
        <f t="shared" si="69"/>
        <v>0</v>
      </c>
      <c r="K377" s="61">
        <f t="shared" si="72"/>
        <v>0</v>
      </c>
      <c r="L377" s="55">
        <v>361</v>
      </c>
    </row>
    <row r="378" spans="1:12" x14ac:dyDescent="0.2">
      <c r="A378" s="55">
        <f t="shared" si="70"/>
        <v>0</v>
      </c>
      <c r="B378" s="56" t="str">
        <f t="shared" si="78"/>
        <v/>
      </c>
      <c r="C378" s="57">
        <f t="shared" si="71"/>
        <v>57039</v>
      </c>
      <c r="D378" s="65" t="str">
        <f t="shared" si="73"/>
        <v/>
      </c>
      <c r="E378" s="59">
        <f t="shared" si="74"/>
        <v>0</v>
      </c>
      <c r="F378" s="60" t="str">
        <f t="shared" si="75"/>
        <v/>
      </c>
      <c r="G378" s="61">
        <f t="shared" si="76"/>
        <v>0</v>
      </c>
      <c r="H378" s="62" t="str">
        <f t="shared" si="77"/>
        <v/>
      </c>
      <c r="I378" s="61">
        <f t="shared" si="79"/>
        <v>0</v>
      </c>
      <c r="J378" s="61">
        <f t="shared" si="69"/>
        <v>0</v>
      </c>
      <c r="K378" s="61">
        <f t="shared" si="72"/>
        <v>0</v>
      </c>
      <c r="L378" s="55">
        <v>362</v>
      </c>
    </row>
    <row r="379" spans="1:12" x14ac:dyDescent="0.2">
      <c r="A379" s="55">
        <f t="shared" si="70"/>
        <v>0</v>
      </c>
      <c r="B379" s="56" t="str">
        <f t="shared" si="78"/>
        <v/>
      </c>
      <c r="C379" s="57">
        <f t="shared" si="71"/>
        <v>57070</v>
      </c>
      <c r="D379" s="65" t="str">
        <f t="shared" si="73"/>
        <v/>
      </c>
      <c r="E379" s="59">
        <f t="shared" si="74"/>
        <v>0</v>
      </c>
      <c r="F379" s="60" t="str">
        <f t="shared" si="75"/>
        <v/>
      </c>
      <c r="G379" s="61">
        <f t="shared" si="76"/>
        <v>0</v>
      </c>
      <c r="H379" s="62" t="str">
        <f t="shared" si="77"/>
        <v/>
      </c>
      <c r="I379" s="61">
        <f t="shared" si="79"/>
        <v>0</v>
      </c>
      <c r="J379" s="61">
        <f t="shared" si="69"/>
        <v>0</v>
      </c>
      <c r="K379" s="61">
        <f t="shared" si="72"/>
        <v>0</v>
      </c>
      <c r="L379" s="55">
        <v>363</v>
      </c>
    </row>
    <row r="380" spans="1:12" x14ac:dyDescent="0.2">
      <c r="A380" s="55">
        <f t="shared" si="70"/>
        <v>0</v>
      </c>
      <c r="B380" s="56" t="str">
        <f t="shared" si="78"/>
        <v/>
      </c>
      <c r="C380" s="57">
        <f t="shared" si="71"/>
        <v>57100</v>
      </c>
      <c r="D380" s="65" t="str">
        <f t="shared" si="73"/>
        <v/>
      </c>
      <c r="E380" s="59">
        <f t="shared" si="74"/>
        <v>0</v>
      </c>
      <c r="F380" s="60" t="str">
        <f t="shared" si="75"/>
        <v/>
      </c>
      <c r="G380" s="61">
        <f t="shared" si="76"/>
        <v>0</v>
      </c>
      <c r="H380" s="62" t="str">
        <f t="shared" si="77"/>
        <v/>
      </c>
      <c r="I380" s="61">
        <f t="shared" si="79"/>
        <v>0</v>
      </c>
      <c r="J380" s="61">
        <f t="shared" ref="J380:J443" si="80">IF(B380=$E$12*12,E380+G380,IF(D380="",0,$E$13))</f>
        <v>0</v>
      </c>
      <c r="K380" s="61">
        <f t="shared" si="72"/>
        <v>0</v>
      </c>
      <c r="L380" s="55">
        <v>364</v>
      </c>
    </row>
    <row r="381" spans="1:12" x14ac:dyDescent="0.2">
      <c r="A381" s="55">
        <f t="shared" si="70"/>
        <v>0</v>
      </c>
      <c r="B381" s="56" t="str">
        <f t="shared" si="78"/>
        <v/>
      </c>
      <c r="C381" s="57">
        <f t="shared" si="71"/>
        <v>57131</v>
      </c>
      <c r="D381" s="65" t="str">
        <f t="shared" si="73"/>
        <v/>
      </c>
      <c r="E381" s="59">
        <f t="shared" si="74"/>
        <v>0</v>
      </c>
      <c r="F381" s="60" t="str">
        <f t="shared" si="75"/>
        <v/>
      </c>
      <c r="G381" s="61">
        <f t="shared" si="76"/>
        <v>0</v>
      </c>
      <c r="H381" s="62" t="str">
        <f t="shared" si="77"/>
        <v/>
      </c>
      <c r="I381" s="61">
        <f t="shared" si="79"/>
        <v>0</v>
      </c>
      <c r="J381" s="61">
        <f t="shared" si="80"/>
        <v>0</v>
      </c>
      <c r="K381" s="61">
        <f t="shared" si="72"/>
        <v>0</v>
      </c>
      <c r="L381" s="55">
        <v>365</v>
      </c>
    </row>
    <row r="382" spans="1:12" x14ac:dyDescent="0.2">
      <c r="A382" s="55">
        <f t="shared" si="70"/>
        <v>0</v>
      </c>
      <c r="B382" s="56" t="str">
        <f t="shared" si="78"/>
        <v/>
      </c>
      <c r="C382" s="57">
        <f t="shared" si="71"/>
        <v>57161</v>
      </c>
      <c r="D382" s="65" t="str">
        <f t="shared" si="73"/>
        <v/>
      </c>
      <c r="E382" s="59">
        <f t="shared" si="74"/>
        <v>0</v>
      </c>
      <c r="F382" s="60" t="str">
        <f t="shared" si="75"/>
        <v/>
      </c>
      <c r="G382" s="61">
        <f t="shared" si="76"/>
        <v>0</v>
      </c>
      <c r="H382" s="62" t="str">
        <f t="shared" si="77"/>
        <v/>
      </c>
      <c r="I382" s="61">
        <f t="shared" si="79"/>
        <v>0</v>
      </c>
      <c r="J382" s="61">
        <f t="shared" si="80"/>
        <v>0</v>
      </c>
      <c r="K382" s="61">
        <f t="shared" si="72"/>
        <v>0</v>
      </c>
      <c r="L382" s="55">
        <v>366</v>
      </c>
    </row>
    <row r="383" spans="1:12" x14ac:dyDescent="0.2">
      <c r="A383" s="55">
        <f t="shared" si="70"/>
        <v>0</v>
      </c>
      <c r="B383" s="56" t="str">
        <f t="shared" si="78"/>
        <v/>
      </c>
      <c r="C383" s="57">
        <f t="shared" si="71"/>
        <v>57192</v>
      </c>
      <c r="D383" s="65" t="str">
        <f t="shared" si="73"/>
        <v/>
      </c>
      <c r="E383" s="59">
        <f t="shared" si="74"/>
        <v>0</v>
      </c>
      <c r="F383" s="60" t="str">
        <f t="shared" si="75"/>
        <v/>
      </c>
      <c r="G383" s="61">
        <f t="shared" si="76"/>
        <v>0</v>
      </c>
      <c r="H383" s="62" t="str">
        <f t="shared" si="77"/>
        <v/>
      </c>
      <c r="I383" s="61">
        <f t="shared" si="79"/>
        <v>0</v>
      </c>
      <c r="J383" s="61">
        <f t="shared" si="80"/>
        <v>0</v>
      </c>
      <c r="K383" s="61">
        <f t="shared" si="72"/>
        <v>0</v>
      </c>
      <c r="L383" s="55">
        <v>367</v>
      </c>
    </row>
    <row r="384" spans="1:12" x14ac:dyDescent="0.2">
      <c r="A384" s="55">
        <f t="shared" si="70"/>
        <v>0</v>
      </c>
      <c r="B384" s="56" t="str">
        <f t="shared" si="78"/>
        <v/>
      </c>
      <c r="C384" s="57">
        <f t="shared" si="71"/>
        <v>57223</v>
      </c>
      <c r="D384" s="65" t="str">
        <f t="shared" si="73"/>
        <v/>
      </c>
      <c r="E384" s="59">
        <f t="shared" si="74"/>
        <v>0</v>
      </c>
      <c r="F384" s="60" t="str">
        <f t="shared" si="75"/>
        <v/>
      </c>
      <c r="G384" s="61">
        <f t="shared" si="76"/>
        <v>0</v>
      </c>
      <c r="H384" s="62" t="str">
        <f t="shared" si="77"/>
        <v/>
      </c>
      <c r="I384" s="61">
        <f t="shared" si="79"/>
        <v>0</v>
      </c>
      <c r="J384" s="61">
        <f t="shared" si="80"/>
        <v>0</v>
      </c>
      <c r="K384" s="61">
        <f t="shared" si="72"/>
        <v>0</v>
      </c>
      <c r="L384" s="55">
        <v>368</v>
      </c>
    </row>
    <row r="385" spans="1:12" x14ac:dyDescent="0.2">
      <c r="A385" s="55">
        <f t="shared" si="70"/>
        <v>0</v>
      </c>
      <c r="B385" s="56" t="str">
        <f t="shared" si="78"/>
        <v/>
      </c>
      <c r="C385" s="57">
        <f t="shared" si="71"/>
        <v>57253</v>
      </c>
      <c r="D385" s="65" t="str">
        <f t="shared" si="73"/>
        <v/>
      </c>
      <c r="E385" s="59">
        <f t="shared" si="74"/>
        <v>0</v>
      </c>
      <c r="F385" s="60" t="str">
        <f t="shared" si="75"/>
        <v/>
      </c>
      <c r="G385" s="61">
        <f t="shared" si="76"/>
        <v>0</v>
      </c>
      <c r="H385" s="62" t="str">
        <f t="shared" si="77"/>
        <v/>
      </c>
      <c r="I385" s="61">
        <f t="shared" si="79"/>
        <v>0</v>
      </c>
      <c r="J385" s="61">
        <f t="shared" si="80"/>
        <v>0</v>
      </c>
      <c r="K385" s="61">
        <f t="shared" si="72"/>
        <v>0</v>
      </c>
      <c r="L385" s="55">
        <v>369</v>
      </c>
    </row>
    <row r="386" spans="1:12" x14ac:dyDescent="0.2">
      <c r="A386" s="55">
        <f t="shared" si="70"/>
        <v>0</v>
      </c>
      <c r="B386" s="56" t="str">
        <f t="shared" si="78"/>
        <v/>
      </c>
      <c r="C386" s="57">
        <f t="shared" si="71"/>
        <v>57284</v>
      </c>
      <c r="D386" s="65" t="str">
        <f t="shared" si="73"/>
        <v/>
      </c>
      <c r="E386" s="59">
        <f t="shared" si="74"/>
        <v>0</v>
      </c>
      <c r="F386" s="60" t="str">
        <f t="shared" si="75"/>
        <v/>
      </c>
      <c r="G386" s="61">
        <f t="shared" si="76"/>
        <v>0</v>
      </c>
      <c r="H386" s="62" t="str">
        <f t="shared" si="77"/>
        <v/>
      </c>
      <c r="I386" s="61">
        <f t="shared" si="79"/>
        <v>0</v>
      </c>
      <c r="J386" s="61">
        <f t="shared" si="80"/>
        <v>0</v>
      </c>
      <c r="K386" s="61">
        <f t="shared" si="72"/>
        <v>0</v>
      </c>
      <c r="L386" s="55">
        <v>370</v>
      </c>
    </row>
    <row r="387" spans="1:12" x14ac:dyDescent="0.2">
      <c r="A387" s="55">
        <f t="shared" si="70"/>
        <v>0</v>
      </c>
      <c r="B387" s="56" t="str">
        <f t="shared" si="78"/>
        <v/>
      </c>
      <c r="C387" s="57">
        <f t="shared" si="71"/>
        <v>57314</v>
      </c>
      <c r="D387" s="65" t="str">
        <f t="shared" si="73"/>
        <v/>
      </c>
      <c r="E387" s="59">
        <f t="shared" si="74"/>
        <v>0</v>
      </c>
      <c r="F387" s="60" t="str">
        <f t="shared" si="75"/>
        <v/>
      </c>
      <c r="G387" s="61">
        <f t="shared" si="76"/>
        <v>0</v>
      </c>
      <c r="H387" s="62" t="str">
        <f t="shared" si="77"/>
        <v/>
      </c>
      <c r="I387" s="61">
        <f t="shared" si="79"/>
        <v>0</v>
      </c>
      <c r="J387" s="61">
        <f t="shared" si="80"/>
        <v>0</v>
      </c>
      <c r="K387" s="61">
        <f t="shared" si="72"/>
        <v>0</v>
      </c>
      <c r="L387" s="55">
        <v>371</v>
      </c>
    </row>
    <row r="388" spans="1:12" x14ac:dyDescent="0.2">
      <c r="A388" s="55">
        <f t="shared" si="70"/>
        <v>0</v>
      </c>
      <c r="B388" s="56" t="str">
        <f t="shared" si="78"/>
        <v/>
      </c>
      <c r="C388" s="57">
        <f t="shared" si="71"/>
        <v>57345</v>
      </c>
      <c r="D388" s="65" t="str">
        <f t="shared" si="73"/>
        <v/>
      </c>
      <c r="E388" s="59">
        <f t="shared" si="74"/>
        <v>0</v>
      </c>
      <c r="F388" s="60" t="str">
        <f t="shared" si="75"/>
        <v/>
      </c>
      <c r="G388" s="61">
        <f t="shared" si="76"/>
        <v>0</v>
      </c>
      <c r="H388" s="62" t="str">
        <f t="shared" si="77"/>
        <v/>
      </c>
      <c r="I388" s="61">
        <f t="shared" si="79"/>
        <v>0</v>
      </c>
      <c r="J388" s="61">
        <f t="shared" si="80"/>
        <v>0</v>
      </c>
      <c r="K388" s="61">
        <f t="shared" si="72"/>
        <v>0</v>
      </c>
      <c r="L388" s="55">
        <v>372</v>
      </c>
    </row>
    <row r="389" spans="1:12" x14ac:dyDescent="0.2">
      <c r="A389" s="55">
        <f t="shared" si="70"/>
        <v>0</v>
      </c>
      <c r="B389" s="56" t="str">
        <f t="shared" si="78"/>
        <v/>
      </c>
      <c r="C389" s="57">
        <f t="shared" si="71"/>
        <v>57376</v>
      </c>
      <c r="D389" s="65" t="str">
        <f t="shared" si="73"/>
        <v/>
      </c>
      <c r="E389" s="59">
        <f t="shared" si="74"/>
        <v>0</v>
      </c>
      <c r="F389" s="60" t="str">
        <f t="shared" si="75"/>
        <v/>
      </c>
      <c r="G389" s="61">
        <f t="shared" si="76"/>
        <v>0</v>
      </c>
      <c r="H389" s="62" t="str">
        <f t="shared" si="77"/>
        <v/>
      </c>
      <c r="I389" s="61">
        <f t="shared" si="79"/>
        <v>0</v>
      </c>
      <c r="J389" s="61">
        <f t="shared" si="80"/>
        <v>0</v>
      </c>
      <c r="K389" s="61">
        <f t="shared" si="72"/>
        <v>0</v>
      </c>
      <c r="L389" s="55">
        <v>373</v>
      </c>
    </row>
    <row r="390" spans="1:12" x14ac:dyDescent="0.2">
      <c r="A390" s="55">
        <f t="shared" si="70"/>
        <v>0</v>
      </c>
      <c r="B390" s="56" t="str">
        <f t="shared" si="78"/>
        <v/>
      </c>
      <c r="C390" s="57">
        <f t="shared" si="71"/>
        <v>57404</v>
      </c>
      <c r="D390" s="65" t="str">
        <f t="shared" si="73"/>
        <v/>
      </c>
      <c r="E390" s="59">
        <f t="shared" si="74"/>
        <v>0</v>
      </c>
      <c r="F390" s="60" t="str">
        <f t="shared" si="75"/>
        <v/>
      </c>
      <c r="G390" s="61">
        <f t="shared" si="76"/>
        <v>0</v>
      </c>
      <c r="H390" s="62" t="str">
        <f t="shared" si="77"/>
        <v/>
      </c>
      <c r="I390" s="61">
        <f t="shared" si="79"/>
        <v>0</v>
      </c>
      <c r="J390" s="61">
        <f t="shared" si="80"/>
        <v>0</v>
      </c>
      <c r="K390" s="61">
        <f t="shared" si="72"/>
        <v>0</v>
      </c>
      <c r="L390" s="55">
        <v>374</v>
      </c>
    </row>
    <row r="391" spans="1:12" x14ac:dyDescent="0.2">
      <c r="A391" s="55">
        <f t="shared" si="70"/>
        <v>0</v>
      </c>
      <c r="B391" s="56" t="str">
        <f t="shared" si="78"/>
        <v/>
      </c>
      <c r="C391" s="57">
        <f t="shared" si="71"/>
        <v>57435</v>
      </c>
      <c r="D391" s="65" t="str">
        <f t="shared" si="73"/>
        <v/>
      </c>
      <c r="E391" s="59">
        <f t="shared" si="74"/>
        <v>0</v>
      </c>
      <c r="F391" s="60" t="str">
        <f t="shared" si="75"/>
        <v/>
      </c>
      <c r="G391" s="61">
        <f t="shared" si="76"/>
        <v>0</v>
      </c>
      <c r="H391" s="62" t="str">
        <f t="shared" si="77"/>
        <v/>
      </c>
      <c r="I391" s="61">
        <f t="shared" si="79"/>
        <v>0</v>
      </c>
      <c r="J391" s="61">
        <f t="shared" si="80"/>
        <v>0</v>
      </c>
      <c r="K391" s="61">
        <f t="shared" si="72"/>
        <v>0</v>
      </c>
      <c r="L391" s="55">
        <v>375</v>
      </c>
    </row>
    <row r="392" spans="1:12" x14ac:dyDescent="0.2">
      <c r="A392" s="55">
        <f t="shared" si="70"/>
        <v>0</v>
      </c>
      <c r="B392" s="56" t="str">
        <f t="shared" si="78"/>
        <v/>
      </c>
      <c r="C392" s="57">
        <f t="shared" si="71"/>
        <v>57465</v>
      </c>
      <c r="D392" s="65" t="str">
        <f t="shared" si="73"/>
        <v/>
      </c>
      <c r="E392" s="59">
        <f t="shared" si="74"/>
        <v>0</v>
      </c>
      <c r="F392" s="60" t="str">
        <f t="shared" si="75"/>
        <v/>
      </c>
      <c r="G392" s="61">
        <f t="shared" si="76"/>
        <v>0</v>
      </c>
      <c r="H392" s="62" t="str">
        <f t="shared" si="77"/>
        <v/>
      </c>
      <c r="I392" s="61">
        <f t="shared" si="79"/>
        <v>0</v>
      </c>
      <c r="J392" s="61">
        <f t="shared" si="80"/>
        <v>0</v>
      </c>
      <c r="K392" s="61">
        <f t="shared" si="72"/>
        <v>0</v>
      </c>
      <c r="L392" s="55">
        <v>376</v>
      </c>
    </row>
    <row r="393" spans="1:12" x14ac:dyDescent="0.2">
      <c r="A393" s="55">
        <f t="shared" si="70"/>
        <v>0</v>
      </c>
      <c r="B393" s="56" t="str">
        <f t="shared" si="78"/>
        <v/>
      </c>
      <c r="C393" s="57">
        <f t="shared" si="71"/>
        <v>57496</v>
      </c>
      <c r="D393" s="65" t="str">
        <f t="shared" si="73"/>
        <v/>
      </c>
      <c r="E393" s="59">
        <f t="shared" si="74"/>
        <v>0</v>
      </c>
      <c r="F393" s="60" t="str">
        <f t="shared" si="75"/>
        <v/>
      </c>
      <c r="G393" s="61">
        <f t="shared" si="76"/>
        <v>0</v>
      </c>
      <c r="H393" s="62" t="str">
        <f t="shared" si="77"/>
        <v/>
      </c>
      <c r="I393" s="61">
        <f t="shared" si="79"/>
        <v>0</v>
      </c>
      <c r="J393" s="61">
        <f t="shared" si="80"/>
        <v>0</v>
      </c>
      <c r="K393" s="61">
        <f t="shared" si="72"/>
        <v>0</v>
      </c>
      <c r="L393" s="55">
        <v>377</v>
      </c>
    </row>
    <row r="394" spans="1:12" x14ac:dyDescent="0.2">
      <c r="A394" s="55">
        <f t="shared" si="70"/>
        <v>0</v>
      </c>
      <c r="B394" s="56" t="str">
        <f t="shared" si="78"/>
        <v/>
      </c>
      <c r="C394" s="57">
        <f t="shared" si="71"/>
        <v>57526</v>
      </c>
      <c r="D394" s="65" t="str">
        <f t="shared" si="73"/>
        <v/>
      </c>
      <c r="E394" s="59">
        <f t="shared" si="74"/>
        <v>0</v>
      </c>
      <c r="F394" s="60" t="str">
        <f t="shared" si="75"/>
        <v/>
      </c>
      <c r="G394" s="61">
        <f t="shared" si="76"/>
        <v>0</v>
      </c>
      <c r="H394" s="62" t="str">
        <f t="shared" si="77"/>
        <v/>
      </c>
      <c r="I394" s="61">
        <f t="shared" si="79"/>
        <v>0</v>
      </c>
      <c r="J394" s="61">
        <f t="shared" si="80"/>
        <v>0</v>
      </c>
      <c r="K394" s="61">
        <f t="shared" si="72"/>
        <v>0</v>
      </c>
      <c r="L394" s="55">
        <v>378</v>
      </c>
    </row>
    <row r="395" spans="1:12" x14ac:dyDescent="0.2">
      <c r="A395" s="55">
        <f t="shared" si="70"/>
        <v>0</v>
      </c>
      <c r="B395" s="56" t="str">
        <f t="shared" si="78"/>
        <v/>
      </c>
      <c r="C395" s="57">
        <f t="shared" si="71"/>
        <v>57557</v>
      </c>
      <c r="D395" s="65" t="str">
        <f t="shared" si="73"/>
        <v/>
      </c>
      <c r="E395" s="59">
        <f t="shared" si="74"/>
        <v>0</v>
      </c>
      <c r="F395" s="60" t="str">
        <f t="shared" si="75"/>
        <v/>
      </c>
      <c r="G395" s="61">
        <f t="shared" si="76"/>
        <v>0</v>
      </c>
      <c r="H395" s="62" t="str">
        <f t="shared" si="77"/>
        <v/>
      </c>
      <c r="I395" s="61">
        <f t="shared" si="79"/>
        <v>0</v>
      </c>
      <c r="J395" s="61">
        <f t="shared" si="80"/>
        <v>0</v>
      </c>
      <c r="K395" s="61">
        <f t="shared" si="72"/>
        <v>0</v>
      </c>
      <c r="L395" s="55">
        <v>379</v>
      </c>
    </row>
    <row r="396" spans="1:12" x14ac:dyDescent="0.2">
      <c r="A396" s="55">
        <f t="shared" si="70"/>
        <v>0</v>
      </c>
      <c r="B396" s="56" t="str">
        <f t="shared" si="78"/>
        <v/>
      </c>
      <c r="C396" s="57">
        <f t="shared" si="71"/>
        <v>57588</v>
      </c>
      <c r="D396" s="65" t="str">
        <f t="shared" si="73"/>
        <v/>
      </c>
      <c r="E396" s="59">
        <f t="shared" si="74"/>
        <v>0</v>
      </c>
      <c r="F396" s="60" t="str">
        <f t="shared" si="75"/>
        <v/>
      </c>
      <c r="G396" s="61">
        <f t="shared" si="76"/>
        <v>0</v>
      </c>
      <c r="H396" s="62" t="str">
        <f t="shared" si="77"/>
        <v/>
      </c>
      <c r="I396" s="61">
        <f t="shared" si="79"/>
        <v>0</v>
      </c>
      <c r="J396" s="61">
        <f t="shared" si="80"/>
        <v>0</v>
      </c>
      <c r="K396" s="61">
        <f t="shared" si="72"/>
        <v>0</v>
      </c>
      <c r="L396" s="55">
        <v>380</v>
      </c>
    </row>
    <row r="397" spans="1:12" x14ac:dyDescent="0.2">
      <c r="A397" s="55">
        <f t="shared" si="70"/>
        <v>0</v>
      </c>
      <c r="B397" s="56" t="str">
        <f t="shared" si="78"/>
        <v/>
      </c>
      <c r="C397" s="57">
        <f t="shared" si="71"/>
        <v>57618</v>
      </c>
      <c r="D397" s="65" t="str">
        <f t="shared" si="73"/>
        <v/>
      </c>
      <c r="E397" s="59">
        <f t="shared" si="74"/>
        <v>0</v>
      </c>
      <c r="F397" s="60" t="str">
        <f t="shared" si="75"/>
        <v/>
      </c>
      <c r="G397" s="61">
        <f t="shared" si="76"/>
        <v>0</v>
      </c>
      <c r="H397" s="62" t="str">
        <f t="shared" si="77"/>
        <v/>
      </c>
      <c r="I397" s="61">
        <f t="shared" si="79"/>
        <v>0</v>
      </c>
      <c r="J397" s="61">
        <f t="shared" si="80"/>
        <v>0</v>
      </c>
      <c r="K397" s="61">
        <f t="shared" si="72"/>
        <v>0</v>
      </c>
      <c r="L397" s="55">
        <v>381</v>
      </c>
    </row>
    <row r="398" spans="1:12" x14ac:dyDescent="0.2">
      <c r="A398" s="55">
        <f t="shared" si="70"/>
        <v>0</v>
      </c>
      <c r="B398" s="56" t="str">
        <f t="shared" si="78"/>
        <v/>
      </c>
      <c r="C398" s="57">
        <f t="shared" si="71"/>
        <v>57649</v>
      </c>
      <c r="D398" s="65" t="str">
        <f t="shared" si="73"/>
        <v/>
      </c>
      <c r="E398" s="59">
        <f t="shared" si="74"/>
        <v>0</v>
      </c>
      <c r="F398" s="60" t="str">
        <f t="shared" si="75"/>
        <v/>
      </c>
      <c r="G398" s="61">
        <f t="shared" si="76"/>
        <v>0</v>
      </c>
      <c r="H398" s="62" t="str">
        <f t="shared" si="77"/>
        <v/>
      </c>
      <c r="I398" s="61">
        <f t="shared" si="79"/>
        <v>0</v>
      </c>
      <c r="J398" s="61">
        <f t="shared" si="80"/>
        <v>0</v>
      </c>
      <c r="K398" s="61">
        <f t="shared" si="72"/>
        <v>0</v>
      </c>
      <c r="L398" s="55">
        <v>382</v>
      </c>
    </row>
    <row r="399" spans="1:12" x14ac:dyDescent="0.2">
      <c r="A399" s="55">
        <f t="shared" si="70"/>
        <v>0</v>
      </c>
      <c r="B399" s="56" t="str">
        <f t="shared" si="78"/>
        <v/>
      </c>
      <c r="C399" s="57">
        <f t="shared" si="71"/>
        <v>57679</v>
      </c>
      <c r="D399" s="65" t="str">
        <f t="shared" si="73"/>
        <v/>
      </c>
      <c r="E399" s="59">
        <f t="shared" si="74"/>
        <v>0</v>
      </c>
      <c r="F399" s="60" t="str">
        <f t="shared" si="75"/>
        <v/>
      </c>
      <c r="G399" s="61">
        <f t="shared" si="76"/>
        <v>0</v>
      </c>
      <c r="H399" s="62" t="str">
        <f t="shared" si="77"/>
        <v/>
      </c>
      <c r="I399" s="61">
        <f t="shared" si="79"/>
        <v>0</v>
      </c>
      <c r="J399" s="61">
        <f t="shared" si="80"/>
        <v>0</v>
      </c>
      <c r="K399" s="61">
        <f t="shared" si="72"/>
        <v>0</v>
      </c>
      <c r="L399" s="55">
        <v>383</v>
      </c>
    </row>
    <row r="400" spans="1:12" x14ac:dyDescent="0.2">
      <c r="A400" s="55">
        <f t="shared" si="70"/>
        <v>0</v>
      </c>
      <c r="B400" s="56" t="str">
        <f t="shared" si="78"/>
        <v/>
      </c>
      <c r="C400" s="57">
        <f t="shared" si="71"/>
        <v>57710</v>
      </c>
      <c r="D400" s="65" t="str">
        <f t="shared" si="73"/>
        <v/>
      </c>
      <c r="E400" s="59">
        <f t="shared" si="74"/>
        <v>0</v>
      </c>
      <c r="F400" s="60" t="str">
        <f t="shared" si="75"/>
        <v/>
      </c>
      <c r="G400" s="61">
        <f t="shared" si="76"/>
        <v>0</v>
      </c>
      <c r="H400" s="62" t="str">
        <f t="shared" si="77"/>
        <v/>
      </c>
      <c r="I400" s="61">
        <f t="shared" si="79"/>
        <v>0</v>
      </c>
      <c r="J400" s="61">
        <f t="shared" si="80"/>
        <v>0</v>
      </c>
      <c r="K400" s="61">
        <f t="shared" si="72"/>
        <v>0</v>
      </c>
      <c r="L400" s="55">
        <v>384</v>
      </c>
    </row>
    <row r="401" spans="1:12" x14ac:dyDescent="0.2">
      <c r="A401" s="55">
        <f t="shared" ref="A401:A464" si="81">IF(E401&gt;0,1,0)</f>
        <v>0</v>
      </c>
      <c r="B401" s="56" t="str">
        <f t="shared" si="78"/>
        <v/>
      </c>
      <c r="C401" s="57">
        <f t="shared" ref="C401:C464" si="82">IF(MONTH($E$14)&gt;=L401,EOMONTH(DATE(YEAR($E$14),L401,DAY($E$14)),0),EOMONTH(C400,1))</f>
        <v>57741</v>
      </c>
      <c r="D401" s="65" t="str">
        <f t="shared" si="73"/>
        <v/>
      </c>
      <c r="E401" s="59">
        <f t="shared" si="74"/>
        <v>0</v>
      </c>
      <c r="F401" s="60" t="str">
        <f t="shared" si="75"/>
        <v/>
      </c>
      <c r="G401" s="61">
        <f t="shared" si="76"/>
        <v>0</v>
      </c>
      <c r="H401" s="62" t="str">
        <f t="shared" si="77"/>
        <v/>
      </c>
      <c r="I401" s="61">
        <f t="shared" si="79"/>
        <v>0</v>
      </c>
      <c r="J401" s="61">
        <f t="shared" si="80"/>
        <v>0</v>
      </c>
      <c r="K401" s="61">
        <f t="shared" ref="K401:K464" si="83">IF(E401&lt;J401,0,E401-I401)</f>
        <v>0</v>
      </c>
      <c r="L401" s="55">
        <v>385</v>
      </c>
    </row>
    <row r="402" spans="1:12" x14ac:dyDescent="0.2">
      <c r="A402" s="55">
        <f t="shared" si="81"/>
        <v>0</v>
      </c>
      <c r="B402" s="56" t="str">
        <f t="shared" si="78"/>
        <v/>
      </c>
      <c r="C402" s="57">
        <f t="shared" si="82"/>
        <v>57769</v>
      </c>
      <c r="D402" s="65" t="str">
        <f t="shared" ref="D402:D465" si="84">IF(MONTH($E$14)=L402,L402,IF(C402&gt;$K$12,"",IF($E$14&gt;C402,"",MONTH(C402))))</f>
        <v/>
      </c>
      <c r="E402" s="59">
        <f t="shared" ref="E402:E465" si="85">IF(D402="",0,IF(E401&lt;&gt;0,K401,$E$10))</f>
        <v>0</v>
      </c>
      <c r="F402" s="60" t="str">
        <f t="shared" ref="F402:F465" si="86">IF($E$10="","",IF(D402="","",$E$11))</f>
        <v/>
      </c>
      <c r="G402" s="61">
        <f t="shared" ref="G402:G465" si="87">IF($E$10="",0,IF(D402="",0,E402*F402/12))</f>
        <v>0</v>
      </c>
      <c r="H402" s="62" t="str">
        <f t="shared" ref="H402:H465" si="88">IF($E$10="","",IF(D402="","",I402/E402))</f>
        <v/>
      </c>
      <c r="I402" s="61">
        <f t="shared" si="79"/>
        <v>0</v>
      </c>
      <c r="J402" s="61">
        <f t="shared" si="80"/>
        <v>0</v>
      </c>
      <c r="K402" s="61">
        <f t="shared" si="83"/>
        <v>0</v>
      </c>
      <c r="L402" s="55">
        <v>386</v>
      </c>
    </row>
    <row r="403" spans="1:12" x14ac:dyDescent="0.2">
      <c r="A403" s="55">
        <f t="shared" si="81"/>
        <v>0</v>
      </c>
      <c r="B403" s="56" t="str">
        <f t="shared" ref="B403:B466" si="89">IF(D403="","",IF(AND(D402="",C403&gt;1),1,B402+1))</f>
        <v/>
      </c>
      <c r="C403" s="57">
        <f t="shared" si="82"/>
        <v>57800</v>
      </c>
      <c r="D403" s="65" t="str">
        <f t="shared" si="84"/>
        <v/>
      </c>
      <c r="E403" s="59">
        <f t="shared" si="85"/>
        <v>0</v>
      </c>
      <c r="F403" s="60" t="str">
        <f t="shared" si="86"/>
        <v/>
      </c>
      <c r="G403" s="61">
        <f t="shared" si="87"/>
        <v>0</v>
      </c>
      <c r="H403" s="62" t="str">
        <f t="shared" si="88"/>
        <v/>
      </c>
      <c r="I403" s="61">
        <f t="shared" si="79"/>
        <v>0</v>
      </c>
      <c r="J403" s="61">
        <f t="shared" si="80"/>
        <v>0</v>
      </c>
      <c r="K403" s="61">
        <f t="shared" si="83"/>
        <v>0</v>
      </c>
      <c r="L403" s="55">
        <v>387</v>
      </c>
    </row>
    <row r="404" spans="1:12" x14ac:dyDescent="0.2">
      <c r="A404" s="55">
        <f t="shared" si="81"/>
        <v>0</v>
      </c>
      <c r="B404" s="56" t="str">
        <f t="shared" si="89"/>
        <v/>
      </c>
      <c r="C404" s="57">
        <f t="shared" si="82"/>
        <v>57830</v>
      </c>
      <c r="D404" s="65" t="str">
        <f t="shared" si="84"/>
        <v/>
      </c>
      <c r="E404" s="59">
        <f t="shared" si="85"/>
        <v>0</v>
      </c>
      <c r="F404" s="60" t="str">
        <f t="shared" si="86"/>
        <v/>
      </c>
      <c r="G404" s="61">
        <f t="shared" si="87"/>
        <v>0</v>
      </c>
      <c r="H404" s="62" t="str">
        <f t="shared" si="88"/>
        <v/>
      </c>
      <c r="I404" s="61">
        <f t="shared" si="79"/>
        <v>0</v>
      </c>
      <c r="J404" s="61">
        <f t="shared" si="80"/>
        <v>0</v>
      </c>
      <c r="K404" s="61">
        <f t="shared" si="83"/>
        <v>0</v>
      </c>
      <c r="L404" s="55">
        <v>388</v>
      </c>
    </row>
    <row r="405" spans="1:12" x14ac:dyDescent="0.2">
      <c r="A405" s="55">
        <f t="shared" si="81"/>
        <v>0</v>
      </c>
      <c r="B405" s="56" t="str">
        <f t="shared" si="89"/>
        <v/>
      </c>
      <c r="C405" s="57">
        <f t="shared" si="82"/>
        <v>57861</v>
      </c>
      <c r="D405" s="65" t="str">
        <f t="shared" si="84"/>
        <v/>
      </c>
      <c r="E405" s="59">
        <f t="shared" si="85"/>
        <v>0</v>
      </c>
      <c r="F405" s="60" t="str">
        <f t="shared" si="86"/>
        <v/>
      </c>
      <c r="G405" s="61">
        <f t="shared" si="87"/>
        <v>0</v>
      </c>
      <c r="H405" s="62" t="str">
        <f t="shared" si="88"/>
        <v/>
      </c>
      <c r="I405" s="61">
        <f t="shared" si="79"/>
        <v>0</v>
      </c>
      <c r="J405" s="61">
        <f t="shared" si="80"/>
        <v>0</v>
      </c>
      <c r="K405" s="61">
        <f t="shared" si="83"/>
        <v>0</v>
      </c>
      <c r="L405" s="55">
        <v>389</v>
      </c>
    </row>
    <row r="406" spans="1:12" x14ac:dyDescent="0.2">
      <c r="A406" s="55">
        <f t="shared" si="81"/>
        <v>0</v>
      </c>
      <c r="B406" s="56" t="str">
        <f t="shared" si="89"/>
        <v/>
      </c>
      <c r="C406" s="57">
        <f t="shared" si="82"/>
        <v>57891</v>
      </c>
      <c r="D406" s="65" t="str">
        <f t="shared" si="84"/>
        <v/>
      </c>
      <c r="E406" s="59">
        <f t="shared" si="85"/>
        <v>0</v>
      </c>
      <c r="F406" s="60" t="str">
        <f t="shared" si="86"/>
        <v/>
      </c>
      <c r="G406" s="61">
        <f t="shared" si="87"/>
        <v>0</v>
      </c>
      <c r="H406" s="62" t="str">
        <f t="shared" si="88"/>
        <v/>
      </c>
      <c r="I406" s="61">
        <f t="shared" si="79"/>
        <v>0</v>
      </c>
      <c r="J406" s="61">
        <f t="shared" si="80"/>
        <v>0</v>
      </c>
      <c r="K406" s="61">
        <f t="shared" si="83"/>
        <v>0</v>
      </c>
      <c r="L406" s="55">
        <v>390</v>
      </c>
    </row>
    <row r="407" spans="1:12" x14ac:dyDescent="0.2">
      <c r="A407" s="55">
        <f t="shared" si="81"/>
        <v>0</v>
      </c>
      <c r="B407" s="56" t="str">
        <f t="shared" si="89"/>
        <v/>
      </c>
      <c r="C407" s="57">
        <f t="shared" si="82"/>
        <v>57922</v>
      </c>
      <c r="D407" s="65" t="str">
        <f t="shared" si="84"/>
        <v/>
      </c>
      <c r="E407" s="59">
        <f t="shared" si="85"/>
        <v>0</v>
      </c>
      <c r="F407" s="60" t="str">
        <f t="shared" si="86"/>
        <v/>
      </c>
      <c r="G407" s="61">
        <f t="shared" si="87"/>
        <v>0</v>
      </c>
      <c r="H407" s="62" t="str">
        <f t="shared" si="88"/>
        <v/>
      </c>
      <c r="I407" s="61">
        <f t="shared" si="79"/>
        <v>0</v>
      </c>
      <c r="J407" s="61">
        <f t="shared" si="80"/>
        <v>0</v>
      </c>
      <c r="K407" s="61">
        <f t="shared" si="83"/>
        <v>0</v>
      </c>
      <c r="L407" s="55">
        <v>391</v>
      </c>
    </row>
    <row r="408" spans="1:12" x14ac:dyDescent="0.2">
      <c r="A408" s="55">
        <f t="shared" si="81"/>
        <v>0</v>
      </c>
      <c r="B408" s="56" t="str">
        <f t="shared" si="89"/>
        <v/>
      </c>
      <c r="C408" s="57">
        <f t="shared" si="82"/>
        <v>57953</v>
      </c>
      <c r="D408" s="65" t="str">
        <f t="shared" si="84"/>
        <v/>
      </c>
      <c r="E408" s="59">
        <f t="shared" si="85"/>
        <v>0</v>
      </c>
      <c r="F408" s="60" t="str">
        <f t="shared" si="86"/>
        <v/>
      </c>
      <c r="G408" s="61">
        <f t="shared" si="87"/>
        <v>0</v>
      </c>
      <c r="H408" s="62" t="str">
        <f t="shared" si="88"/>
        <v/>
      </c>
      <c r="I408" s="61">
        <f t="shared" si="79"/>
        <v>0</v>
      </c>
      <c r="J408" s="61">
        <f t="shared" si="80"/>
        <v>0</v>
      </c>
      <c r="K408" s="61">
        <f t="shared" si="83"/>
        <v>0</v>
      </c>
      <c r="L408" s="55">
        <v>392</v>
      </c>
    </row>
    <row r="409" spans="1:12" x14ac:dyDescent="0.2">
      <c r="A409" s="55">
        <f t="shared" si="81"/>
        <v>0</v>
      </c>
      <c r="B409" s="56" t="str">
        <f t="shared" si="89"/>
        <v/>
      </c>
      <c r="C409" s="57">
        <f t="shared" si="82"/>
        <v>57983</v>
      </c>
      <c r="D409" s="65" t="str">
        <f t="shared" si="84"/>
        <v/>
      </c>
      <c r="E409" s="59">
        <f t="shared" si="85"/>
        <v>0</v>
      </c>
      <c r="F409" s="60" t="str">
        <f t="shared" si="86"/>
        <v/>
      </c>
      <c r="G409" s="61">
        <f t="shared" si="87"/>
        <v>0</v>
      </c>
      <c r="H409" s="62" t="str">
        <f t="shared" si="88"/>
        <v/>
      </c>
      <c r="I409" s="61">
        <f t="shared" ref="I409:I472" si="90">IF($E$10="",0,IF($D409="",0,J409-G409))</f>
        <v>0</v>
      </c>
      <c r="J409" s="61">
        <f t="shared" si="80"/>
        <v>0</v>
      </c>
      <c r="K409" s="61">
        <f t="shared" si="83"/>
        <v>0</v>
      </c>
      <c r="L409" s="55">
        <v>393</v>
      </c>
    </row>
    <row r="410" spans="1:12" x14ac:dyDescent="0.2">
      <c r="A410" s="55">
        <f t="shared" si="81"/>
        <v>0</v>
      </c>
      <c r="B410" s="56" t="str">
        <f t="shared" si="89"/>
        <v/>
      </c>
      <c r="C410" s="57">
        <f t="shared" si="82"/>
        <v>58014</v>
      </c>
      <c r="D410" s="65" t="str">
        <f t="shared" si="84"/>
        <v/>
      </c>
      <c r="E410" s="59">
        <f t="shared" si="85"/>
        <v>0</v>
      </c>
      <c r="F410" s="60" t="str">
        <f t="shared" si="86"/>
        <v/>
      </c>
      <c r="G410" s="61">
        <f t="shared" si="87"/>
        <v>0</v>
      </c>
      <c r="H410" s="62" t="str">
        <f t="shared" si="88"/>
        <v/>
      </c>
      <c r="I410" s="61">
        <f t="shared" si="90"/>
        <v>0</v>
      </c>
      <c r="J410" s="61">
        <f t="shared" si="80"/>
        <v>0</v>
      </c>
      <c r="K410" s="61">
        <f t="shared" si="83"/>
        <v>0</v>
      </c>
      <c r="L410" s="55">
        <v>394</v>
      </c>
    </row>
    <row r="411" spans="1:12" x14ac:dyDescent="0.2">
      <c r="A411" s="55">
        <f t="shared" si="81"/>
        <v>0</v>
      </c>
      <c r="B411" s="56" t="str">
        <f t="shared" si="89"/>
        <v/>
      </c>
      <c r="C411" s="57">
        <f t="shared" si="82"/>
        <v>58044</v>
      </c>
      <c r="D411" s="65" t="str">
        <f t="shared" si="84"/>
        <v/>
      </c>
      <c r="E411" s="59">
        <f t="shared" si="85"/>
        <v>0</v>
      </c>
      <c r="F411" s="60" t="str">
        <f t="shared" si="86"/>
        <v/>
      </c>
      <c r="G411" s="61">
        <f t="shared" si="87"/>
        <v>0</v>
      </c>
      <c r="H411" s="62" t="str">
        <f t="shared" si="88"/>
        <v/>
      </c>
      <c r="I411" s="61">
        <f t="shared" si="90"/>
        <v>0</v>
      </c>
      <c r="J411" s="61">
        <f t="shared" si="80"/>
        <v>0</v>
      </c>
      <c r="K411" s="61">
        <f t="shared" si="83"/>
        <v>0</v>
      </c>
      <c r="L411" s="55">
        <v>395</v>
      </c>
    </row>
    <row r="412" spans="1:12" x14ac:dyDescent="0.2">
      <c r="A412" s="55">
        <f t="shared" si="81"/>
        <v>0</v>
      </c>
      <c r="B412" s="56" t="str">
        <f t="shared" si="89"/>
        <v/>
      </c>
      <c r="C412" s="57">
        <f t="shared" si="82"/>
        <v>58075</v>
      </c>
      <c r="D412" s="65" t="str">
        <f t="shared" si="84"/>
        <v/>
      </c>
      <c r="E412" s="59">
        <f t="shared" si="85"/>
        <v>0</v>
      </c>
      <c r="F412" s="60" t="str">
        <f t="shared" si="86"/>
        <v/>
      </c>
      <c r="G412" s="61">
        <f t="shared" si="87"/>
        <v>0</v>
      </c>
      <c r="H412" s="62" t="str">
        <f t="shared" si="88"/>
        <v/>
      </c>
      <c r="I412" s="61">
        <f t="shared" si="90"/>
        <v>0</v>
      </c>
      <c r="J412" s="61">
        <f t="shared" si="80"/>
        <v>0</v>
      </c>
      <c r="K412" s="61">
        <f t="shared" si="83"/>
        <v>0</v>
      </c>
      <c r="L412" s="55">
        <v>396</v>
      </c>
    </row>
    <row r="413" spans="1:12" x14ac:dyDescent="0.2">
      <c r="A413" s="55">
        <f t="shared" si="81"/>
        <v>0</v>
      </c>
      <c r="B413" s="56" t="str">
        <f t="shared" si="89"/>
        <v/>
      </c>
      <c r="C413" s="57">
        <f t="shared" si="82"/>
        <v>58106</v>
      </c>
      <c r="D413" s="65" t="str">
        <f t="shared" si="84"/>
        <v/>
      </c>
      <c r="E413" s="59">
        <f t="shared" si="85"/>
        <v>0</v>
      </c>
      <c r="F413" s="60" t="str">
        <f t="shared" si="86"/>
        <v/>
      </c>
      <c r="G413" s="61">
        <f t="shared" si="87"/>
        <v>0</v>
      </c>
      <c r="H413" s="62" t="str">
        <f t="shared" si="88"/>
        <v/>
      </c>
      <c r="I413" s="61">
        <f t="shared" si="90"/>
        <v>0</v>
      </c>
      <c r="J413" s="61">
        <f t="shared" si="80"/>
        <v>0</v>
      </c>
      <c r="K413" s="61">
        <f t="shared" si="83"/>
        <v>0</v>
      </c>
      <c r="L413" s="55">
        <v>397</v>
      </c>
    </row>
    <row r="414" spans="1:12" x14ac:dyDescent="0.2">
      <c r="A414" s="55">
        <f t="shared" si="81"/>
        <v>0</v>
      </c>
      <c r="B414" s="56" t="str">
        <f t="shared" si="89"/>
        <v/>
      </c>
      <c r="C414" s="57">
        <f t="shared" si="82"/>
        <v>58134</v>
      </c>
      <c r="D414" s="65" t="str">
        <f t="shared" si="84"/>
        <v/>
      </c>
      <c r="E414" s="59">
        <f t="shared" si="85"/>
        <v>0</v>
      </c>
      <c r="F414" s="60" t="str">
        <f t="shared" si="86"/>
        <v/>
      </c>
      <c r="G414" s="61">
        <f t="shared" si="87"/>
        <v>0</v>
      </c>
      <c r="H414" s="62" t="str">
        <f t="shared" si="88"/>
        <v/>
      </c>
      <c r="I414" s="61">
        <f t="shared" si="90"/>
        <v>0</v>
      </c>
      <c r="J414" s="61">
        <f t="shared" si="80"/>
        <v>0</v>
      </c>
      <c r="K414" s="61">
        <f t="shared" si="83"/>
        <v>0</v>
      </c>
      <c r="L414" s="55">
        <v>398</v>
      </c>
    </row>
    <row r="415" spans="1:12" x14ac:dyDescent="0.2">
      <c r="A415" s="55">
        <f t="shared" si="81"/>
        <v>0</v>
      </c>
      <c r="B415" s="56" t="str">
        <f t="shared" si="89"/>
        <v/>
      </c>
      <c r="C415" s="57">
        <f t="shared" si="82"/>
        <v>58165</v>
      </c>
      <c r="D415" s="65" t="str">
        <f t="shared" si="84"/>
        <v/>
      </c>
      <c r="E415" s="59">
        <f t="shared" si="85"/>
        <v>0</v>
      </c>
      <c r="F415" s="60" t="str">
        <f t="shared" si="86"/>
        <v/>
      </c>
      <c r="G415" s="61">
        <f t="shared" si="87"/>
        <v>0</v>
      </c>
      <c r="H415" s="62" t="str">
        <f t="shared" si="88"/>
        <v/>
      </c>
      <c r="I415" s="61">
        <f t="shared" si="90"/>
        <v>0</v>
      </c>
      <c r="J415" s="61">
        <f t="shared" si="80"/>
        <v>0</v>
      </c>
      <c r="K415" s="61">
        <f t="shared" si="83"/>
        <v>0</v>
      </c>
      <c r="L415" s="55">
        <v>399</v>
      </c>
    </row>
    <row r="416" spans="1:12" x14ac:dyDescent="0.2">
      <c r="A416" s="55">
        <f t="shared" si="81"/>
        <v>0</v>
      </c>
      <c r="B416" s="56" t="str">
        <f t="shared" si="89"/>
        <v/>
      </c>
      <c r="C416" s="57">
        <f t="shared" si="82"/>
        <v>58195</v>
      </c>
      <c r="D416" s="65" t="str">
        <f t="shared" si="84"/>
        <v/>
      </c>
      <c r="E416" s="59">
        <f t="shared" si="85"/>
        <v>0</v>
      </c>
      <c r="F416" s="60" t="str">
        <f t="shared" si="86"/>
        <v/>
      </c>
      <c r="G416" s="61">
        <f t="shared" si="87"/>
        <v>0</v>
      </c>
      <c r="H416" s="62" t="str">
        <f t="shared" si="88"/>
        <v/>
      </c>
      <c r="I416" s="61">
        <f t="shared" si="90"/>
        <v>0</v>
      </c>
      <c r="J416" s="61">
        <f t="shared" si="80"/>
        <v>0</v>
      </c>
      <c r="K416" s="61">
        <f t="shared" si="83"/>
        <v>0</v>
      </c>
      <c r="L416" s="55">
        <v>400</v>
      </c>
    </row>
    <row r="417" spans="1:12" x14ac:dyDescent="0.2">
      <c r="A417" s="55">
        <f t="shared" si="81"/>
        <v>0</v>
      </c>
      <c r="B417" s="56" t="str">
        <f t="shared" si="89"/>
        <v/>
      </c>
      <c r="C417" s="57">
        <f t="shared" si="82"/>
        <v>58226</v>
      </c>
      <c r="D417" s="65" t="str">
        <f t="shared" si="84"/>
        <v/>
      </c>
      <c r="E417" s="59">
        <f t="shared" si="85"/>
        <v>0</v>
      </c>
      <c r="F417" s="60" t="str">
        <f t="shared" si="86"/>
        <v/>
      </c>
      <c r="G417" s="61">
        <f t="shared" si="87"/>
        <v>0</v>
      </c>
      <c r="H417" s="62" t="str">
        <f t="shared" si="88"/>
        <v/>
      </c>
      <c r="I417" s="61">
        <f t="shared" si="90"/>
        <v>0</v>
      </c>
      <c r="J417" s="61">
        <f t="shared" si="80"/>
        <v>0</v>
      </c>
      <c r="K417" s="61">
        <f t="shared" si="83"/>
        <v>0</v>
      </c>
      <c r="L417" s="55">
        <v>401</v>
      </c>
    </row>
    <row r="418" spans="1:12" x14ac:dyDescent="0.2">
      <c r="A418" s="55">
        <f t="shared" si="81"/>
        <v>0</v>
      </c>
      <c r="B418" s="56" t="str">
        <f t="shared" si="89"/>
        <v/>
      </c>
      <c r="C418" s="57">
        <f t="shared" si="82"/>
        <v>58256</v>
      </c>
      <c r="D418" s="65" t="str">
        <f t="shared" si="84"/>
        <v/>
      </c>
      <c r="E418" s="59">
        <f t="shared" si="85"/>
        <v>0</v>
      </c>
      <c r="F418" s="60" t="str">
        <f t="shared" si="86"/>
        <v/>
      </c>
      <c r="G418" s="61">
        <f t="shared" si="87"/>
        <v>0</v>
      </c>
      <c r="H418" s="62" t="str">
        <f t="shared" si="88"/>
        <v/>
      </c>
      <c r="I418" s="61">
        <f t="shared" si="90"/>
        <v>0</v>
      </c>
      <c r="J418" s="61">
        <f t="shared" si="80"/>
        <v>0</v>
      </c>
      <c r="K418" s="61">
        <f t="shared" si="83"/>
        <v>0</v>
      </c>
      <c r="L418" s="55">
        <v>402</v>
      </c>
    </row>
    <row r="419" spans="1:12" x14ac:dyDescent="0.2">
      <c r="A419" s="55">
        <f t="shared" si="81"/>
        <v>0</v>
      </c>
      <c r="B419" s="56" t="str">
        <f t="shared" si="89"/>
        <v/>
      </c>
      <c r="C419" s="57">
        <f t="shared" si="82"/>
        <v>58287</v>
      </c>
      <c r="D419" s="65" t="str">
        <f t="shared" si="84"/>
        <v/>
      </c>
      <c r="E419" s="59">
        <f t="shared" si="85"/>
        <v>0</v>
      </c>
      <c r="F419" s="60" t="str">
        <f t="shared" si="86"/>
        <v/>
      </c>
      <c r="G419" s="61">
        <f t="shared" si="87"/>
        <v>0</v>
      </c>
      <c r="H419" s="62" t="str">
        <f t="shared" si="88"/>
        <v/>
      </c>
      <c r="I419" s="61">
        <f t="shared" si="90"/>
        <v>0</v>
      </c>
      <c r="J419" s="61">
        <f t="shared" si="80"/>
        <v>0</v>
      </c>
      <c r="K419" s="61">
        <f t="shared" si="83"/>
        <v>0</v>
      </c>
      <c r="L419" s="55">
        <v>403</v>
      </c>
    </row>
    <row r="420" spans="1:12" x14ac:dyDescent="0.2">
      <c r="A420" s="55">
        <f t="shared" si="81"/>
        <v>0</v>
      </c>
      <c r="B420" s="56" t="str">
        <f t="shared" si="89"/>
        <v/>
      </c>
      <c r="C420" s="57">
        <f t="shared" si="82"/>
        <v>58318</v>
      </c>
      <c r="D420" s="65" t="str">
        <f t="shared" si="84"/>
        <v/>
      </c>
      <c r="E420" s="59">
        <f t="shared" si="85"/>
        <v>0</v>
      </c>
      <c r="F420" s="60" t="str">
        <f t="shared" si="86"/>
        <v/>
      </c>
      <c r="G420" s="61">
        <f t="shared" si="87"/>
        <v>0</v>
      </c>
      <c r="H420" s="62" t="str">
        <f t="shared" si="88"/>
        <v/>
      </c>
      <c r="I420" s="61">
        <f t="shared" si="90"/>
        <v>0</v>
      </c>
      <c r="J420" s="61">
        <f t="shared" si="80"/>
        <v>0</v>
      </c>
      <c r="K420" s="61">
        <f t="shared" si="83"/>
        <v>0</v>
      </c>
      <c r="L420" s="55">
        <v>404</v>
      </c>
    </row>
    <row r="421" spans="1:12" x14ac:dyDescent="0.2">
      <c r="A421" s="55">
        <f t="shared" si="81"/>
        <v>0</v>
      </c>
      <c r="B421" s="56" t="str">
        <f t="shared" si="89"/>
        <v/>
      </c>
      <c r="C421" s="57">
        <f t="shared" si="82"/>
        <v>58348</v>
      </c>
      <c r="D421" s="65" t="str">
        <f t="shared" si="84"/>
        <v/>
      </c>
      <c r="E421" s="59">
        <f t="shared" si="85"/>
        <v>0</v>
      </c>
      <c r="F421" s="60" t="str">
        <f t="shared" si="86"/>
        <v/>
      </c>
      <c r="G421" s="61">
        <f t="shared" si="87"/>
        <v>0</v>
      </c>
      <c r="H421" s="62" t="str">
        <f t="shared" si="88"/>
        <v/>
      </c>
      <c r="I421" s="61">
        <f t="shared" si="90"/>
        <v>0</v>
      </c>
      <c r="J421" s="61">
        <f t="shared" si="80"/>
        <v>0</v>
      </c>
      <c r="K421" s="61">
        <f t="shared" si="83"/>
        <v>0</v>
      </c>
      <c r="L421" s="55">
        <v>405</v>
      </c>
    </row>
    <row r="422" spans="1:12" x14ac:dyDescent="0.2">
      <c r="A422" s="55">
        <f t="shared" si="81"/>
        <v>0</v>
      </c>
      <c r="B422" s="56" t="str">
        <f t="shared" si="89"/>
        <v/>
      </c>
      <c r="C422" s="57">
        <f t="shared" si="82"/>
        <v>58379</v>
      </c>
      <c r="D422" s="65" t="str">
        <f t="shared" si="84"/>
        <v/>
      </c>
      <c r="E422" s="59">
        <f t="shared" si="85"/>
        <v>0</v>
      </c>
      <c r="F422" s="60" t="str">
        <f t="shared" si="86"/>
        <v/>
      </c>
      <c r="G422" s="61">
        <f t="shared" si="87"/>
        <v>0</v>
      </c>
      <c r="H422" s="62" t="str">
        <f t="shared" si="88"/>
        <v/>
      </c>
      <c r="I422" s="61">
        <f t="shared" si="90"/>
        <v>0</v>
      </c>
      <c r="J422" s="61">
        <f t="shared" si="80"/>
        <v>0</v>
      </c>
      <c r="K422" s="61">
        <f t="shared" si="83"/>
        <v>0</v>
      </c>
      <c r="L422" s="55">
        <v>406</v>
      </c>
    </row>
    <row r="423" spans="1:12" x14ac:dyDescent="0.2">
      <c r="A423" s="55">
        <f t="shared" si="81"/>
        <v>0</v>
      </c>
      <c r="B423" s="56" t="str">
        <f t="shared" si="89"/>
        <v/>
      </c>
      <c r="C423" s="57">
        <f t="shared" si="82"/>
        <v>58409</v>
      </c>
      <c r="D423" s="65" t="str">
        <f t="shared" si="84"/>
        <v/>
      </c>
      <c r="E423" s="59">
        <f t="shared" si="85"/>
        <v>0</v>
      </c>
      <c r="F423" s="60" t="str">
        <f t="shared" si="86"/>
        <v/>
      </c>
      <c r="G423" s="61">
        <f t="shared" si="87"/>
        <v>0</v>
      </c>
      <c r="H423" s="62" t="str">
        <f t="shared" si="88"/>
        <v/>
      </c>
      <c r="I423" s="61">
        <f t="shared" si="90"/>
        <v>0</v>
      </c>
      <c r="J423" s="61">
        <f t="shared" si="80"/>
        <v>0</v>
      </c>
      <c r="K423" s="61">
        <f t="shared" si="83"/>
        <v>0</v>
      </c>
      <c r="L423" s="55">
        <v>407</v>
      </c>
    </row>
    <row r="424" spans="1:12" x14ac:dyDescent="0.2">
      <c r="A424" s="55">
        <f t="shared" si="81"/>
        <v>0</v>
      </c>
      <c r="B424" s="56" t="str">
        <f t="shared" si="89"/>
        <v/>
      </c>
      <c r="C424" s="57">
        <f t="shared" si="82"/>
        <v>58440</v>
      </c>
      <c r="D424" s="65" t="str">
        <f t="shared" si="84"/>
        <v/>
      </c>
      <c r="E424" s="59">
        <f t="shared" si="85"/>
        <v>0</v>
      </c>
      <c r="F424" s="60" t="str">
        <f t="shared" si="86"/>
        <v/>
      </c>
      <c r="G424" s="61">
        <f t="shared" si="87"/>
        <v>0</v>
      </c>
      <c r="H424" s="62" t="str">
        <f t="shared" si="88"/>
        <v/>
      </c>
      <c r="I424" s="61">
        <f t="shared" si="90"/>
        <v>0</v>
      </c>
      <c r="J424" s="61">
        <f t="shared" si="80"/>
        <v>0</v>
      </c>
      <c r="K424" s="61">
        <f t="shared" si="83"/>
        <v>0</v>
      </c>
      <c r="L424" s="55">
        <v>408</v>
      </c>
    </row>
    <row r="425" spans="1:12" x14ac:dyDescent="0.2">
      <c r="A425" s="55">
        <f t="shared" si="81"/>
        <v>0</v>
      </c>
      <c r="B425" s="56" t="str">
        <f t="shared" si="89"/>
        <v/>
      </c>
      <c r="C425" s="57">
        <f t="shared" si="82"/>
        <v>58471</v>
      </c>
      <c r="D425" s="65" t="str">
        <f t="shared" si="84"/>
        <v/>
      </c>
      <c r="E425" s="59">
        <f t="shared" si="85"/>
        <v>0</v>
      </c>
      <c r="F425" s="60" t="str">
        <f t="shared" si="86"/>
        <v/>
      </c>
      <c r="G425" s="61">
        <f t="shared" si="87"/>
        <v>0</v>
      </c>
      <c r="H425" s="62" t="str">
        <f t="shared" si="88"/>
        <v/>
      </c>
      <c r="I425" s="61">
        <f t="shared" si="90"/>
        <v>0</v>
      </c>
      <c r="J425" s="61">
        <f t="shared" si="80"/>
        <v>0</v>
      </c>
      <c r="K425" s="61">
        <f t="shared" si="83"/>
        <v>0</v>
      </c>
      <c r="L425" s="55">
        <v>409</v>
      </c>
    </row>
    <row r="426" spans="1:12" x14ac:dyDescent="0.2">
      <c r="A426" s="55">
        <f t="shared" si="81"/>
        <v>0</v>
      </c>
      <c r="B426" s="56" t="str">
        <f t="shared" si="89"/>
        <v/>
      </c>
      <c r="C426" s="57">
        <f t="shared" si="82"/>
        <v>58500</v>
      </c>
      <c r="D426" s="65" t="str">
        <f t="shared" si="84"/>
        <v/>
      </c>
      <c r="E426" s="59">
        <f t="shared" si="85"/>
        <v>0</v>
      </c>
      <c r="F426" s="60" t="str">
        <f t="shared" si="86"/>
        <v/>
      </c>
      <c r="G426" s="61">
        <f t="shared" si="87"/>
        <v>0</v>
      </c>
      <c r="H426" s="62" t="str">
        <f t="shared" si="88"/>
        <v/>
      </c>
      <c r="I426" s="61">
        <f t="shared" si="90"/>
        <v>0</v>
      </c>
      <c r="J426" s="61">
        <f t="shared" si="80"/>
        <v>0</v>
      </c>
      <c r="K426" s="61">
        <f t="shared" si="83"/>
        <v>0</v>
      </c>
      <c r="L426" s="55">
        <v>410</v>
      </c>
    </row>
    <row r="427" spans="1:12" x14ac:dyDescent="0.2">
      <c r="A427" s="55">
        <f t="shared" si="81"/>
        <v>0</v>
      </c>
      <c r="B427" s="56" t="str">
        <f t="shared" si="89"/>
        <v/>
      </c>
      <c r="C427" s="57">
        <f t="shared" si="82"/>
        <v>58531</v>
      </c>
      <c r="D427" s="65" t="str">
        <f t="shared" si="84"/>
        <v/>
      </c>
      <c r="E427" s="59">
        <f t="shared" si="85"/>
        <v>0</v>
      </c>
      <c r="F427" s="60" t="str">
        <f t="shared" si="86"/>
        <v/>
      </c>
      <c r="G427" s="61">
        <f t="shared" si="87"/>
        <v>0</v>
      </c>
      <c r="H427" s="62" t="str">
        <f t="shared" si="88"/>
        <v/>
      </c>
      <c r="I427" s="61">
        <f t="shared" si="90"/>
        <v>0</v>
      </c>
      <c r="J427" s="61">
        <f t="shared" si="80"/>
        <v>0</v>
      </c>
      <c r="K427" s="61">
        <f t="shared" si="83"/>
        <v>0</v>
      </c>
      <c r="L427" s="55">
        <v>411</v>
      </c>
    </row>
    <row r="428" spans="1:12" x14ac:dyDescent="0.2">
      <c r="A428" s="55">
        <f t="shared" si="81"/>
        <v>0</v>
      </c>
      <c r="B428" s="56" t="str">
        <f t="shared" si="89"/>
        <v/>
      </c>
      <c r="C428" s="57">
        <f t="shared" si="82"/>
        <v>58561</v>
      </c>
      <c r="D428" s="65" t="str">
        <f t="shared" si="84"/>
        <v/>
      </c>
      <c r="E428" s="59">
        <f t="shared" si="85"/>
        <v>0</v>
      </c>
      <c r="F428" s="60" t="str">
        <f t="shared" si="86"/>
        <v/>
      </c>
      <c r="G428" s="61">
        <f t="shared" si="87"/>
        <v>0</v>
      </c>
      <c r="H428" s="62" t="str">
        <f t="shared" si="88"/>
        <v/>
      </c>
      <c r="I428" s="61">
        <f t="shared" si="90"/>
        <v>0</v>
      </c>
      <c r="J428" s="61">
        <f t="shared" si="80"/>
        <v>0</v>
      </c>
      <c r="K428" s="61">
        <f t="shared" si="83"/>
        <v>0</v>
      </c>
      <c r="L428" s="55">
        <v>412</v>
      </c>
    </row>
    <row r="429" spans="1:12" x14ac:dyDescent="0.2">
      <c r="A429" s="55">
        <f t="shared" si="81"/>
        <v>0</v>
      </c>
      <c r="B429" s="56" t="str">
        <f t="shared" si="89"/>
        <v/>
      </c>
      <c r="C429" s="57">
        <f t="shared" si="82"/>
        <v>58592</v>
      </c>
      <c r="D429" s="65" t="str">
        <f t="shared" si="84"/>
        <v/>
      </c>
      <c r="E429" s="59">
        <f t="shared" si="85"/>
        <v>0</v>
      </c>
      <c r="F429" s="60" t="str">
        <f t="shared" si="86"/>
        <v/>
      </c>
      <c r="G429" s="61">
        <f t="shared" si="87"/>
        <v>0</v>
      </c>
      <c r="H429" s="62" t="str">
        <f t="shared" si="88"/>
        <v/>
      </c>
      <c r="I429" s="61">
        <f t="shared" si="90"/>
        <v>0</v>
      </c>
      <c r="J429" s="61">
        <f t="shared" si="80"/>
        <v>0</v>
      </c>
      <c r="K429" s="61">
        <f t="shared" si="83"/>
        <v>0</v>
      </c>
      <c r="L429" s="55">
        <v>413</v>
      </c>
    </row>
    <row r="430" spans="1:12" x14ac:dyDescent="0.2">
      <c r="A430" s="55">
        <f t="shared" si="81"/>
        <v>0</v>
      </c>
      <c r="B430" s="56" t="str">
        <f t="shared" si="89"/>
        <v/>
      </c>
      <c r="C430" s="57">
        <f t="shared" si="82"/>
        <v>58622</v>
      </c>
      <c r="D430" s="65" t="str">
        <f t="shared" si="84"/>
        <v/>
      </c>
      <c r="E430" s="59">
        <f t="shared" si="85"/>
        <v>0</v>
      </c>
      <c r="F430" s="60" t="str">
        <f t="shared" si="86"/>
        <v/>
      </c>
      <c r="G430" s="61">
        <f t="shared" si="87"/>
        <v>0</v>
      </c>
      <c r="H430" s="62" t="str">
        <f t="shared" si="88"/>
        <v/>
      </c>
      <c r="I430" s="61">
        <f t="shared" si="90"/>
        <v>0</v>
      </c>
      <c r="J430" s="61">
        <f t="shared" si="80"/>
        <v>0</v>
      </c>
      <c r="K430" s="61">
        <f t="shared" si="83"/>
        <v>0</v>
      </c>
      <c r="L430" s="55">
        <v>414</v>
      </c>
    </row>
    <row r="431" spans="1:12" x14ac:dyDescent="0.2">
      <c r="A431" s="55">
        <f t="shared" si="81"/>
        <v>0</v>
      </c>
      <c r="B431" s="56" t="str">
        <f t="shared" si="89"/>
        <v/>
      </c>
      <c r="C431" s="57">
        <f t="shared" si="82"/>
        <v>58653</v>
      </c>
      <c r="D431" s="65" t="str">
        <f t="shared" si="84"/>
        <v/>
      </c>
      <c r="E431" s="59">
        <f t="shared" si="85"/>
        <v>0</v>
      </c>
      <c r="F431" s="60" t="str">
        <f t="shared" si="86"/>
        <v/>
      </c>
      <c r="G431" s="61">
        <f t="shared" si="87"/>
        <v>0</v>
      </c>
      <c r="H431" s="62" t="str">
        <f t="shared" si="88"/>
        <v/>
      </c>
      <c r="I431" s="61">
        <f t="shared" si="90"/>
        <v>0</v>
      </c>
      <c r="J431" s="61">
        <f t="shared" si="80"/>
        <v>0</v>
      </c>
      <c r="K431" s="61">
        <f t="shared" si="83"/>
        <v>0</v>
      </c>
      <c r="L431" s="55">
        <v>415</v>
      </c>
    </row>
    <row r="432" spans="1:12" x14ac:dyDescent="0.2">
      <c r="A432" s="55">
        <f t="shared" si="81"/>
        <v>0</v>
      </c>
      <c r="B432" s="56" t="str">
        <f t="shared" si="89"/>
        <v/>
      </c>
      <c r="C432" s="57">
        <f t="shared" si="82"/>
        <v>58684</v>
      </c>
      <c r="D432" s="65" t="str">
        <f t="shared" si="84"/>
        <v/>
      </c>
      <c r="E432" s="59">
        <f t="shared" si="85"/>
        <v>0</v>
      </c>
      <c r="F432" s="60" t="str">
        <f t="shared" si="86"/>
        <v/>
      </c>
      <c r="G432" s="61">
        <f t="shared" si="87"/>
        <v>0</v>
      </c>
      <c r="H432" s="62" t="str">
        <f t="shared" si="88"/>
        <v/>
      </c>
      <c r="I432" s="61">
        <f t="shared" si="90"/>
        <v>0</v>
      </c>
      <c r="J432" s="61">
        <f t="shared" si="80"/>
        <v>0</v>
      </c>
      <c r="K432" s="61">
        <f t="shared" si="83"/>
        <v>0</v>
      </c>
      <c r="L432" s="55">
        <v>416</v>
      </c>
    </row>
    <row r="433" spans="1:12" x14ac:dyDescent="0.2">
      <c r="A433" s="55">
        <f t="shared" si="81"/>
        <v>0</v>
      </c>
      <c r="B433" s="56" t="str">
        <f t="shared" si="89"/>
        <v/>
      </c>
      <c r="C433" s="57">
        <f t="shared" si="82"/>
        <v>58714</v>
      </c>
      <c r="D433" s="65" t="str">
        <f t="shared" si="84"/>
        <v/>
      </c>
      <c r="E433" s="59">
        <f t="shared" si="85"/>
        <v>0</v>
      </c>
      <c r="F433" s="60" t="str">
        <f t="shared" si="86"/>
        <v/>
      </c>
      <c r="G433" s="61">
        <f t="shared" si="87"/>
        <v>0</v>
      </c>
      <c r="H433" s="62" t="str">
        <f t="shared" si="88"/>
        <v/>
      </c>
      <c r="I433" s="61">
        <f t="shared" si="90"/>
        <v>0</v>
      </c>
      <c r="J433" s="61">
        <f t="shared" si="80"/>
        <v>0</v>
      </c>
      <c r="K433" s="61">
        <f t="shared" si="83"/>
        <v>0</v>
      </c>
      <c r="L433" s="55">
        <v>417</v>
      </c>
    </row>
    <row r="434" spans="1:12" x14ac:dyDescent="0.2">
      <c r="A434" s="55">
        <f t="shared" si="81"/>
        <v>0</v>
      </c>
      <c r="B434" s="56" t="str">
        <f t="shared" si="89"/>
        <v/>
      </c>
      <c r="C434" s="57">
        <f t="shared" si="82"/>
        <v>58745</v>
      </c>
      <c r="D434" s="65" t="str">
        <f t="shared" si="84"/>
        <v/>
      </c>
      <c r="E434" s="59">
        <f t="shared" si="85"/>
        <v>0</v>
      </c>
      <c r="F434" s="60" t="str">
        <f t="shared" si="86"/>
        <v/>
      </c>
      <c r="G434" s="61">
        <f t="shared" si="87"/>
        <v>0</v>
      </c>
      <c r="H434" s="62" t="str">
        <f t="shared" si="88"/>
        <v/>
      </c>
      <c r="I434" s="61">
        <f t="shared" si="90"/>
        <v>0</v>
      </c>
      <c r="J434" s="61">
        <f t="shared" si="80"/>
        <v>0</v>
      </c>
      <c r="K434" s="61">
        <f t="shared" si="83"/>
        <v>0</v>
      </c>
      <c r="L434" s="55">
        <v>418</v>
      </c>
    </row>
    <row r="435" spans="1:12" x14ac:dyDescent="0.2">
      <c r="A435" s="55">
        <f t="shared" si="81"/>
        <v>0</v>
      </c>
      <c r="B435" s="56" t="str">
        <f t="shared" si="89"/>
        <v/>
      </c>
      <c r="C435" s="57">
        <f t="shared" si="82"/>
        <v>58775</v>
      </c>
      <c r="D435" s="65" t="str">
        <f t="shared" si="84"/>
        <v/>
      </c>
      <c r="E435" s="59">
        <f t="shared" si="85"/>
        <v>0</v>
      </c>
      <c r="F435" s="60" t="str">
        <f t="shared" si="86"/>
        <v/>
      </c>
      <c r="G435" s="61">
        <f t="shared" si="87"/>
        <v>0</v>
      </c>
      <c r="H435" s="62" t="str">
        <f t="shared" si="88"/>
        <v/>
      </c>
      <c r="I435" s="61">
        <f t="shared" si="90"/>
        <v>0</v>
      </c>
      <c r="J435" s="61">
        <f t="shared" si="80"/>
        <v>0</v>
      </c>
      <c r="K435" s="61">
        <f t="shared" si="83"/>
        <v>0</v>
      </c>
      <c r="L435" s="55">
        <v>419</v>
      </c>
    </row>
    <row r="436" spans="1:12" x14ac:dyDescent="0.2">
      <c r="A436" s="55">
        <f t="shared" si="81"/>
        <v>0</v>
      </c>
      <c r="B436" s="56" t="str">
        <f t="shared" si="89"/>
        <v/>
      </c>
      <c r="C436" s="57">
        <f t="shared" si="82"/>
        <v>58806</v>
      </c>
      <c r="D436" s="65" t="str">
        <f t="shared" si="84"/>
        <v/>
      </c>
      <c r="E436" s="59">
        <f t="shared" si="85"/>
        <v>0</v>
      </c>
      <c r="F436" s="60" t="str">
        <f t="shared" si="86"/>
        <v/>
      </c>
      <c r="G436" s="61">
        <f t="shared" si="87"/>
        <v>0</v>
      </c>
      <c r="H436" s="62" t="str">
        <f t="shared" si="88"/>
        <v/>
      </c>
      <c r="I436" s="61">
        <f t="shared" si="90"/>
        <v>0</v>
      </c>
      <c r="J436" s="61">
        <f t="shared" si="80"/>
        <v>0</v>
      </c>
      <c r="K436" s="61">
        <f t="shared" si="83"/>
        <v>0</v>
      </c>
      <c r="L436" s="55">
        <v>420</v>
      </c>
    </row>
    <row r="437" spans="1:12" x14ac:dyDescent="0.2">
      <c r="A437" s="55">
        <f t="shared" si="81"/>
        <v>0</v>
      </c>
      <c r="B437" s="56" t="str">
        <f t="shared" si="89"/>
        <v/>
      </c>
      <c r="C437" s="57">
        <f t="shared" si="82"/>
        <v>58837</v>
      </c>
      <c r="D437" s="65" t="str">
        <f t="shared" si="84"/>
        <v/>
      </c>
      <c r="E437" s="59">
        <f t="shared" si="85"/>
        <v>0</v>
      </c>
      <c r="F437" s="60" t="str">
        <f t="shared" si="86"/>
        <v/>
      </c>
      <c r="G437" s="61">
        <f t="shared" si="87"/>
        <v>0</v>
      </c>
      <c r="H437" s="62" t="str">
        <f t="shared" si="88"/>
        <v/>
      </c>
      <c r="I437" s="61">
        <f t="shared" si="90"/>
        <v>0</v>
      </c>
      <c r="J437" s="61">
        <f t="shared" si="80"/>
        <v>0</v>
      </c>
      <c r="K437" s="61">
        <f t="shared" si="83"/>
        <v>0</v>
      </c>
      <c r="L437" s="55">
        <v>421</v>
      </c>
    </row>
    <row r="438" spans="1:12" x14ac:dyDescent="0.2">
      <c r="A438" s="55">
        <f t="shared" si="81"/>
        <v>0</v>
      </c>
      <c r="B438" s="56" t="str">
        <f t="shared" si="89"/>
        <v/>
      </c>
      <c r="C438" s="57">
        <f t="shared" si="82"/>
        <v>58865</v>
      </c>
      <c r="D438" s="65" t="str">
        <f t="shared" si="84"/>
        <v/>
      </c>
      <c r="E438" s="59">
        <f t="shared" si="85"/>
        <v>0</v>
      </c>
      <c r="F438" s="60" t="str">
        <f t="shared" si="86"/>
        <v/>
      </c>
      <c r="G438" s="61">
        <f t="shared" si="87"/>
        <v>0</v>
      </c>
      <c r="H438" s="62" t="str">
        <f t="shared" si="88"/>
        <v/>
      </c>
      <c r="I438" s="61">
        <f t="shared" si="90"/>
        <v>0</v>
      </c>
      <c r="J438" s="61">
        <f t="shared" si="80"/>
        <v>0</v>
      </c>
      <c r="K438" s="61">
        <f t="shared" si="83"/>
        <v>0</v>
      </c>
      <c r="L438" s="55">
        <v>422</v>
      </c>
    </row>
    <row r="439" spans="1:12" x14ac:dyDescent="0.2">
      <c r="A439" s="55">
        <f t="shared" si="81"/>
        <v>0</v>
      </c>
      <c r="B439" s="56" t="str">
        <f t="shared" si="89"/>
        <v/>
      </c>
      <c r="C439" s="57">
        <f t="shared" si="82"/>
        <v>58896</v>
      </c>
      <c r="D439" s="65" t="str">
        <f t="shared" si="84"/>
        <v/>
      </c>
      <c r="E439" s="59">
        <f t="shared" si="85"/>
        <v>0</v>
      </c>
      <c r="F439" s="60" t="str">
        <f t="shared" si="86"/>
        <v/>
      </c>
      <c r="G439" s="61">
        <f t="shared" si="87"/>
        <v>0</v>
      </c>
      <c r="H439" s="62" t="str">
        <f t="shared" si="88"/>
        <v/>
      </c>
      <c r="I439" s="61">
        <f t="shared" si="90"/>
        <v>0</v>
      </c>
      <c r="J439" s="61">
        <f t="shared" si="80"/>
        <v>0</v>
      </c>
      <c r="K439" s="61">
        <f t="shared" si="83"/>
        <v>0</v>
      </c>
      <c r="L439" s="55">
        <v>423</v>
      </c>
    </row>
    <row r="440" spans="1:12" x14ac:dyDescent="0.2">
      <c r="A440" s="55">
        <f t="shared" si="81"/>
        <v>0</v>
      </c>
      <c r="B440" s="56" t="str">
        <f t="shared" si="89"/>
        <v/>
      </c>
      <c r="C440" s="57">
        <f t="shared" si="82"/>
        <v>58926</v>
      </c>
      <c r="D440" s="65" t="str">
        <f t="shared" si="84"/>
        <v/>
      </c>
      <c r="E440" s="59">
        <f t="shared" si="85"/>
        <v>0</v>
      </c>
      <c r="F440" s="60" t="str">
        <f t="shared" si="86"/>
        <v/>
      </c>
      <c r="G440" s="61">
        <f t="shared" si="87"/>
        <v>0</v>
      </c>
      <c r="H440" s="62" t="str">
        <f t="shared" si="88"/>
        <v/>
      </c>
      <c r="I440" s="61">
        <f t="shared" si="90"/>
        <v>0</v>
      </c>
      <c r="J440" s="61">
        <f t="shared" si="80"/>
        <v>0</v>
      </c>
      <c r="K440" s="61">
        <f t="shared" si="83"/>
        <v>0</v>
      </c>
      <c r="L440" s="55">
        <v>424</v>
      </c>
    </row>
    <row r="441" spans="1:12" x14ac:dyDescent="0.2">
      <c r="A441" s="55">
        <f t="shared" si="81"/>
        <v>0</v>
      </c>
      <c r="B441" s="56" t="str">
        <f t="shared" si="89"/>
        <v/>
      </c>
      <c r="C441" s="57">
        <f t="shared" si="82"/>
        <v>58957</v>
      </c>
      <c r="D441" s="65" t="str">
        <f t="shared" si="84"/>
        <v/>
      </c>
      <c r="E441" s="59">
        <f t="shared" si="85"/>
        <v>0</v>
      </c>
      <c r="F441" s="60" t="str">
        <f t="shared" si="86"/>
        <v/>
      </c>
      <c r="G441" s="61">
        <f t="shared" si="87"/>
        <v>0</v>
      </c>
      <c r="H441" s="62" t="str">
        <f t="shared" si="88"/>
        <v/>
      </c>
      <c r="I441" s="61">
        <f t="shared" si="90"/>
        <v>0</v>
      </c>
      <c r="J441" s="61">
        <f t="shared" si="80"/>
        <v>0</v>
      </c>
      <c r="K441" s="61">
        <f t="shared" si="83"/>
        <v>0</v>
      </c>
      <c r="L441" s="55">
        <v>425</v>
      </c>
    </row>
    <row r="442" spans="1:12" x14ac:dyDescent="0.2">
      <c r="A442" s="55">
        <f t="shared" si="81"/>
        <v>0</v>
      </c>
      <c r="B442" s="56" t="str">
        <f t="shared" si="89"/>
        <v/>
      </c>
      <c r="C442" s="57">
        <f t="shared" si="82"/>
        <v>58987</v>
      </c>
      <c r="D442" s="65" t="str">
        <f t="shared" si="84"/>
        <v/>
      </c>
      <c r="E442" s="59">
        <f t="shared" si="85"/>
        <v>0</v>
      </c>
      <c r="F442" s="60" t="str">
        <f t="shared" si="86"/>
        <v/>
      </c>
      <c r="G442" s="61">
        <f t="shared" si="87"/>
        <v>0</v>
      </c>
      <c r="H442" s="62" t="str">
        <f t="shared" si="88"/>
        <v/>
      </c>
      <c r="I442" s="61">
        <f t="shared" si="90"/>
        <v>0</v>
      </c>
      <c r="J442" s="61">
        <f t="shared" si="80"/>
        <v>0</v>
      </c>
      <c r="K442" s="61">
        <f t="shared" si="83"/>
        <v>0</v>
      </c>
      <c r="L442" s="55">
        <v>426</v>
      </c>
    </row>
    <row r="443" spans="1:12" x14ac:dyDescent="0.2">
      <c r="A443" s="55">
        <f t="shared" si="81"/>
        <v>0</v>
      </c>
      <c r="B443" s="56" t="str">
        <f t="shared" si="89"/>
        <v/>
      </c>
      <c r="C443" s="57">
        <f t="shared" si="82"/>
        <v>59018</v>
      </c>
      <c r="D443" s="65" t="str">
        <f t="shared" si="84"/>
        <v/>
      </c>
      <c r="E443" s="59">
        <f t="shared" si="85"/>
        <v>0</v>
      </c>
      <c r="F443" s="60" t="str">
        <f t="shared" si="86"/>
        <v/>
      </c>
      <c r="G443" s="61">
        <f t="shared" si="87"/>
        <v>0</v>
      </c>
      <c r="H443" s="62" t="str">
        <f t="shared" si="88"/>
        <v/>
      </c>
      <c r="I443" s="61">
        <f t="shared" si="90"/>
        <v>0</v>
      </c>
      <c r="J443" s="61">
        <f t="shared" si="80"/>
        <v>0</v>
      </c>
      <c r="K443" s="61">
        <f t="shared" si="83"/>
        <v>0</v>
      </c>
      <c r="L443" s="55">
        <v>427</v>
      </c>
    </row>
    <row r="444" spans="1:12" x14ac:dyDescent="0.2">
      <c r="A444" s="55">
        <f t="shared" si="81"/>
        <v>0</v>
      </c>
      <c r="B444" s="56" t="str">
        <f t="shared" si="89"/>
        <v/>
      </c>
      <c r="C444" s="57">
        <f t="shared" si="82"/>
        <v>59049</v>
      </c>
      <c r="D444" s="65" t="str">
        <f t="shared" si="84"/>
        <v/>
      </c>
      <c r="E444" s="59">
        <f t="shared" si="85"/>
        <v>0</v>
      </c>
      <c r="F444" s="60" t="str">
        <f t="shared" si="86"/>
        <v/>
      </c>
      <c r="G444" s="61">
        <f t="shared" si="87"/>
        <v>0</v>
      </c>
      <c r="H444" s="62" t="str">
        <f t="shared" si="88"/>
        <v/>
      </c>
      <c r="I444" s="61">
        <f t="shared" si="90"/>
        <v>0</v>
      </c>
      <c r="J444" s="61">
        <f t="shared" ref="J444:J507" si="91">IF(B444=$E$12*12,E444+G444,IF(D444="",0,$E$13))</f>
        <v>0</v>
      </c>
      <c r="K444" s="61">
        <f t="shared" si="83"/>
        <v>0</v>
      </c>
      <c r="L444" s="55">
        <v>428</v>
      </c>
    </row>
    <row r="445" spans="1:12" x14ac:dyDescent="0.2">
      <c r="A445" s="55">
        <f t="shared" si="81"/>
        <v>0</v>
      </c>
      <c r="B445" s="56" t="str">
        <f t="shared" si="89"/>
        <v/>
      </c>
      <c r="C445" s="57">
        <f t="shared" si="82"/>
        <v>59079</v>
      </c>
      <c r="D445" s="65" t="str">
        <f t="shared" si="84"/>
        <v/>
      </c>
      <c r="E445" s="59">
        <f t="shared" si="85"/>
        <v>0</v>
      </c>
      <c r="F445" s="60" t="str">
        <f t="shared" si="86"/>
        <v/>
      </c>
      <c r="G445" s="61">
        <f t="shared" si="87"/>
        <v>0</v>
      </c>
      <c r="H445" s="62" t="str">
        <f t="shared" si="88"/>
        <v/>
      </c>
      <c r="I445" s="61">
        <f t="shared" si="90"/>
        <v>0</v>
      </c>
      <c r="J445" s="61">
        <f t="shared" si="91"/>
        <v>0</v>
      </c>
      <c r="K445" s="61">
        <f t="shared" si="83"/>
        <v>0</v>
      </c>
      <c r="L445" s="55">
        <v>429</v>
      </c>
    </row>
    <row r="446" spans="1:12" x14ac:dyDescent="0.2">
      <c r="A446" s="55">
        <f t="shared" si="81"/>
        <v>0</v>
      </c>
      <c r="B446" s="56" t="str">
        <f t="shared" si="89"/>
        <v/>
      </c>
      <c r="C446" s="57">
        <f t="shared" si="82"/>
        <v>59110</v>
      </c>
      <c r="D446" s="65" t="str">
        <f t="shared" si="84"/>
        <v/>
      </c>
      <c r="E446" s="59">
        <f t="shared" si="85"/>
        <v>0</v>
      </c>
      <c r="F446" s="60" t="str">
        <f t="shared" si="86"/>
        <v/>
      </c>
      <c r="G446" s="61">
        <f t="shared" si="87"/>
        <v>0</v>
      </c>
      <c r="H446" s="62" t="str">
        <f t="shared" si="88"/>
        <v/>
      </c>
      <c r="I446" s="61">
        <f t="shared" si="90"/>
        <v>0</v>
      </c>
      <c r="J446" s="61">
        <f t="shared" si="91"/>
        <v>0</v>
      </c>
      <c r="K446" s="61">
        <f t="shared" si="83"/>
        <v>0</v>
      </c>
      <c r="L446" s="55">
        <v>430</v>
      </c>
    </row>
    <row r="447" spans="1:12" x14ac:dyDescent="0.2">
      <c r="A447" s="55">
        <f t="shared" si="81"/>
        <v>0</v>
      </c>
      <c r="B447" s="56" t="str">
        <f t="shared" si="89"/>
        <v/>
      </c>
      <c r="C447" s="57">
        <f t="shared" si="82"/>
        <v>59140</v>
      </c>
      <c r="D447" s="65" t="str">
        <f t="shared" si="84"/>
        <v/>
      </c>
      <c r="E447" s="59">
        <f t="shared" si="85"/>
        <v>0</v>
      </c>
      <c r="F447" s="60" t="str">
        <f t="shared" si="86"/>
        <v/>
      </c>
      <c r="G447" s="61">
        <f t="shared" si="87"/>
        <v>0</v>
      </c>
      <c r="H447" s="62" t="str">
        <f t="shared" si="88"/>
        <v/>
      </c>
      <c r="I447" s="61">
        <f t="shared" si="90"/>
        <v>0</v>
      </c>
      <c r="J447" s="61">
        <f t="shared" si="91"/>
        <v>0</v>
      </c>
      <c r="K447" s="61">
        <f t="shared" si="83"/>
        <v>0</v>
      </c>
      <c r="L447" s="55">
        <v>431</v>
      </c>
    </row>
    <row r="448" spans="1:12" x14ac:dyDescent="0.2">
      <c r="A448" s="55">
        <f t="shared" si="81"/>
        <v>0</v>
      </c>
      <c r="B448" s="56" t="str">
        <f t="shared" si="89"/>
        <v/>
      </c>
      <c r="C448" s="57">
        <f t="shared" si="82"/>
        <v>59171</v>
      </c>
      <c r="D448" s="65" t="str">
        <f t="shared" si="84"/>
        <v/>
      </c>
      <c r="E448" s="59">
        <f t="shared" si="85"/>
        <v>0</v>
      </c>
      <c r="F448" s="60" t="str">
        <f t="shared" si="86"/>
        <v/>
      </c>
      <c r="G448" s="61">
        <f t="shared" si="87"/>
        <v>0</v>
      </c>
      <c r="H448" s="62" t="str">
        <f t="shared" si="88"/>
        <v/>
      </c>
      <c r="I448" s="61">
        <f t="shared" si="90"/>
        <v>0</v>
      </c>
      <c r="J448" s="61">
        <f t="shared" si="91"/>
        <v>0</v>
      </c>
      <c r="K448" s="61">
        <f t="shared" si="83"/>
        <v>0</v>
      </c>
      <c r="L448" s="55">
        <v>432</v>
      </c>
    </row>
    <row r="449" spans="1:12" x14ac:dyDescent="0.2">
      <c r="A449" s="55">
        <f t="shared" si="81"/>
        <v>0</v>
      </c>
      <c r="B449" s="56" t="str">
        <f t="shared" si="89"/>
        <v/>
      </c>
      <c r="C449" s="57">
        <f t="shared" si="82"/>
        <v>59202</v>
      </c>
      <c r="D449" s="65" t="str">
        <f t="shared" si="84"/>
        <v/>
      </c>
      <c r="E449" s="59">
        <f t="shared" si="85"/>
        <v>0</v>
      </c>
      <c r="F449" s="60" t="str">
        <f t="shared" si="86"/>
        <v/>
      </c>
      <c r="G449" s="61">
        <f t="shared" si="87"/>
        <v>0</v>
      </c>
      <c r="H449" s="62" t="str">
        <f t="shared" si="88"/>
        <v/>
      </c>
      <c r="I449" s="61">
        <f t="shared" si="90"/>
        <v>0</v>
      </c>
      <c r="J449" s="61">
        <f t="shared" si="91"/>
        <v>0</v>
      </c>
      <c r="K449" s="61">
        <f t="shared" si="83"/>
        <v>0</v>
      </c>
      <c r="L449" s="55">
        <v>433</v>
      </c>
    </row>
    <row r="450" spans="1:12" x14ac:dyDescent="0.2">
      <c r="A450" s="55">
        <f t="shared" si="81"/>
        <v>0</v>
      </c>
      <c r="B450" s="56" t="str">
        <f t="shared" si="89"/>
        <v/>
      </c>
      <c r="C450" s="57">
        <f t="shared" si="82"/>
        <v>59230</v>
      </c>
      <c r="D450" s="65" t="str">
        <f t="shared" si="84"/>
        <v/>
      </c>
      <c r="E450" s="59">
        <f t="shared" si="85"/>
        <v>0</v>
      </c>
      <c r="F450" s="60" t="str">
        <f t="shared" si="86"/>
        <v/>
      </c>
      <c r="G450" s="61">
        <f t="shared" si="87"/>
        <v>0</v>
      </c>
      <c r="H450" s="62" t="str">
        <f t="shared" si="88"/>
        <v/>
      </c>
      <c r="I450" s="61">
        <f t="shared" si="90"/>
        <v>0</v>
      </c>
      <c r="J450" s="61">
        <f t="shared" si="91"/>
        <v>0</v>
      </c>
      <c r="K450" s="61">
        <f t="shared" si="83"/>
        <v>0</v>
      </c>
      <c r="L450" s="55">
        <v>434</v>
      </c>
    </row>
    <row r="451" spans="1:12" x14ac:dyDescent="0.2">
      <c r="A451" s="55">
        <f t="shared" si="81"/>
        <v>0</v>
      </c>
      <c r="B451" s="56" t="str">
        <f t="shared" si="89"/>
        <v/>
      </c>
      <c r="C451" s="57">
        <f t="shared" si="82"/>
        <v>59261</v>
      </c>
      <c r="D451" s="65" t="str">
        <f t="shared" si="84"/>
        <v/>
      </c>
      <c r="E451" s="59">
        <f t="shared" si="85"/>
        <v>0</v>
      </c>
      <c r="F451" s="60" t="str">
        <f t="shared" si="86"/>
        <v/>
      </c>
      <c r="G451" s="61">
        <f t="shared" si="87"/>
        <v>0</v>
      </c>
      <c r="H451" s="62" t="str">
        <f t="shared" si="88"/>
        <v/>
      </c>
      <c r="I451" s="61">
        <f t="shared" si="90"/>
        <v>0</v>
      </c>
      <c r="J451" s="61">
        <f t="shared" si="91"/>
        <v>0</v>
      </c>
      <c r="K451" s="61">
        <f t="shared" si="83"/>
        <v>0</v>
      </c>
      <c r="L451" s="55">
        <v>435</v>
      </c>
    </row>
    <row r="452" spans="1:12" x14ac:dyDescent="0.2">
      <c r="A452" s="55">
        <f t="shared" si="81"/>
        <v>0</v>
      </c>
      <c r="B452" s="56" t="str">
        <f t="shared" si="89"/>
        <v/>
      </c>
      <c r="C452" s="57">
        <f t="shared" si="82"/>
        <v>59291</v>
      </c>
      <c r="D452" s="65" t="str">
        <f t="shared" si="84"/>
        <v/>
      </c>
      <c r="E452" s="59">
        <f t="shared" si="85"/>
        <v>0</v>
      </c>
      <c r="F452" s="60" t="str">
        <f t="shared" si="86"/>
        <v/>
      </c>
      <c r="G452" s="61">
        <f t="shared" si="87"/>
        <v>0</v>
      </c>
      <c r="H452" s="62" t="str">
        <f t="shared" si="88"/>
        <v/>
      </c>
      <c r="I452" s="61">
        <f t="shared" si="90"/>
        <v>0</v>
      </c>
      <c r="J452" s="61">
        <f t="shared" si="91"/>
        <v>0</v>
      </c>
      <c r="K452" s="61">
        <f t="shared" si="83"/>
        <v>0</v>
      </c>
      <c r="L452" s="55">
        <v>436</v>
      </c>
    </row>
    <row r="453" spans="1:12" x14ac:dyDescent="0.2">
      <c r="A453" s="55">
        <f t="shared" si="81"/>
        <v>0</v>
      </c>
      <c r="B453" s="56" t="str">
        <f t="shared" si="89"/>
        <v/>
      </c>
      <c r="C453" s="57">
        <f t="shared" si="82"/>
        <v>59322</v>
      </c>
      <c r="D453" s="65" t="str">
        <f t="shared" si="84"/>
        <v/>
      </c>
      <c r="E453" s="59">
        <f t="shared" si="85"/>
        <v>0</v>
      </c>
      <c r="F453" s="60" t="str">
        <f t="shared" si="86"/>
        <v/>
      </c>
      <c r="G453" s="61">
        <f t="shared" si="87"/>
        <v>0</v>
      </c>
      <c r="H453" s="62" t="str">
        <f t="shared" si="88"/>
        <v/>
      </c>
      <c r="I453" s="61">
        <f t="shared" si="90"/>
        <v>0</v>
      </c>
      <c r="J453" s="61">
        <f t="shared" si="91"/>
        <v>0</v>
      </c>
      <c r="K453" s="61">
        <f t="shared" si="83"/>
        <v>0</v>
      </c>
      <c r="L453" s="55">
        <v>437</v>
      </c>
    </row>
    <row r="454" spans="1:12" x14ac:dyDescent="0.2">
      <c r="A454" s="55">
        <f t="shared" si="81"/>
        <v>0</v>
      </c>
      <c r="B454" s="56" t="str">
        <f t="shared" si="89"/>
        <v/>
      </c>
      <c r="C454" s="57">
        <f t="shared" si="82"/>
        <v>59352</v>
      </c>
      <c r="D454" s="65" t="str">
        <f t="shared" si="84"/>
        <v/>
      </c>
      <c r="E454" s="59">
        <f t="shared" si="85"/>
        <v>0</v>
      </c>
      <c r="F454" s="60" t="str">
        <f t="shared" si="86"/>
        <v/>
      </c>
      <c r="G454" s="61">
        <f t="shared" si="87"/>
        <v>0</v>
      </c>
      <c r="H454" s="62" t="str">
        <f t="shared" si="88"/>
        <v/>
      </c>
      <c r="I454" s="61">
        <f t="shared" si="90"/>
        <v>0</v>
      </c>
      <c r="J454" s="61">
        <f t="shared" si="91"/>
        <v>0</v>
      </c>
      <c r="K454" s="61">
        <f t="shared" si="83"/>
        <v>0</v>
      </c>
      <c r="L454" s="55">
        <v>438</v>
      </c>
    </row>
    <row r="455" spans="1:12" x14ac:dyDescent="0.2">
      <c r="A455" s="55">
        <f t="shared" si="81"/>
        <v>0</v>
      </c>
      <c r="B455" s="56" t="str">
        <f t="shared" si="89"/>
        <v/>
      </c>
      <c r="C455" s="57">
        <f t="shared" si="82"/>
        <v>59383</v>
      </c>
      <c r="D455" s="65" t="str">
        <f t="shared" si="84"/>
        <v/>
      </c>
      <c r="E455" s="59">
        <f t="shared" si="85"/>
        <v>0</v>
      </c>
      <c r="F455" s="60" t="str">
        <f t="shared" si="86"/>
        <v/>
      </c>
      <c r="G455" s="61">
        <f t="shared" si="87"/>
        <v>0</v>
      </c>
      <c r="H455" s="62" t="str">
        <f t="shared" si="88"/>
        <v/>
      </c>
      <c r="I455" s="61">
        <f t="shared" si="90"/>
        <v>0</v>
      </c>
      <c r="J455" s="61">
        <f t="shared" si="91"/>
        <v>0</v>
      </c>
      <c r="K455" s="61">
        <f t="shared" si="83"/>
        <v>0</v>
      </c>
      <c r="L455" s="55">
        <v>439</v>
      </c>
    </row>
    <row r="456" spans="1:12" x14ac:dyDescent="0.2">
      <c r="A456" s="55">
        <f t="shared" si="81"/>
        <v>0</v>
      </c>
      <c r="B456" s="56" t="str">
        <f t="shared" si="89"/>
        <v/>
      </c>
      <c r="C456" s="57">
        <f t="shared" si="82"/>
        <v>59414</v>
      </c>
      <c r="D456" s="65" t="str">
        <f t="shared" si="84"/>
        <v/>
      </c>
      <c r="E456" s="59">
        <f t="shared" si="85"/>
        <v>0</v>
      </c>
      <c r="F456" s="60" t="str">
        <f t="shared" si="86"/>
        <v/>
      </c>
      <c r="G456" s="61">
        <f t="shared" si="87"/>
        <v>0</v>
      </c>
      <c r="H456" s="62" t="str">
        <f t="shared" si="88"/>
        <v/>
      </c>
      <c r="I456" s="61">
        <f t="shared" si="90"/>
        <v>0</v>
      </c>
      <c r="J456" s="61">
        <f t="shared" si="91"/>
        <v>0</v>
      </c>
      <c r="K456" s="61">
        <f t="shared" si="83"/>
        <v>0</v>
      </c>
      <c r="L456" s="55">
        <v>440</v>
      </c>
    </row>
    <row r="457" spans="1:12" x14ac:dyDescent="0.2">
      <c r="A457" s="55">
        <f t="shared" si="81"/>
        <v>0</v>
      </c>
      <c r="B457" s="56" t="str">
        <f t="shared" si="89"/>
        <v/>
      </c>
      <c r="C457" s="57">
        <f t="shared" si="82"/>
        <v>59444</v>
      </c>
      <c r="D457" s="65" t="str">
        <f t="shared" si="84"/>
        <v/>
      </c>
      <c r="E457" s="59">
        <f t="shared" si="85"/>
        <v>0</v>
      </c>
      <c r="F457" s="60" t="str">
        <f t="shared" si="86"/>
        <v/>
      </c>
      <c r="G457" s="61">
        <f t="shared" si="87"/>
        <v>0</v>
      </c>
      <c r="H457" s="62" t="str">
        <f t="shared" si="88"/>
        <v/>
      </c>
      <c r="I457" s="61">
        <f t="shared" si="90"/>
        <v>0</v>
      </c>
      <c r="J457" s="61">
        <f t="shared" si="91"/>
        <v>0</v>
      </c>
      <c r="K457" s="61">
        <f t="shared" si="83"/>
        <v>0</v>
      </c>
      <c r="L457" s="55">
        <v>441</v>
      </c>
    </row>
    <row r="458" spans="1:12" x14ac:dyDescent="0.2">
      <c r="A458" s="55">
        <f t="shared" si="81"/>
        <v>0</v>
      </c>
      <c r="B458" s="56" t="str">
        <f t="shared" si="89"/>
        <v/>
      </c>
      <c r="C458" s="57">
        <f t="shared" si="82"/>
        <v>59475</v>
      </c>
      <c r="D458" s="65" t="str">
        <f t="shared" si="84"/>
        <v/>
      </c>
      <c r="E458" s="59">
        <f t="shared" si="85"/>
        <v>0</v>
      </c>
      <c r="F458" s="60" t="str">
        <f t="shared" si="86"/>
        <v/>
      </c>
      <c r="G458" s="61">
        <f t="shared" si="87"/>
        <v>0</v>
      </c>
      <c r="H458" s="62" t="str">
        <f t="shared" si="88"/>
        <v/>
      </c>
      <c r="I458" s="61">
        <f t="shared" si="90"/>
        <v>0</v>
      </c>
      <c r="J458" s="61">
        <f t="shared" si="91"/>
        <v>0</v>
      </c>
      <c r="K458" s="61">
        <f t="shared" si="83"/>
        <v>0</v>
      </c>
      <c r="L458" s="55">
        <v>442</v>
      </c>
    </row>
    <row r="459" spans="1:12" x14ac:dyDescent="0.2">
      <c r="A459" s="55">
        <f t="shared" si="81"/>
        <v>0</v>
      </c>
      <c r="B459" s="56" t="str">
        <f t="shared" si="89"/>
        <v/>
      </c>
      <c r="C459" s="57">
        <f t="shared" si="82"/>
        <v>59505</v>
      </c>
      <c r="D459" s="65" t="str">
        <f t="shared" si="84"/>
        <v/>
      </c>
      <c r="E459" s="59">
        <f t="shared" si="85"/>
        <v>0</v>
      </c>
      <c r="F459" s="60" t="str">
        <f t="shared" si="86"/>
        <v/>
      </c>
      <c r="G459" s="61">
        <f t="shared" si="87"/>
        <v>0</v>
      </c>
      <c r="H459" s="62" t="str">
        <f t="shared" si="88"/>
        <v/>
      </c>
      <c r="I459" s="61">
        <f t="shared" si="90"/>
        <v>0</v>
      </c>
      <c r="J459" s="61">
        <f t="shared" si="91"/>
        <v>0</v>
      </c>
      <c r="K459" s="61">
        <f t="shared" si="83"/>
        <v>0</v>
      </c>
      <c r="L459" s="55">
        <v>443</v>
      </c>
    </row>
    <row r="460" spans="1:12" x14ac:dyDescent="0.2">
      <c r="A460" s="55">
        <f t="shared" si="81"/>
        <v>0</v>
      </c>
      <c r="B460" s="56" t="str">
        <f t="shared" si="89"/>
        <v/>
      </c>
      <c r="C460" s="57">
        <f t="shared" si="82"/>
        <v>59536</v>
      </c>
      <c r="D460" s="65" t="str">
        <f t="shared" si="84"/>
        <v/>
      </c>
      <c r="E460" s="59">
        <f t="shared" si="85"/>
        <v>0</v>
      </c>
      <c r="F460" s="60" t="str">
        <f t="shared" si="86"/>
        <v/>
      </c>
      <c r="G460" s="61">
        <f t="shared" si="87"/>
        <v>0</v>
      </c>
      <c r="H460" s="62" t="str">
        <f t="shared" si="88"/>
        <v/>
      </c>
      <c r="I460" s="61">
        <f t="shared" si="90"/>
        <v>0</v>
      </c>
      <c r="J460" s="61">
        <f t="shared" si="91"/>
        <v>0</v>
      </c>
      <c r="K460" s="61">
        <f t="shared" si="83"/>
        <v>0</v>
      </c>
      <c r="L460" s="55">
        <v>444</v>
      </c>
    </row>
    <row r="461" spans="1:12" x14ac:dyDescent="0.2">
      <c r="A461" s="55">
        <f t="shared" si="81"/>
        <v>0</v>
      </c>
      <c r="B461" s="56" t="str">
        <f t="shared" si="89"/>
        <v/>
      </c>
      <c r="C461" s="57">
        <f t="shared" si="82"/>
        <v>59567</v>
      </c>
      <c r="D461" s="65" t="str">
        <f t="shared" si="84"/>
        <v/>
      </c>
      <c r="E461" s="59">
        <f t="shared" si="85"/>
        <v>0</v>
      </c>
      <c r="F461" s="60" t="str">
        <f t="shared" si="86"/>
        <v/>
      </c>
      <c r="G461" s="61">
        <f t="shared" si="87"/>
        <v>0</v>
      </c>
      <c r="H461" s="62" t="str">
        <f t="shared" si="88"/>
        <v/>
      </c>
      <c r="I461" s="61">
        <f t="shared" si="90"/>
        <v>0</v>
      </c>
      <c r="J461" s="61">
        <f t="shared" si="91"/>
        <v>0</v>
      </c>
      <c r="K461" s="61">
        <f t="shared" si="83"/>
        <v>0</v>
      </c>
      <c r="L461" s="55">
        <v>445</v>
      </c>
    </row>
    <row r="462" spans="1:12" x14ac:dyDescent="0.2">
      <c r="A462" s="55">
        <f t="shared" si="81"/>
        <v>0</v>
      </c>
      <c r="B462" s="56" t="str">
        <f t="shared" si="89"/>
        <v/>
      </c>
      <c r="C462" s="57">
        <f t="shared" si="82"/>
        <v>59595</v>
      </c>
      <c r="D462" s="65" t="str">
        <f t="shared" si="84"/>
        <v/>
      </c>
      <c r="E462" s="59">
        <f t="shared" si="85"/>
        <v>0</v>
      </c>
      <c r="F462" s="60" t="str">
        <f t="shared" si="86"/>
        <v/>
      </c>
      <c r="G462" s="61">
        <f t="shared" si="87"/>
        <v>0</v>
      </c>
      <c r="H462" s="62" t="str">
        <f t="shared" si="88"/>
        <v/>
      </c>
      <c r="I462" s="61">
        <f t="shared" si="90"/>
        <v>0</v>
      </c>
      <c r="J462" s="61">
        <f t="shared" si="91"/>
        <v>0</v>
      </c>
      <c r="K462" s="61">
        <f t="shared" si="83"/>
        <v>0</v>
      </c>
      <c r="L462" s="55">
        <v>446</v>
      </c>
    </row>
    <row r="463" spans="1:12" x14ac:dyDescent="0.2">
      <c r="A463" s="55">
        <f t="shared" si="81"/>
        <v>0</v>
      </c>
      <c r="B463" s="56" t="str">
        <f t="shared" si="89"/>
        <v/>
      </c>
      <c r="C463" s="57">
        <f t="shared" si="82"/>
        <v>59626</v>
      </c>
      <c r="D463" s="65" t="str">
        <f t="shared" si="84"/>
        <v/>
      </c>
      <c r="E463" s="59">
        <f t="shared" si="85"/>
        <v>0</v>
      </c>
      <c r="F463" s="60" t="str">
        <f t="shared" si="86"/>
        <v/>
      </c>
      <c r="G463" s="61">
        <f t="shared" si="87"/>
        <v>0</v>
      </c>
      <c r="H463" s="62" t="str">
        <f t="shared" si="88"/>
        <v/>
      </c>
      <c r="I463" s="61">
        <f t="shared" si="90"/>
        <v>0</v>
      </c>
      <c r="J463" s="61">
        <f t="shared" si="91"/>
        <v>0</v>
      </c>
      <c r="K463" s="61">
        <f t="shared" si="83"/>
        <v>0</v>
      </c>
      <c r="L463" s="55">
        <v>447</v>
      </c>
    </row>
    <row r="464" spans="1:12" x14ac:dyDescent="0.2">
      <c r="A464" s="55">
        <f t="shared" si="81"/>
        <v>0</v>
      </c>
      <c r="B464" s="56" t="str">
        <f t="shared" si="89"/>
        <v/>
      </c>
      <c r="C464" s="57">
        <f t="shared" si="82"/>
        <v>59656</v>
      </c>
      <c r="D464" s="65" t="str">
        <f t="shared" si="84"/>
        <v/>
      </c>
      <c r="E464" s="59">
        <f t="shared" si="85"/>
        <v>0</v>
      </c>
      <c r="F464" s="60" t="str">
        <f t="shared" si="86"/>
        <v/>
      </c>
      <c r="G464" s="61">
        <f t="shared" si="87"/>
        <v>0</v>
      </c>
      <c r="H464" s="62" t="str">
        <f t="shared" si="88"/>
        <v/>
      </c>
      <c r="I464" s="61">
        <f t="shared" si="90"/>
        <v>0</v>
      </c>
      <c r="J464" s="61">
        <f t="shared" si="91"/>
        <v>0</v>
      </c>
      <c r="K464" s="61">
        <f t="shared" si="83"/>
        <v>0</v>
      </c>
      <c r="L464" s="55">
        <v>448</v>
      </c>
    </row>
    <row r="465" spans="1:12" x14ac:dyDescent="0.2">
      <c r="A465" s="55">
        <f t="shared" ref="A465:A528" si="92">IF(E465&gt;0,1,0)</f>
        <v>0</v>
      </c>
      <c r="B465" s="56" t="str">
        <f t="shared" si="89"/>
        <v/>
      </c>
      <c r="C465" s="57">
        <f t="shared" ref="C465:C528" si="93">IF(MONTH($E$14)&gt;=L465,EOMONTH(DATE(YEAR($E$14),L465,DAY($E$14)),0),EOMONTH(C464,1))</f>
        <v>59687</v>
      </c>
      <c r="D465" s="65" t="str">
        <f t="shared" si="84"/>
        <v/>
      </c>
      <c r="E465" s="59">
        <f t="shared" si="85"/>
        <v>0</v>
      </c>
      <c r="F465" s="60" t="str">
        <f t="shared" si="86"/>
        <v/>
      </c>
      <c r="G465" s="61">
        <f t="shared" si="87"/>
        <v>0</v>
      </c>
      <c r="H465" s="62" t="str">
        <f t="shared" si="88"/>
        <v/>
      </c>
      <c r="I465" s="61">
        <f t="shared" si="90"/>
        <v>0</v>
      </c>
      <c r="J465" s="61">
        <f t="shared" si="91"/>
        <v>0</v>
      </c>
      <c r="K465" s="61">
        <f t="shared" ref="K465:K528" si="94">IF(E465&lt;J465,0,E465-I465)</f>
        <v>0</v>
      </c>
      <c r="L465" s="55">
        <v>449</v>
      </c>
    </row>
    <row r="466" spans="1:12" x14ac:dyDescent="0.2">
      <c r="A466" s="55">
        <f t="shared" si="92"/>
        <v>0</v>
      </c>
      <c r="B466" s="56" t="str">
        <f t="shared" si="89"/>
        <v/>
      </c>
      <c r="C466" s="57">
        <f t="shared" si="93"/>
        <v>59717</v>
      </c>
      <c r="D466" s="65" t="str">
        <f t="shared" ref="D466:D529" si="95">IF(MONTH($E$14)=L466,L466,IF(C466&gt;$K$12,"",IF($E$14&gt;C466,"",MONTH(C466))))</f>
        <v/>
      </c>
      <c r="E466" s="59">
        <f t="shared" ref="E466:E529" si="96">IF(D466="",0,IF(E465&lt;&gt;0,K465,$E$10))</f>
        <v>0</v>
      </c>
      <c r="F466" s="60" t="str">
        <f t="shared" ref="F466:F529" si="97">IF($E$10="","",IF(D466="","",$E$11))</f>
        <v/>
      </c>
      <c r="G466" s="61">
        <f t="shared" ref="G466:G529" si="98">IF($E$10="",0,IF(D466="",0,E466*F466/12))</f>
        <v>0</v>
      </c>
      <c r="H466" s="62" t="str">
        <f t="shared" ref="H466:H529" si="99">IF($E$10="","",IF(D466="","",I466/E466))</f>
        <v/>
      </c>
      <c r="I466" s="61">
        <f t="shared" si="90"/>
        <v>0</v>
      </c>
      <c r="J466" s="61">
        <f t="shared" si="91"/>
        <v>0</v>
      </c>
      <c r="K466" s="61">
        <f t="shared" si="94"/>
        <v>0</v>
      </c>
      <c r="L466" s="55">
        <v>450</v>
      </c>
    </row>
    <row r="467" spans="1:12" x14ac:dyDescent="0.2">
      <c r="A467" s="55">
        <f t="shared" si="92"/>
        <v>0</v>
      </c>
      <c r="B467" s="56" t="str">
        <f t="shared" ref="B467:B530" si="100">IF(D467="","",IF(AND(D466="",C467&gt;1),1,B466+1))</f>
        <v/>
      </c>
      <c r="C467" s="57">
        <f t="shared" si="93"/>
        <v>59748</v>
      </c>
      <c r="D467" s="65" t="str">
        <f t="shared" si="95"/>
        <v/>
      </c>
      <c r="E467" s="59">
        <f t="shared" si="96"/>
        <v>0</v>
      </c>
      <c r="F467" s="60" t="str">
        <f t="shared" si="97"/>
        <v/>
      </c>
      <c r="G467" s="61">
        <f t="shared" si="98"/>
        <v>0</v>
      </c>
      <c r="H467" s="62" t="str">
        <f t="shared" si="99"/>
        <v/>
      </c>
      <c r="I467" s="61">
        <f t="shared" si="90"/>
        <v>0</v>
      </c>
      <c r="J467" s="61">
        <f t="shared" si="91"/>
        <v>0</v>
      </c>
      <c r="K467" s="61">
        <f t="shared" si="94"/>
        <v>0</v>
      </c>
      <c r="L467" s="55">
        <v>451</v>
      </c>
    </row>
    <row r="468" spans="1:12" x14ac:dyDescent="0.2">
      <c r="A468" s="55">
        <f t="shared" si="92"/>
        <v>0</v>
      </c>
      <c r="B468" s="56" t="str">
        <f t="shared" si="100"/>
        <v/>
      </c>
      <c r="C468" s="57">
        <f t="shared" si="93"/>
        <v>59779</v>
      </c>
      <c r="D468" s="65" t="str">
        <f t="shared" si="95"/>
        <v/>
      </c>
      <c r="E468" s="59">
        <f t="shared" si="96"/>
        <v>0</v>
      </c>
      <c r="F468" s="60" t="str">
        <f t="shared" si="97"/>
        <v/>
      </c>
      <c r="G468" s="61">
        <f t="shared" si="98"/>
        <v>0</v>
      </c>
      <c r="H468" s="62" t="str">
        <f t="shared" si="99"/>
        <v/>
      </c>
      <c r="I468" s="61">
        <f t="shared" si="90"/>
        <v>0</v>
      </c>
      <c r="J468" s="61">
        <f t="shared" si="91"/>
        <v>0</v>
      </c>
      <c r="K468" s="61">
        <f t="shared" si="94"/>
        <v>0</v>
      </c>
      <c r="L468" s="55">
        <v>452</v>
      </c>
    </row>
    <row r="469" spans="1:12" x14ac:dyDescent="0.2">
      <c r="A469" s="55">
        <f t="shared" si="92"/>
        <v>0</v>
      </c>
      <c r="B469" s="56" t="str">
        <f t="shared" si="100"/>
        <v/>
      </c>
      <c r="C469" s="57">
        <f t="shared" si="93"/>
        <v>59809</v>
      </c>
      <c r="D469" s="65" t="str">
        <f t="shared" si="95"/>
        <v/>
      </c>
      <c r="E469" s="59">
        <f t="shared" si="96"/>
        <v>0</v>
      </c>
      <c r="F469" s="60" t="str">
        <f t="shared" si="97"/>
        <v/>
      </c>
      <c r="G469" s="61">
        <f t="shared" si="98"/>
        <v>0</v>
      </c>
      <c r="H469" s="62" t="str">
        <f t="shared" si="99"/>
        <v/>
      </c>
      <c r="I469" s="61">
        <f t="shared" si="90"/>
        <v>0</v>
      </c>
      <c r="J469" s="61">
        <f t="shared" si="91"/>
        <v>0</v>
      </c>
      <c r="K469" s="61">
        <f t="shared" si="94"/>
        <v>0</v>
      </c>
      <c r="L469" s="55">
        <v>453</v>
      </c>
    </row>
    <row r="470" spans="1:12" x14ac:dyDescent="0.2">
      <c r="A470" s="55">
        <f t="shared" si="92"/>
        <v>0</v>
      </c>
      <c r="B470" s="56" t="str">
        <f t="shared" si="100"/>
        <v/>
      </c>
      <c r="C470" s="57">
        <f t="shared" si="93"/>
        <v>59840</v>
      </c>
      <c r="D470" s="65" t="str">
        <f t="shared" si="95"/>
        <v/>
      </c>
      <c r="E470" s="59">
        <f t="shared" si="96"/>
        <v>0</v>
      </c>
      <c r="F470" s="60" t="str">
        <f t="shared" si="97"/>
        <v/>
      </c>
      <c r="G470" s="61">
        <f t="shared" si="98"/>
        <v>0</v>
      </c>
      <c r="H470" s="62" t="str">
        <f t="shared" si="99"/>
        <v/>
      </c>
      <c r="I470" s="61">
        <f t="shared" si="90"/>
        <v>0</v>
      </c>
      <c r="J470" s="61">
        <f t="shared" si="91"/>
        <v>0</v>
      </c>
      <c r="K470" s="61">
        <f t="shared" si="94"/>
        <v>0</v>
      </c>
      <c r="L470" s="55">
        <v>454</v>
      </c>
    </row>
    <row r="471" spans="1:12" x14ac:dyDescent="0.2">
      <c r="A471" s="55">
        <f t="shared" si="92"/>
        <v>0</v>
      </c>
      <c r="B471" s="56" t="str">
        <f t="shared" si="100"/>
        <v/>
      </c>
      <c r="C471" s="57">
        <f t="shared" si="93"/>
        <v>59870</v>
      </c>
      <c r="D471" s="65" t="str">
        <f t="shared" si="95"/>
        <v/>
      </c>
      <c r="E471" s="59">
        <f t="shared" si="96"/>
        <v>0</v>
      </c>
      <c r="F471" s="60" t="str">
        <f t="shared" si="97"/>
        <v/>
      </c>
      <c r="G471" s="61">
        <f t="shared" si="98"/>
        <v>0</v>
      </c>
      <c r="H471" s="62" t="str">
        <f t="shared" si="99"/>
        <v/>
      </c>
      <c r="I471" s="61">
        <f t="shared" si="90"/>
        <v>0</v>
      </c>
      <c r="J471" s="61">
        <f t="shared" si="91"/>
        <v>0</v>
      </c>
      <c r="K471" s="61">
        <f t="shared" si="94"/>
        <v>0</v>
      </c>
      <c r="L471" s="55">
        <v>455</v>
      </c>
    </row>
    <row r="472" spans="1:12" x14ac:dyDescent="0.2">
      <c r="A472" s="55">
        <f t="shared" si="92"/>
        <v>0</v>
      </c>
      <c r="B472" s="56" t="str">
        <f t="shared" si="100"/>
        <v/>
      </c>
      <c r="C472" s="57">
        <f t="shared" si="93"/>
        <v>59901</v>
      </c>
      <c r="D472" s="65" t="str">
        <f t="shared" si="95"/>
        <v/>
      </c>
      <c r="E472" s="59">
        <f t="shared" si="96"/>
        <v>0</v>
      </c>
      <c r="F472" s="60" t="str">
        <f t="shared" si="97"/>
        <v/>
      </c>
      <c r="G472" s="61">
        <f t="shared" si="98"/>
        <v>0</v>
      </c>
      <c r="H472" s="62" t="str">
        <f t="shared" si="99"/>
        <v/>
      </c>
      <c r="I472" s="61">
        <f t="shared" si="90"/>
        <v>0</v>
      </c>
      <c r="J472" s="61">
        <f t="shared" si="91"/>
        <v>0</v>
      </c>
      <c r="K472" s="61">
        <f t="shared" si="94"/>
        <v>0</v>
      </c>
      <c r="L472" s="55">
        <v>456</v>
      </c>
    </row>
    <row r="473" spans="1:12" x14ac:dyDescent="0.2">
      <c r="A473" s="55">
        <f t="shared" si="92"/>
        <v>0</v>
      </c>
      <c r="B473" s="56" t="str">
        <f t="shared" si="100"/>
        <v/>
      </c>
      <c r="C473" s="57">
        <f t="shared" si="93"/>
        <v>59932</v>
      </c>
      <c r="D473" s="65" t="str">
        <f t="shared" si="95"/>
        <v/>
      </c>
      <c r="E473" s="59">
        <f t="shared" si="96"/>
        <v>0</v>
      </c>
      <c r="F473" s="60" t="str">
        <f t="shared" si="97"/>
        <v/>
      </c>
      <c r="G473" s="61">
        <f t="shared" si="98"/>
        <v>0</v>
      </c>
      <c r="H473" s="62" t="str">
        <f t="shared" si="99"/>
        <v/>
      </c>
      <c r="I473" s="61">
        <f t="shared" ref="I473:I536" si="101">IF($E$10="",0,IF($D473="",0,J473-G473))</f>
        <v>0</v>
      </c>
      <c r="J473" s="61">
        <f t="shared" si="91"/>
        <v>0</v>
      </c>
      <c r="K473" s="61">
        <f t="shared" si="94"/>
        <v>0</v>
      </c>
      <c r="L473" s="55">
        <v>457</v>
      </c>
    </row>
    <row r="474" spans="1:12" x14ac:dyDescent="0.2">
      <c r="A474" s="55">
        <f t="shared" si="92"/>
        <v>0</v>
      </c>
      <c r="B474" s="56" t="str">
        <f t="shared" si="100"/>
        <v/>
      </c>
      <c r="C474" s="57">
        <f t="shared" si="93"/>
        <v>59961</v>
      </c>
      <c r="D474" s="65" t="str">
        <f t="shared" si="95"/>
        <v/>
      </c>
      <c r="E474" s="59">
        <f t="shared" si="96"/>
        <v>0</v>
      </c>
      <c r="F474" s="60" t="str">
        <f t="shared" si="97"/>
        <v/>
      </c>
      <c r="G474" s="61">
        <f t="shared" si="98"/>
        <v>0</v>
      </c>
      <c r="H474" s="62" t="str">
        <f t="shared" si="99"/>
        <v/>
      </c>
      <c r="I474" s="61">
        <f t="shared" si="101"/>
        <v>0</v>
      </c>
      <c r="J474" s="61">
        <f t="shared" si="91"/>
        <v>0</v>
      </c>
      <c r="K474" s="61">
        <f t="shared" si="94"/>
        <v>0</v>
      </c>
      <c r="L474" s="55">
        <v>458</v>
      </c>
    </row>
    <row r="475" spans="1:12" x14ac:dyDescent="0.2">
      <c r="A475" s="55">
        <f t="shared" si="92"/>
        <v>0</v>
      </c>
      <c r="B475" s="56" t="str">
        <f t="shared" si="100"/>
        <v/>
      </c>
      <c r="C475" s="57">
        <f t="shared" si="93"/>
        <v>59992</v>
      </c>
      <c r="D475" s="65" t="str">
        <f t="shared" si="95"/>
        <v/>
      </c>
      <c r="E475" s="59">
        <f t="shared" si="96"/>
        <v>0</v>
      </c>
      <c r="F475" s="60" t="str">
        <f t="shared" si="97"/>
        <v/>
      </c>
      <c r="G475" s="61">
        <f t="shared" si="98"/>
        <v>0</v>
      </c>
      <c r="H475" s="62" t="str">
        <f t="shared" si="99"/>
        <v/>
      </c>
      <c r="I475" s="61">
        <f t="shared" si="101"/>
        <v>0</v>
      </c>
      <c r="J475" s="61">
        <f t="shared" si="91"/>
        <v>0</v>
      </c>
      <c r="K475" s="61">
        <f t="shared" si="94"/>
        <v>0</v>
      </c>
      <c r="L475" s="55">
        <v>459</v>
      </c>
    </row>
    <row r="476" spans="1:12" x14ac:dyDescent="0.2">
      <c r="A476" s="55">
        <f t="shared" si="92"/>
        <v>0</v>
      </c>
      <c r="B476" s="56" t="str">
        <f t="shared" si="100"/>
        <v/>
      </c>
      <c r="C476" s="57">
        <f t="shared" si="93"/>
        <v>60022</v>
      </c>
      <c r="D476" s="65" t="str">
        <f t="shared" si="95"/>
        <v/>
      </c>
      <c r="E476" s="59">
        <f t="shared" si="96"/>
        <v>0</v>
      </c>
      <c r="F476" s="60" t="str">
        <f t="shared" si="97"/>
        <v/>
      </c>
      <c r="G476" s="61">
        <f t="shared" si="98"/>
        <v>0</v>
      </c>
      <c r="H476" s="62" t="str">
        <f t="shared" si="99"/>
        <v/>
      </c>
      <c r="I476" s="61">
        <f t="shared" si="101"/>
        <v>0</v>
      </c>
      <c r="J476" s="61">
        <f t="shared" si="91"/>
        <v>0</v>
      </c>
      <c r="K476" s="61">
        <f t="shared" si="94"/>
        <v>0</v>
      </c>
      <c r="L476" s="55">
        <v>460</v>
      </c>
    </row>
    <row r="477" spans="1:12" x14ac:dyDescent="0.2">
      <c r="A477" s="55">
        <f t="shared" si="92"/>
        <v>0</v>
      </c>
      <c r="B477" s="56" t="str">
        <f t="shared" si="100"/>
        <v/>
      </c>
      <c r="C477" s="57">
        <f t="shared" si="93"/>
        <v>60053</v>
      </c>
      <c r="D477" s="65" t="str">
        <f t="shared" si="95"/>
        <v/>
      </c>
      <c r="E477" s="59">
        <f t="shared" si="96"/>
        <v>0</v>
      </c>
      <c r="F477" s="60" t="str">
        <f t="shared" si="97"/>
        <v/>
      </c>
      <c r="G477" s="61">
        <f t="shared" si="98"/>
        <v>0</v>
      </c>
      <c r="H477" s="62" t="str">
        <f t="shared" si="99"/>
        <v/>
      </c>
      <c r="I477" s="61">
        <f t="shared" si="101"/>
        <v>0</v>
      </c>
      <c r="J477" s="61">
        <f t="shared" si="91"/>
        <v>0</v>
      </c>
      <c r="K477" s="61">
        <f t="shared" si="94"/>
        <v>0</v>
      </c>
      <c r="L477" s="55">
        <v>461</v>
      </c>
    </row>
    <row r="478" spans="1:12" x14ac:dyDescent="0.2">
      <c r="A478" s="55">
        <f t="shared" si="92"/>
        <v>0</v>
      </c>
      <c r="B478" s="56" t="str">
        <f t="shared" si="100"/>
        <v/>
      </c>
      <c r="C478" s="57">
        <f t="shared" si="93"/>
        <v>60083</v>
      </c>
      <c r="D478" s="65" t="str">
        <f t="shared" si="95"/>
        <v/>
      </c>
      <c r="E478" s="59">
        <f t="shared" si="96"/>
        <v>0</v>
      </c>
      <c r="F478" s="60" t="str">
        <f t="shared" si="97"/>
        <v/>
      </c>
      <c r="G478" s="61">
        <f t="shared" si="98"/>
        <v>0</v>
      </c>
      <c r="H478" s="62" t="str">
        <f t="shared" si="99"/>
        <v/>
      </c>
      <c r="I478" s="61">
        <f t="shared" si="101"/>
        <v>0</v>
      </c>
      <c r="J478" s="61">
        <f t="shared" si="91"/>
        <v>0</v>
      </c>
      <c r="K478" s="61">
        <f t="shared" si="94"/>
        <v>0</v>
      </c>
      <c r="L478" s="55">
        <v>462</v>
      </c>
    </row>
    <row r="479" spans="1:12" x14ac:dyDescent="0.2">
      <c r="A479" s="55">
        <f t="shared" si="92"/>
        <v>0</v>
      </c>
      <c r="B479" s="56" t="str">
        <f t="shared" si="100"/>
        <v/>
      </c>
      <c r="C479" s="57">
        <f t="shared" si="93"/>
        <v>60114</v>
      </c>
      <c r="D479" s="65" t="str">
        <f t="shared" si="95"/>
        <v/>
      </c>
      <c r="E479" s="59">
        <f t="shared" si="96"/>
        <v>0</v>
      </c>
      <c r="F479" s="60" t="str">
        <f t="shared" si="97"/>
        <v/>
      </c>
      <c r="G479" s="61">
        <f t="shared" si="98"/>
        <v>0</v>
      </c>
      <c r="H479" s="62" t="str">
        <f t="shared" si="99"/>
        <v/>
      </c>
      <c r="I479" s="61">
        <f t="shared" si="101"/>
        <v>0</v>
      </c>
      <c r="J479" s="61">
        <f t="shared" si="91"/>
        <v>0</v>
      </c>
      <c r="K479" s="61">
        <f t="shared" si="94"/>
        <v>0</v>
      </c>
      <c r="L479" s="55">
        <v>463</v>
      </c>
    </row>
    <row r="480" spans="1:12" x14ac:dyDescent="0.2">
      <c r="A480" s="55">
        <f t="shared" si="92"/>
        <v>0</v>
      </c>
      <c r="B480" s="56" t="str">
        <f t="shared" si="100"/>
        <v/>
      </c>
      <c r="C480" s="57">
        <f t="shared" si="93"/>
        <v>60145</v>
      </c>
      <c r="D480" s="65" t="str">
        <f t="shared" si="95"/>
        <v/>
      </c>
      <c r="E480" s="59">
        <f t="shared" si="96"/>
        <v>0</v>
      </c>
      <c r="F480" s="60" t="str">
        <f t="shared" si="97"/>
        <v/>
      </c>
      <c r="G480" s="61">
        <f t="shared" si="98"/>
        <v>0</v>
      </c>
      <c r="H480" s="62" t="str">
        <f t="shared" si="99"/>
        <v/>
      </c>
      <c r="I480" s="61">
        <f t="shared" si="101"/>
        <v>0</v>
      </c>
      <c r="J480" s="61">
        <f t="shared" si="91"/>
        <v>0</v>
      </c>
      <c r="K480" s="61">
        <f t="shared" si="94"/>
        <v>0</v>
      </c>
      <c r="L480" s="55">
        <v>464</v>
      </c>
    </row>
    <row r="481" spans="1:12" x14ac:dyDescent="0.2">
      <c r="A481" s="55">
        <f t="shared" si="92"/>
        <v>0</v>
      </c>
      <c r="B481" s="56" t="str">
        <f t="shared" si="100"/>
        <v/>
      </c>
      <c r="C481" s="57">
        <f t="shared" si="93"/>
        <v>60175</v>
      </c>
      <c r="D481" s="65" t="str">
        <f t="shared" si="95"/>
        <v/>
      </c>
      <c r="E481" s="59">
        <f t="shared" si="96"/>
        <v>0</v>
      </c>
      <c r="F481" s="60" t="str">
        <f t="shared" si="97"/>
        <v/>
      </c>
      <c r="G481" s="61">
        <f t="shared" si="98"/>
        <v>0</v>
      </c>
      <c r="H481" s="62" t="str">
        <f t="shared" si="99"/>
        <v/>
      </c>
      <c r="I481" s="61">
        <f t="shared" si="101"/>
        <v>0</v>
      </c>
      <c r="J481" s="61">
        <f t="shared" si="91"/>
        <v>0</v>
      </c>
      <c r="K481" s="61">
        <f t="shared" si="94"/>
        <v>0</v>
      </c>
      <c r="L481" s="55">
        <v>465</v>
      </c>
    </row>
    <row r="482" spans="1:12" x14ac:dyDescent="0.2">
      <c r="A482" s="55">
        <f t="shared" si="92"/>
        <v>0</v>
      </c>
      <c r="B482" s="56" t="str">
        <f t="shared" si="100"/>
        <v/>
      </c>
      <c r="C482" s="57">
        <f t="shared" si="93"/>
        <v>60206</v>
      </c>
      <c r="D482" s="65" t="str">
        <f t="shared" si="95"/>
        <v/>
      </c>
      <c r="E482" s="59">
        <f t="shared" si="96"/>
        <v>0</v>
      </c>
      <c r="F482" s="60" t="str">
        <f t="shared" si="97"/>
        <v/>
      </c>
      <c r="G482" s="61">
        <f t="shared" si="98"/>
        <v>0</v>
      </c>
      <c r="H482" s="62" t="str">
        <f t="shared" si="99"/>
        <v/>
      </c>
      <c r="I482" s="61">
        <f t="shared" si="101"/>
        <v>0</v>
      </c>
      <c r="J482" s="61">
        <f t="shared" si="91"/>
        <v>0</v>
      </c>
      <c r="K482" s="61">
        <f t="shared" si="94"/>
        <v>0</v>
      </c>
      <c r="L482" s="55">
        <v>466</v>
      </c>
    </row>
    <row r="483" spans="1:12" x14ac:dyDescent="0.2">
      <c r="A483" s="55">
        <f t="shared" si="92"/>
        <v>0</v>
      </c>
      <c r="B483" s="56" t="str">
        <f t="shared" si="100"/>
        <v/>
      </c>
      <c r="C483" s="57">
        <f t="shared" si="93"/>
        <v>60236</v>
      </c>
      <c r="D483" s="65" t="str">
        <f t="shared" si="95"/>
        <v/>
      </c>
      <c r="E483" s="59">
        <f t="shared" si="96"/>
        <v>0</v>
      </c>
      <c r="F483" s="60" t="str">
        <f t="shared" si="97"/>
        <v/>
      </c>
      <c r="G483" s="61">
        <f t="shared" si="98"/>
        <v>0</v>
      </c>
      <c r="H483" s="62" t="str">
        <f t="shared" si="99"/>
        <v/>
      </c>
      <c r="I483" s="61">
        <f t="shared" si="101"/>
        <v>0</v>
      </c>
      <c r="J483" s="61">
        <f t="shared" si="91"/>
        <v>0</v>
      </c>
      <c r="K483" s="61">
        <f t="shared" si="94"/>
        <v>0</v>
      </c>
      <c r="L483" s="55">
        <v>467</v>
      </c>
    </row>
    <row r="484" spans="1:12" x14ac:dyDescent="0.2">
      <c r="A484" s="55">
        <f t="shared" si="92"/>
        <v>0</v>
      </c>
      <c r="B484" s="56" t="str">
        <f t="shared" si="100"/>
        <v/>
      </c>
      <c r="C484" s="57">
        <f t="shared" si="93"/>
        <v>60267</v>
      </c>
      <c r="D484" s="65" t="str">
        <f t="shared" si="95"/>
        <v/>
      </c>
      <c r="E484" s="59">
        <f t="shared" si="96"/>
        <v>0</v>
      </c>
      <c r="F484" s="60" t="str">
        <f t="shared" si="97"/>
        <v/>
      </c>
      <c r="G484" s="61">
        <f t="shared" si="98"/>
        <v>0</v>
      </c>
      <c r="H484" s="62" t="str">
        <f t="shared" si="99"/>
        <v/>
      </c>
      <c r="I484" s="61">
        <f t="shared" si="101"/>
        <v>0</v>
      </c>
      <c r="J484" s="61">
        <f t="shared" si="91"/>
        <v>0</v>
      </c>
      <c r="K484" s="61">
        <f t="shared" si="94"/>
        <v>0</v>
      </c>
      <c r="L484" s="55">
        <v>468</v>
      </c>
    </row>
    <row r="485" spans="1:12" x14ac:dyDescent="0.2">
      <c r="A485" s="55">
        <f t="shared" si="92"/>
        <v>0</v>
      </c>
      <c r="B485" s="56" t="str">
        <f t="shared" si="100"/>
        <v/>
      </c>
      <c r="C485" s="57">
        <f t="shared" si="93"/>
        <v>60298</v>
      </c>
      <c r="D485" s="65" t="str">
        <f t="shared" si="95"/>
        <v/>
      </c>
      <c r="E485" s="59">
        <f t="shared" si="96"/>
        <v>0</v>
      </c>
      <c r="F485" s="60" t="str">
        <f t="shared" si="97"/>
        <v/>
      </c>
      <c r="G485" s="61">
        <f t="shared" si="98"/>
        <v>0</v>
      </c>
      <c r="H485" s="62" t="str">
        <f t="shared" si="99"/>
        <v/>
      </c>
      <c r="I485" s="61">
        <f t="shared" si="101"/>
        <v>0</v>
      </c>
      <c r="J485" s="61">
        <f t="shared" si="91"/>
        <v>0</v>
      </c>
      <c r="K485" s="61">
        <f t="shared" si="94"/>
        <v>0</v>
      </c>
      <c r="L485" s="55">
        <v>469</v>
      </c>
    </row>
    <row r="486" spans="1:12" x14ac:dyDescent="0.2">
      <c r="A486" s="55">
        <f t="shared" si="92"/>
        <v>0</v>
      </c>
      <c r="B486" s="56" t="str">
        <f t="shared" si="100"/>
        <v/>
      </c>
      <c r="C486" s="57">
        <f t="shared" si="93"/>
        <v>60326</v>
      </c>
      <c r="D486" s="65" t="str">
        <f t="shared" si="95"/>
        <v/>
      </c>
      <c r="E486" s="59">
        <f t="shared" si="96"/>
        <v>0</v>
      </c>
      <c r="F486" s="60" t="str">
        <f t="shared" si="97"/>
        <v/>
      </c>
      <c r="G486" s="61">
        <f t="shared" si="98"/>
        <v>0</v>
      </c>
      <c r="H486" s="62" t="str">
        <f t="shared" si="99"/>
        <v/>
      </c>
      <c r="I486" s="61">
        <f t="shared" si="101"/>
        <v>0</v>
      </c>
      <c r="J486" s="61">
        <f t="shared" si="91"/>
        <v>0</v>
      </c>
      <c r="K486" s="61">
        <f t="shared" si="94"/>
        <v>0</v>
      </c>
      <c r="L486" s="55">
        <v>470</v>
      </c>
    </row>
    <row r="487" spans="1:12" x14ac:dyDescent="0.2">
      <c r="A487" s="55">
        <f t="shared" si="92"/>
        <v>0</v>
      </c>
      <c r="B487" s="56" t="str">
        <f t="shared" si="100"/>
        <v/>
      </c>
      <c r="C487" s="57">
        <f t="shared" si="93"/>
        <v>60357</v>
      </c>
      <c r="D487" s="65" t="str">
        <f t="shared" si="95"/>
        <v/>
      </c>
      <c r="E487" s="59">
        <f t="shared" si="96"/>
        <v>0</v>
      </c>
      <c r="F487" s="60" t="str">
        <f t="shared" si="97"/>
        <v/>
      </c>
      <c r="G487" s="61">
        <f t="shared" si="98"/>
        <v>0</v>
      </c>
      <c r="H487" s="62" t="str">
        <f t="shared" si="99"/>
        <v/>
      </c>
      <c r="I487" s="61">
        <f t="shared" si="101"/>
        <v>0</v>
      </c>
      <c r="J487" s="61">
        <f t="shared" si="91"/>
        <v>0</v>
      </c>
      <c r="K487" s="61">
        <f t="shared" si="94"/>
        <v>0</v>
      </c>
      <c r="L487" s="55">
        <v>471</v>
      </c>
    </row>
    <row r="488" spans="1:12" x14ac:dyDescent="0.2">
      <c r="A488" s="55">
        <f t="shared" si="92"/>
        <v>0</v>
      </c>
      <c r="B488" s="56" t="str">
        <f t="shared" si="100"/>
        <v/>
      </c>
      <c r="C488" s="57">
        <f t="shared" si="93"/>
        <v>60387</v>
      </c>
      <c r="D488" s="65" t="str">
        <f t="shared" si="95"/>
        <v/>
      </c>
      <c r="E488" s="59">
        <f t="shared" si="96"/>
        <v>0</v>
      </c>
      <c r="F488" s="60" t="str">
        <f t="shared" si="97"/>
        <v/>
      </c>
      <c r="G488" s="61">
        <f t="shared" si="98"/>
        <v>0</v>
      </c>
      <c r="H488" s="62" t="str">
        <f t="shared" si="99"/>
        <v/>
      </c>
      <c r="I488" s="61">
        <f t="shared" si="101"/>
        <v>0</v>
      </c>
      <c r="J488" s="61">
        <f t="shared" si="91"/>
        <v>0</v>
      </c>
      <c r="K488" s="61">
        <f t="shared" si="94"/>
        <v>0</v>
      </c>
      <c r="L488" s="55">
        <v>472</v>
      </c>
    </row>
    <row r="489" spans="1:12" x14ac:dyDescent="0.2">
      <c r="A489" s="55">
        <f t="shared" si="92"/>
        <v>0</v>
      </c>
      <c r="B489" s="56" t="str">
        <f t="shared" si="100"/>
        <v/>
      </c>
      <c r="C489" s="57">
        <f t="shared" si="93"/>
        <v>60418</v>
      </c>
      <c r="D489" s="65" t="str">
        <f t="shared" si="95"/>
        <v/>
      </c>
      <c r="E489" s="59">
        <f t="shared" si="96"/>
        <v>0</v>
      </c>
      <c r="F489" s="60" t="str">
        <f t="shared" si="97"/>
        <v/>
      </c>
      <c r="G489" s="61">
        <f t="shared" si="98"/>
        <v>0</v>
      </c>
      <c r="H489" s="62" t="str">
        <f t="shared" si="99"/>
        <v/>
      </c>
      <c r="I489" s="61">
        <f t="shared" si="101"/>
        <v>0</v>
      </c>
      <c r="J489" s="61">
        <f t="shared" si="91"/>
        <v>0</v>
      </c>
      <c r="K489" s="61">
        <f t="shared" si="94"/>
        <v>0</v>
      </c>
      <c r="L489" s="55">
        <v>473</v>
      </c>
    </row>
    <row r="490" spans="1:12" x14ac:dyDescent="0.2">
      <c r="A490" s="55">
        <f t="shared" si="92"/>
        <v>0</v>
      </c>
      <c r="B490" s="56" t="str">
        <f t="shared" si="100"/>
        <v/>
      </c>
      <c r="C490" s="57">
        <f t="shared" si="93"/>
        <v>60448</v>
      </c>
      <c r="D490" s="65" t="str">
        <f t="shared" si="95"/>
        <v/>
      </c>
      <c r="E490" s="59">
        <f t="shared" si="96"/>
        <v>0</v>
      </c>
      <c r="F490" s="60" t="str">
        <f t="shared" si="97"/>
        <v/>
      </c>
      <c r="G490" s="61">
        <f t="shared" si="98"/>
        <v>0</v>
      </c>
      <c r="H490" s="62" t="str">
        <f t="shared" si="99"/>
        <v/>
      </c>
      <c r="I490" s="61">
        <f t="shared" si="101"/>
        <v>0</v>
      </c>
      <c r="J490" s="61">
        <f t="shared" si="91"/>
        <v>0</v>
      </c>
      <c r="K490" s="61">
        <f t="shared" si="94"/>
        <v>0</v>
      </c>
      <c r="L490" s="55">
        <v>474</v>
      </c>
    </row>
    <row r="491" spans="1:12" x14ac:dyDescent="0.2">
      <c r="A491" s="55">
        <f t="shared" si="92"/>
        <v>0</v>
      </c>
      <c r="B491" s="56" t="str">
        <f t="shared" si="100"/>
        <v/>
      </c>
      <c r="C491" s="57">
        <f t="shared" si="93"/>
        <v>60479</v>
      </c>
      <c r="D491" s="65" t="str">
        <f t="shared" si="95"/>
        <v/>
      </c>
      <c r="E491" s="59">
        <f t="shared" si="96"/>
        <v>0</v>
      </c>
      <c r="F491" s="60" t="str">
        <f t="shared" si="97"/>
        <v/>
      </c>
      <c r="G491" s="61">
        <f t="shared" si="98"/>
        <v>0</v>
      </c>
      <c r="H491" s="62" t="str">
        <f t="shared" si="99"/>
        <v/>
      </c>
      <c r="I491" s="61">
        <f t="shared" si="101"/>
        <v>0</v>
      </c>
      <c r="J491" s="61">
        <f t="shared" si="91"/>
        <v>0</v>
      </c>
      <c r="K491" s="61">
        <f t="shared" si="94"/>
        <v>0</v>
      </c>
      <c r="L491" s="55">
        <v>475</v>
      </c>
    </row>
    <row r="492" spans="1:12" x14ac:dyDescent="0.2">
      <c r="A492" s="55">
        <f t="shared" si="92"/>
        <v>0</v>
      </c>
      <c r="B492" s="56" t="str">
        <f t="shared" si="100"/>
        <v/>
      </c>
      <c r="C492" s="57">
        <f t="shared" si="93"/>
        <v>60510</v>
      </c>
      <c r="D492" s="65" t="str">
        <f t="shared" si="95"/>
        <v/>
      </c>
      <c r="E492" s="59">
        <f t="shared" si="96"/>
        <v>0</v>
      </c>
      <c r="F492" s="60" t="str">
        <f t="shared" si="97"/>
        <v/>
      </c>
      <c r="G492" s="61">
        <f t="shared" si="98"/>
        <v>0</v>
      </c>
      <c r="H492" s="62" t="str">
        <f t="shared" si="99"/>
        <v/>
      </c>
      <c r="I492" s="61">
        <f t="shared" si="101"/>
        <v>0</v>
      </c>
      <c r="J492" s="61">
        <f t="shared" si="91"/>
        <v>0</v>
      </c>
      <c r="K492" s="61">
        <f t="shared" si="94"/>
        <v>0</v>
      </c>
      <c r="L492" s="55">
        <v>476</v>
      </c>
    </row>
    <row r="493" spans="1:12" x14ac:dyDescent="0.2">
      <c r="A493" s="55">
        <f t="shared" si="92"/>
        <v>0</v>
      </c>
      <c r="B493" s="56" t="str">
        <f t="shared" si="100"/>
        <v/>
      </c>
      <c r="C493" s="57">
        <f t="shared" si="93"/>
        <v>60540</v>
      </c>
      <c r="D493" s="65" t="str">
        <f t="shared" si="95"/>
        <v/>
      </c>
      <c r="E493" s="59">
        <f t="shared" si="96"/>
        <v>0</v>
      </c>
      <c r="F493" s="60" t="str">
        <f t="shared" si="97"/>
        <v/>
      </c>
      <c r="G493" s="61">
        <f t="shared" si="98"/>
        <v>0</v>
      </c>
      <c r="H493" s="62" t="str">
        <f t="shared" si="99"/>
        <v/>
      </c>
      <c r="I493" s="61">
        <f t="shared" si="101"/>
        <v>0</v>
      </c>
      <c r="J493" s="61">
        <f t="shared" si="91"/>
        <v>0</v>
      </c>
      <c r="K493" s="61">
        <f t="shared" si="94"/>
        <v>0</v>
      </c>
      <c r="L493" s="55">
        <v>477</v>
      </c>
    </row>
    <row r="494" spans="1:12" x14ac:dyDescent="0.2">
      <c r="A494" s="55">
        <f t="shared" si="92"/>
        <v>0</v>
      </c>
      <c r="B494" s="56" t="str">
        <f t="shared" si="100"/>
        <v/>
      </c>
      <c r="C494" s="57">
        <f t="shared" si="93"/>
        <v>60571</v>
      </c>
      <c r="D494" s="65" t="str">
        <f t="shared" si="95"/>
        <v/>
      </c>
      <c r="E494" s="59">
        <f t="shared" si="96"/>
        <v>0</v>
      </c>
      <c r="F494" s="60" t="str">
        <f t="shared" si="97"/>
        <v/>
      </c>
      <c r="G494" s="61">
        <f t="shared" si="98"/>
        <v>0</v>
      </c>
      <c r="H494" s="62" t="str">
        <f t="shared" si="99"/>
        <v/>
      </c>
      <c r="I494" s="61">
        <f t="shared" si="101"/>
        <v>0</v>
      </c>
      <c r="J494" s="61">
        <f t="shared" si="91"/>
        <v>0</v>
      </c>
      <c r="K494" s="61">
        <f t="shared" si="94"/>
        <v>0</v>
      </c>
      <c r="L494" s="55">
        <v>478</v>
      </c>
    </row>
    <row r="495" spans="1:12" x14ac:dyDescent="0.2">
      <c r="A495" s="55">
        <f t="shared" si="92"/>
        <v>0</v>
      </c>
      <c r="B495" s="56" t="str">
        <f t="shared" si="100"/>
        <v/>
      </c>
      <c r="C495" s="57">
        <f t="shared" si="93"/>
        <v>60601</v>
      </c>
      <c r="D495" s="65" t="str">
        <f t="shared" si="95"/>
        <v/>
      </c>
      <c r="E495" s="59">
        <f t="shared" si="96"/>
        <v>0</v>
      </c>
      <c r="F495" s="60" t="str">
        <f t="shared" si="97"/>
        <v/>
      </c>
      <c r="G495" s="61">
        <f t="shared" si="98"/>
        <v>0</v>
      </c>
      <c r="H495" s="62" t="str">
        <f t="shared" si="99"/>
        <v/>
      </c>
      <c r="I495" s="61">
        <f t="shared" si="101"/>
        <v>0</v>
      </c>
      <c r="J495" s="61">
        <f t="shared" si="91"/>
        <v>0</v>
      </c>
      <c r="K495" s="61">
        <f t="shared" si="94"/>
        <v>0</v>
      </c>
      <c r="L495" s="55">
        <v>479</v>
      </c>
    </row>
    <row r="496" spans="1:12" x14ac:dyDescent="0.2">
      <c r="A496" s="55">
        <f t="shared" si="92"/>
        <v>0</v>
      </c>
      <c r="B496" s="56" t="str">
        <f t="shared" si="100"/>
        <v/>
      </c>
      <c r="C496" s="57">
        <f t="shared" si="93"/>
        <v>60632</v>
      </c>
      <c r="D496" s="65" t="str">
        <f t="shared" si="95"/>
        <v/>
      </c>
      <c r="E496" s="59">
        <f t="shared" si="96"/>
        <v>0</v>
      </c>
      <c r="F496" s="60" t="str">
        <f t="shared" si="97"/>
        <v/>
      </c>
      <c r="G496" s="61">
        <f t="shared" si="98"/>
        <v>0</v>
      </c>
      <c r="H496" s="62" t="str">
        <f t="shared" si="99"/>
        <v/>
      </c>
      <c r="I496" s="61">
        <f t="shared" si="101"/>
        <v>0</v>
      </c>
      <c r="J496" s="61">
        <f t="shared" si="91"/>
        <v>0</v>
      </c>
      <c r="K496" s="61">
        <f t="shared" si="94"/>
        <v>0</v>
      </c>
      <c r="L496" s="55">
        <v>480</v>
      </c>
    </row>
    <row r="497" spans="1:12" x14ac:dyDescent="0.2">
      <c r="A497" s="55">
        <f t="shared" si="92"/>
        <v>0</v>
      </c>
      <c r="B497" s="56" t="str">
        <f t="shared" si="100"/>
        <v/>
      </c>
      <c r="C497" s="57">
        <f t="shared" si="93"/>
        <v>60663</v>
      </c>
      <c r="D497" s="65" t="str">
        <f t="shared" si="95"/>
        <v/>
      </c>
      <c r="E497" s="59">
        <f t="shared" si="96"/>
        <v>0</v>
      </c>
      <c r="F497" s="60" t="str">
        <f t="shared" si="97"/>
        <v/>
      </c>
      <c r="G497" s="61">
        <f t="shared" si="98"/>
        <v>0</v>
      </c>
      <c r="H497" s="62" t="str">
        <f t="shared" si="99"/>
        <v/>
      </c>
      <c r="I497" s="61">
        <f t="shared" si="101"/>
        <v>0</v>
      </c>
      <c r="J497" s="61">
        <f t="shared" si="91"/>
        <v>0</v>
      </c>
      <c r="K497" s="61">
        <f t="shared" si="94"/>
        <v>0</v>
      </c>
      <c r="L497" s="55">
        <v>481</v>
      </c>
    </row>
    <row r="498" spans="1:12" x14ac:dyDescent="0.2">
      <c r="A498" s="55">
        <f t="shared" si="92"/>
        <v>0</v>
      </c>
      <c r="B498" s="56" t="str">
        <f t="shared" si="100"/>
        <v/>
      </c>
      <c r="C498" s="57">
        <f t="shared" si="93"/>
        <v>60691</v>
      </c>
      <c r="D498" s="65" t="str">
        <f t="shared" si="95"/>
        <v/>
      </c>
      <c r="E498" s="59">
        <f t="shared" si="96"/>
        <v>0</v>
      </c>
      <c r="F498" s="60" t="str">
        <f t="shared" si="97"/>
        <v/>
      </c>
      <c r="G498" s="61">
        <f t="shared" si="98"/>
        <v>0</v>
      </c>
      <c r="H498" s="62" t="str">
        <f t="shared" si="99"/>
        <v/>
      </c>
      <c r="I498" s="61">
        <f t="shared" si="101"/>
        <v>0</v>
      </c>
      <c r="J498" s="61">
        <f t="shared" si="91"/>
        <v>0</v>
      </c>
      <c r="K498" s="61">
        <f t="shared" si="94"/>
        <v>0</v>
      </c>
      <c r="L498" s="55">
        <v>482</v>
      </c>
    </row>
    <row r="499" spans="1:12" x14ac:dyDescent="0.2">
      <c r="A499" s="55">
        <f t="shared" si="92"/>
        <v>0</v>
      </c>
      <c r="B499" s="56" t="str">
        <f t="shared" si="100"/>
        <v/>
      </c>
      <c r="C499" s="57">
        <f t="shared" si="93"/>
        <v>60722</v>
      </c>
      <c r="D499" s="65" t="str">
        <f t="shared" si="95"/>
        <v/>
      </c>
      <c r="E499" s="59">
        <f t="shared" si="96"/>
        <v>0</v>
      </c>
      <c r="F499" s="60" t="str">
        <f t="shared" si="97"/>
        <v/>
      </c>
      <c r="G499" s="61">
        <f t="shared" si="98"/>
        <v>0</v>
      </c>
      <c r="H499" s="62" t="str">
        <f t="shared" si="99"/>
        <v/>
      </c>
      <c r="I499" s="61">
        <f t="shared" si="101"/>
        <v>0</v>
      </c>
      <c r="J499" s="61">
        <f t="shared" si="91"/>
        <v>0</v>
      </c>
      <c r="K499" s="61">
        <f t="shared" si="94"/>
        <v>0</v>
      </c>
      <c r="L499" s="55">
        <v>483</v>
      </c>
    </row>
    <row r="500" spans="1:12" x14ac:dyDescent="0.2">
      <c r="A500" s="55">
        <f t="shared" si="92"/>
        <v>0</v>
      </c>
      <c r="B500" s="56" t="str">
        <f t="shared" si="100"/>
        <v/>
      </c>
      <c r="C500" s="57">
        <f t="shared" si="93"/>
        <v>60752</v>
      </c>
      <c r="D500" s="65" t="str">
        <f t="shared" si="95"/>
        <v/>
      </c>
      <c r="E500" s="59">
        <f t="shared" si="96"/>
        <v>0</v>
      </c>
      <c r="F500" s="60" t="str">
        <f t="shared" si="97"/>
        <v/>
      </c>
      <c r="G500" s="61">
        <f t="shared" si="98"/>
        <v>0</v>
      </c>
      <c r="H500" s="62" t="str">
        <f t="shared" si="99"/>
        <v/>
      </c>
      <c r="I500" s="61">
        <f t="shared" si="101"/>
        <v>0</v>
      </c>
      <c r="J500" s="61">
        <f t="shared" si="91"/>
        <v>0</v>
      </c>
      <c r="K500" s="61">
        <f t="shared" si="94"/>
        <v>0</v>
      </c>
      <c r="L500" s="55">
        <v>484</v>
      </c>
    </row>
    <row r="501" spans="1:12" x14ac:dyDescent="0.2">
      <c r="A501" s="55">
        <f t="shared" si="92"/>
        <v>0</v>
      </c>
      <c r="B501" s="56" t="str">
        <f t="shared" si="100"/>
        <v/>
      </c>
      <c r="C501" s="57">
        <f t="shared" si="93"/>
        <v>60783</v>
      </c>
      <c r="D501" s="65" t="str">
        <f t="shared" si="95"/>
        <v/>
      </c>
      <c r="E501" s="59">
        <f t="shared" si="96"/>
        <v>0</v>
      </c>
      <c r="F501" s="60" t="str">
        <f t="shared" si="97"/>
        <v/>
      </c>
      <c r="G501" s="61">
        <f t="shared" si="98"/>
        <v>0</v>
      </c>
      <c r="H501" s="62" t="str">
        <f t="shared" si="99"/>
        <v/>
      </c>
      <c r="I501" s="61">
        <f t="shared" si="101"/>
        <v>0</v>
      </c>
      <c r="J501" s="61">
        <f t="shared" si="91"/>
        <v>0</v>
      </c>
      <c r="K501" s="61">
        <f t="shared" si="94"/>
        <v>0</v>
      </c>
      <c r="L501" s="55">
        <v>485</v>
      </c>
    </row>
    <row r="502" spans="1:12" x14ac:dyDescent="0.2">
      <c r="A502" s="55">
        <f t="shared" si="92"/>
        <v>0</v>
      </c>
      <c r="B502" s="56" t="str">
        <f t="shared" si="100"/>
        <v/>
      </c>
      <c r="C502" s="57">
        <f t="shared" si="93"/>
        <v>60813</v>
      </c>
      <c r="D502" s="65" t="str">
        <f t="shared" si="95"/>
        <v/>
      </c>
      <c r="E502" s="59">
        <f t="shared" si="96"/>
        <v>0</v>
      </c>
      <c r="F502" s="60" t="str">
        <f t="shared" si="97"/>
        <v/>
      </c>
      <c r="G502" s="61">
        <f t="shared" si="98"/>
        <v>0</v>
      </c>
      <c r="H502" s="62" t="str">
        <f t="shared" si="99"/>
        <v/>
      </c>
      <c r="I502" s="61">
        <f t="shared" si="101"/>
        <v>0</v>
      </c>
      <c r="J502" s="61">
        <f t="shared" si="91"/>
        <v>0</v>
      </c>
      <c r="K502" s="61">
        <f t="shared" si="94"/>
        <v>0</v>
      </c>
      <c r="L502" s="55">
        <v>486</v>
      </c>
    </row>
    <row r="503" spans="1:12" x14ac:dyDescent="0.2">
      <c r="A503" s="55">
        <f t="shared" si="92"/>
        <v>0</v>
      </c>
      <c r="B503" s="56" t="str">
        <f t="shared" si="100"/>
        <v/>
      </c>
      <c r="C503" s="57">
        <f t="shared" si="93"/>
        <v>60844</v>
      </c>
      <c r="D503" s="65" t="str">
        <f t="shared" si="95"/>
        <v/>
      </c>
      <c r="E503" s="59">
        <f t="shared" si="96"/>
        <v>0</v>
      </c>
      <c r="F503" s="60" t="str">
        <f t="shared" si="97"/>
        <v/>
      </c>
      <c r="G503" s="61">
        <f t="shared" si="98"/>
        <v>0</v>
      </c>
      <c r="H503" s="62" t="str">
        <f t="shared" si="99"/>
        <v/>
      </c>
      <c r="I503" s="61">
        <f t="shared" si="101"/>
        <v>0</v>
      </c>
      <c r="J503" s="61">
        <f t="shared" si="91"/>
        <v>0</v>
      </c>
      <c r="K503" s="61">
        <f t="shared" si="94"/>
        <v>0</v>
      </c>
      <c r="L503" s="55">
        <v>487</v>
      </c>
    </row>
    <row r="504" spans="1:12" x14ac:dyDescent="0.2">
      <c r="A504" s="55">
        <f t="shared" si="92"/>
        <v>0</v>
      </c>
      <c r="B504" s="56" t="str">
        <f t="shared" si="100"/>
        <v/>
      </c>
      <c r="C504" s="57">
        <f t="shared" si="93"/>
        <v>60875</v>
      </c>
      <c r="D504" s="65" t="str">
        <f t="shared" si="95"/>
        <v/>
      </c>
      <c r="E504" s="59">
        <f t="shared" si="96"/>
        <v>0</v>
      </c>
      <c r="F504" s="60" t="str">
        <f t="shared" si="97"/>
        <v/>
      </c>
      <c r="G504" s="61">
        <f t="shared" si="98"/>
        <v>0</v>
      </c>
      <c r="H504" s="62" t="str">
        <f t="shared" si="99"/>
        <v/>
      </c>
      <c r="I504" s="61">
        <f t="shared" si="101"/>
        <v>0</v>
      </c>
      <c r="J504" s="61">
        <f t="shared" si="91"/>
        <v>0</v>
      </c>
      <c r="K504" s="61">
        <f t="shared" si="94"/>
        <v>0</v>
      </c>
      <c r="L504" s="55">
        <v>488</v>
      </c>
    </row>
    <row r="505" spans="1:12" x14ac:dyDescent="0.2">
      <c r="A505" s="55">
        <f t="shared" si="92"/>
        <v>0</v>
      </c>
      <c r="B505" s="56" t="str">
        <f t="shared" si="100"/>
        <v/>
      </c>
      <c r="C505" s="57">
        <f t="shared" si="93"/>
        <v>60905</v>
      </c>
      <c r="D505" s="65" t="str">
        <f t="shared" si="95"/>
        <v/>
      </c>
      <c r="E505" s="59">
        <f t="shared" si="96"/>
        <v>0</v>
      </c>
      <c r="F505" s="60" t="str">
        <f t="shared" si="97"/>
        <v/>
      </c>
      <c r="G505" s="61">
        <f t="shared" si="98"/>
        <v>0</v>
      </c>
      <c r="H505" s="62" t="str">
        <f t="shared" si="99"/>
        <v/>
      </c>
      <c r="I505" s="61">
        <f t="shared" si="101"/>
        <v>0</v>
      </c>
      <c r="J505" s="61">
        <f t="shared" si="91"/>
        <v>0</v>
      </c>
      <c r="K505" s="61">
        <f t="shared" si="94"/>
        <v>0</v>
      </c>
      <c r="L505" s="55">
        <v>489</v>
      </c>
    </row>
    <row r="506" spans="1:12" x14ac:dyDescent="0.2">
      <c r="A506" s="55">
        <f t="shared" si="92"/>
        <v>0</v>
      </c>
      <c r="B506" s="56" t="str">
        <f t="shared" si="100"/>
        <v/>
      </c>
      <c r="C506" s="57">
        <f t="shared" si="93"/>
        <v>60936</v>
      </c>
      <c r="D506" s="65" t="str">
        <f t="shared" si="95"/>
        <v/>
      </c>
      <c r="E506" s="59">
        <f t="shared" si="96"/>
        <v>0</v>
      </c>
      <c r="F506" s="60" t="str">
        <f t="shared" si="97"/>
        <v/>
      </c>
      <c r="G506" s="61">
        <f t="shared" si="98"/>
        <v>0</v>
      </c>
      <c r="H506" s="62" t="str">
        <f t="shared" si="99"/>
        <v/>
      </c>
      <c r="I506" s="61">
        <f t="shared" si="101"/>
        <v>0</v>
      </c>
      <c r="J506" s="61">
        <f t="shared" si="91"/>
        <v>0</v>
      </c>
      <c r="K506" s="61">
        <f t="shared" si="94"/>
        <v>0</v>
      </c>
      <c r="L506" s="55">
        <v>490</v>
      </c>
    </row>
    <row r="507" spans="1:12" x14ac:dyDescent="0.2">
      <c r="A507" s="55">
        <f t="shared" si="92"/>
        <v>0</v>
      </c>
      <c r="B507" s="56" t="str">
        <f t="shared" si="100"/>
        <v/>
      </c>
      <c r="C507" s="57">
        <f t="shared" si="93"/>
        <v>60966</v>
      </c>
      <c r="D507" s="65" t="str">
        <f t="shared" si="95"/>
        <v/>
      </c>
      <c r="E507" s="59">
        <f t="shared" si="96"/>
        <v>0</v>
      </c>
      <c r="F507" s="60" t="str">
        <f t="shared" si="97"/>
        <v/>
      </c>
      <c r="G507" s="61">
        <f t="shared" si="98"/>
        <v>0</v>
      </c>
      <c r="H507" s="62" t="str">
        <f t="shared" si="99"/>
        <v/>
      </c>
      <c r="I507" s="61">
        <f t="shared" si="101"/>
        <v>0</v>
      </c>
      <c r="J507" s="61">
        <f t="shared" si="91"/>
        <v>0</v>
      </c>
      <c r="K507" s="61">
        <f t="shared" si="94"/>
        <v>0</v>
      </c>
      <c r="L507" s="55">
        <v>491</v>
      </c>
    </row>
    <row r="508" spans="1:12" x14ac:dyDescent="0.2">
      <c r="A508" s="55">
        <f t="shared" si="92"/>
        <v>0</v>
      </c>
      <c r="B508" s="56" t="str">
        <f t="shared" si="100"/>
        <v/>
      </c>
      <c r="C508" s="57">
        <f t="shared" si="93"/>
        <v>60997</v>
      </c>
      <c r="D508" s="65" t="str">
        <f t="shared" si="95"/>
        <v/>
      </c>
      <c r="E508" s="59">
        <f t="shared" si="96"/>
        <v>0</v>
      </c>
      <c r="F508" s="60" t="str">
        <f t="shared" si="97"/>
        <v/>
      </c>
      <c r="G508" s="61">
        <f t="shared" si="98"/>
        <v>0</v>
      </c>
      <c r="H508" s="62" t="str">
        <f t="shared" si="99"/>
        <v/>
      </c>
      <c r="I508" s="61">
        <f t="shared" si="101"/>
        <v>0</v>
      </c>
      <c r="J508" s="61">
        <f t="shared" ref="J508:J571" si="102">IF(B508=$E$12*12,E508+G508,IF(D508="",0,$E$13))</f>
        <v>0</v>
      </c>
      <c r="K508" s="61">
        <f t="shared" si="94"/>
        <v>0</v>
      </c>
      <c r="L508" s="55">
        <v>492</v>
      </c>
    </row>
    <row r="509" spans="1:12" x14ac:dyDescent="0.2">
      <c r="A509" s="55">
        <f t="shared" si="92"/>
        <v>0</v>
      </c>
      <c r="B509" s="56" t="str">
        <f t="shared" si="100"/>
        <v/>
      </c>
      <c r="C509" s="57">
        <f t="shared" si="93"/>
        <v>61028</v>
      </c>
      <c r="D509" s="65" t="str">
        <f t="shared" si="95"/>
        <v/>
      </c>
      <c r="E509" s="59">
        <f t="shared" si="96"/>
        <v>0</v>
      </c>
      <c r="F509" s="60" t="str">
        <f t="shared" si="97"/>
        <v/>
      </c>
      <c r="G509" s="61">
        <f t="shared" si="98"/>
        <v>0</v>
      </c>
      <c r="H509" s="62" t="str">
        <f t="shared" si="99"/>
        <v/>
      </c>
      <c r="I509" s="61">
        <f t="shared" si="101"/>
        <v>0</v>
      </c>
      <c r="J509" s="61">
        <f t="shared" si="102"/>
        <v>0</v>
      </c>
      <c r="K509" s="61">
        <f t="shared" si="94"/>
        <v>0</v>
      </c>
      <c r="L509" s="55">
        <v>493</v>
      </c>
    </row>
    <row r="510" spans="1:12" x14ac:dyDescent="0.2">
      <c r="A510" s="55">
        <f t="shared" si="92"/>
        <v>0</v>
      </c>
      <c r="B510" s="56" t="str">
        <f t="shared" si="100"/>
        <v/>
      </c>
      <c r="C510" s="57">
        <f t="shared" si="93"/>
        <v>61056</v>
      </c>
      <c r="D510" s="65" t="str">
        <f t="shared" si="95"/>
        <v/>
      </c>
      <c r="E510" s="59">
        <f t="shared" si="96"/>
        <v>0</v>
      </c>
      <c r="F510" s="60" t="str">
        <f t="shared" si="97"/>
        <v/>
      </c>
      <c r="G510" s="61">
        <f t="shared" si="98"/>
        <v>0</v>
      </c>
      <c r="H510" s="62" t="str">
        <f t="shared" si="99"/>
        <v/>
      </c>
      <c r="I510" s="61">
        <f t="shared" si="101"/>
        <v>0</v>
      </c>
      <c r="J510" s="61">
        <f t="shared" si="102"/>
        <v>0</v>
      </c>
      <c r="K510" s="61">
        <f t="shared" si="94"/>
        <v>0</v>
      </c>
      <c r="L510" s="55">
        <v>494</v>
      </c>
    </row>
    <row r="511" spans="1:12" x14ac:dyDescent="0.2">
      <c r="A511" s="55">
        <f t="shared" si="92"/>
        <v>0</v>
      </c>
      <c r="B511" s="56" t="str">
        <f t="shared" si="100"/>
        <v/>
      </c>
      <c r="C511" s="57">
        <f t="shared" si="93"/>
        <v>61087</v>
      </c>
      <c r="D511" s="65" t="str">
        <f t="shared" si="95"/>
        <v/>
      </c>
      <c r="E511" s="59">
        <f t="shared" si="96"/>
        <v>0</v>
      </c>
      <c r="F511" s="60" t="str">
        <f t="shared" si="97"/>
        <v/>
      </c>
      <c r="G511" s="61">
        <f t="shared" si="98"/>
        <v>0</v>
      </c>
      <c r="H511" s="62" t="str">
        <f t="shared" si="99"/>
        <v/>
      </c>
      <c r="I511" s="61">
        <f t="shared" si="101"/>
        <v>0</v>
      </c>
      <c r="J511" s="61">
        <f t="shared" si="102"/>
        <v>0</v>
      </c>
      <c r="K511" s="61">
        <f t="shared" si="94"/>
        <v>0</v>
      </c>
      <c r="L511" s="55">
        <v>495</v>
      </c>
    </row>
    <row r="512" spans="1:12" x14ac:dyDescent="0.2">
      <c r="A512" s="55">
        <f t="shared" si="92"/>
        <v>0</v>
      </c>
      <c r="B512" s="56" t="str">
        <f t="shared" si="100"/>
        <v/>
      </c>
      <c r="C512" s="57">
        <f t="shared" si="93"/>
        <v>61117</v>
      </c>
      <c r="D512" s="65" t="str">
        <f t="shared" si="95"/>
        <v/>
      </c>
      <c r="E512" s="59">
        <f t="shared" si="96"/>
        <v>0</v>
      </c>
      <c r="F512" s="60" t="str">
        <f t="shared" si="97"/>
        <v/>
      </c>
      <c r="G512" s="61">
        <f t="shared" si="98"/>
        <v>0</v>
      </c>
      <c r="H512" s="62" t="str">
        <f t="shared" si="99"/>
        <v/>
      </c>
      <c r="I512" s="61">
        <f t="shared" si="101"/>
        <v>0</v>
      </c>
      <c r="J512" s="61">
        <f t="shared" si="102"/>
        <v>0</v>
      </c>
      <c r="K512" s="61">
        <f t="shared" si="94"/>
        <v>0</v>
      </c>
      <c r="L512" s="55">
        <v>496</v>
      </c>
    </row>
    <row r="513" spans="1:12" x14ac:dyDescent="0.2">
      <c r="A513" s="55">
        <f t="shared" si="92"/>
        <v>0</v>
      </c>
      <c r="B513" s="56" t="str">
        <f t="shared" si="100"/>
        <v/>
      </c>
      <c r="C513" s="57">
        <f t="shared" si="93"/>
        <v>61148</v>
      </c>
      <c r="D513" s="65" t="str">
        <f t="shared" si="95"/>
        <v/>
      </c>
      <c r="E513" s="59">
        <f t="shared" si="96"/>
        <v>0</v>
      </c>
      <c r="F513" s="60" t="str">
        <f t="shared" si="97"/>
        <v/>
      </c>
      <c r="G513" s="61">
        <f t="shared" si="98"/>
        <v>0</v>
      </c>
      <c r="H513" s="62" t="str">
        <f t="shared" si="99"/>
        <v/>
      </c>
      <c r="I513" s="61">
        <f t="shared" si="101"/>
        <v>0</v>
      </c>
      <c r="J513" s="61">
        <f t="shared" si="102"/>
        <v>0</v>
      </c>
      <c r="K513" s="61">
        <f t="shared" si="94"/>
        <v>0</v>
      </c>
      <c r="L513" s="55">
        <v>497</v>
      </c>
    </row>
    <row r="514" spans="1:12" x14ac:dyDescent="0.2">
      <c r="A514" s="55">
        <f t="shared" si="92"/>
        <v>0</v>
      </c>
      <c r="B514" s="56" t="str">
        <f t="shared" si="100"/>
        <v/>
      </c>
      <c r="C514" s="57">
        <f t="shared" si="93"/>
        <v>61178</v>
      </c>
      <c r="D514" s="65" t="str">
        <f t="shared" si="95"/>
        <v/>
      </c>
      <c r="E514" s="59">
        <f t="shared" si="96"/>
        <v>0</v>
      </c>
      <c r="F514" s="60" t="str">
        <f t="shared" si="97"/>
        <v/>
      </c>
      <c r="G514" s="61">
        <f t="shared" si="98"/>
        <v>0</v>
      </c>
      <c r="H514" s="62" t="str">
        <f t="shared" si="99"/>
        <v/>
      </c>
      <c r="I514" s="61">
        <f t="shared" si="101"/>
        <v>0</v>
      </c>
      <c r="J514" s="61">
        <f t="shared" si="102"/>
        <v>0</v>
      </c>
      <c r="K514" s="61">
        <f t="shared" si="94"/>
        <v>0</v>
      </c>
      <c r="L514" s="55">
        <v>498</v>
      </c>
    </row>
    <row r="515" spans="1:12" x14ac:dyDescent="0.2">
      <c r="A515" s="55">
        <f t="shared" si="92"/>
        <v>0</v>
      </c>
      <c r="B515" s="56" t="str">
        <f t="shared" si="100"/>
        <v/>
      </c>
      <c r="C515" s="57">
        <f t="shared" si="93"/>
        <v>61209</v>
      </c>
      <c r="D515" s="65" t="str">
        <f t="shared" si="95"/>
        <v/>
      </c>
      <c r="E515" s="59">
        <f t="shared" si="96"/>
        <v>0</v>
      </c>
      <c r="F515" s="60" t="str">
        <f t="shared" si="97"/>
        <v/>
      </c>
      <c r="G515" s="61">
        <f t="shared" si="98"/>
        <v>0</v>
      </c>
      <c r="H515" s="62" t="str">
        <f t="shared" si="99"/>
        <v/>
      </c>
      <c r="I515" s="61">
        <f t="shared" si="101"/>
        <v>0</v>
      </c>
      <c r="J515" s="61">
        <f t="shared" si="102"/>
        <v>0</v>
      </c>
      <c r="K515" s="61">
        <f t="shared" si="94"/>
        <v>0</v>
      </c>
      <c r="L515" s="55">
        <v>499</v>
      </c>
    </row>
    <row r="516" spans="1:12" x14ac:dyDescent="0.2">
      <c r="A516" s="55">
        <f t="shared" si="92"/>
        <v>0</v>
      </c>
      <c r="B516" s="56" t="str">
        <f t="shared" si="100"/>
        <v/>
      </c>
      <c r="C516" s="57">
        <f t="shared" si="93"/>
        <v>61240</v>
      </c>
      <c r="D516" s="65" t="str">
        <f t="shared" si="95"/>
        <v/>
      </c>
      <c r="E516" s="59">
        <f t="shared" si="96"/>
        <v>0</v>
      </c>
      <c r="F516" s="60" t="str">
        <f t="shared" si="97"/>
        <v/>
      </c>
      <c r="G516" s="61">
        <f t="shared" si="98"/>
        <v>0</v>
      </c>
      <c r="H516" s="62" t="str">
        <f t="shared" si="99"/>
        <v/>
      </c>
      <c r="I516" s="61">
        <f t="shared" si="101"/>
        <v>0</v>
      </c>
      <c r="J516" s="61">
        <f t="shared" si="102"/>
        <v>0</v>
      </c>
      <c r="K516" s="61">
        <f t="shared" si="94"/>
        <v>0</v>
      </c>
      <c r="L516" s="55">
        <v>500</v>
      </c>
    </row>
    <row r="517" spans="1:12" x14ac:dyDescent="0.2">
      <c r="A517" s="55">
        <f t="shared" si="92"/>
        <v>0</v>
      </c>
      <c r="B517" s="56" t="str">
        <f t="shared" si="100"/>
        <v/>
      </c>
      <c r="C517" s="57">
        <f t="shared" si="93"/>
        <v>61270</v>
      </c>
      <c r="D517" s="65" t="str">
        <f t="shared" si="95"/>
        <v/>
      </c>
      <c r="E517" s="59">
        <f t="shared" si="96"/>
        <v>0</v>
      </c>
      <c r="F517" s="60" t="str">
        <f t="shared" si="97"/>
        <v/>
      </c>
      <c r="G517" s="61">
        <f t="shared" si="98"/>
        <v>0</v>
      </c>
      <c r="H517" s="62" t="str">
        <f t="shared" si="99"/>
        <v/>
      </c>
      <c r="I517" s="61">
        <f t="shared" si="101"/>
        <v>0</v>
      </c>
      <c r="J517" s="61">
        <f t="shared" si="102"/>
        <v>0</v>
      </c>
      <c r="K517" s="61">
        <f t="shared" si="94"/>
        <v>0</v>
      </c>
      <c r="L517" s="55">
        <v>501</v>
      </c>
    </row>
    <row r="518" spans="1:12" x14ac:dyDescent="0.2">
      <c r="A518" s="55">
        <f t="shared" si="92"/>
        <v>0</v>
      </c>
      <c r="B518" s="56" t="str">
        <f t="shared" si="100"/>
        <v/>
      </c>
      <c r="C518" s="57">
        <f t="shared" si="93"/>
        <v>61301</v>
      </c>
      <c r="D518" s="65" t="str">
        <f t="shared" si="95"/>
        <v/>
      </c>
      <c r="E518" s="59">
        <f t="shared" si="96"/>
        <v>0</v>
      </c>
      <c r="F518" s="60" t="str">
        <f t="shared" si="97"/>
        <v/>
      </c>
      <c r="G518" s="61">
        <f t="shared" si="98"/>
        <v>0</v>
      </c>
      <c r="H518" s="62" t="str">
        <f t="shared" si="99"/>
        <v/>
      </c>
      <c r="I518" s="61">
        <f t="shared" si="101"/>
        <v>0</v>
      </c>
      <c r="J518" s="61">
        <f t="shared" si="102"/>
        <v>0</v>
      </c>
      <c r="K518" s="61">
        <f t="shared" si="94"/>
        <v>0</v>
      </c>
      <c r="L518" s="55">
        <v>502</v>
      </c>
    </row>
    <row r="519" spans="1:12" x14ac:dyDescent="0.2">
      <c r="A519" s="55">
        <f t="shared" si="92"/>
        <v>0</v>
      </c>
      <c r="B519" s="56" t="str">
        <f t="shared" si="100"/>
        <v/>
      </c>
      <c r="C519" s="57">
        <f t="shared" si="93"/>
        <v>61331</v>
      </c>
      <c r="D519" s="65" t="str">
        <f t="shared" si="95"/>
        <v/>
      </c>
      <c r="E519" s="59">
        <f t="shared" si="96"/>
        <v>0</v>
      </c>
      <c r="F519" s="60" t="str">
        <f t="shared" si="97"/>
        <v/>
      </c>
      <c r="G519" s="61">
        <f t="shared" si="98"/>
        <v>0</v>
      </c>
      <c r="H519" s="62" t="str">
        <f t="shared" si="99"/>
        <v/>
      </c>
      <c r="I519" s="61">
        <f t="shared" si="101"/>
        <v>0</v>
      </c>
      <c r="J519" s="61">
        <f t="shared" si="102"/>
        <v>0</v>
      </c>
      <c r="K519" s="61">
        <f t="shared" si="94"/>
        <v>0</v>
      </c>
      <c r="L519" s="55">
        <v>503</v>
      </c>
    </row>
    <row r="520" spans="1:12" x14ac:dyDescent="0.2">
      <c r="A520" s="55">
        <f t="shared" si="92"/>
        <v>0</v>
      </c>
      <c r="B520" s="56" t="str">
        <f t="shared" si="100"/>
        <v/>
      </c>
      <c r="C520" s="57">
        <f t="shared" si="93"/>
        <v>61362</v>
      </c>
      <c r="D520" s="65" t="str">
        <f t="shared" si="95"/>
        <v/>
      </c>
      <c r="E520" s="59">
        <f t="shared" si="96"/>
        <v>0</v>
      </c>
      <c r="F520" s="60" t="str">
        <f t="shared" si="97"/>
        <v/>
      </c>
      <c r="G520" s="61">
        <f t="shared" si="98"/>
        <v>0</v>
      </c>
      <c r="H520" s="62" t="str">
        <f t="shared" si="99"/>
        <v/>
      </c>
      <c r="I520" s="61">
        <f t="shared" si="101"/>
        <v>0</v>
      </c>
      <c r="J520" s="61">
        <f t="shared" si="102"/>
        <v>0</v>
      </c>
      <c r="K520" s="61">
        <f t="shared" si="94"/>
        <v>0</v>
      </c>
      <c r="L520" s="55">
        <v>504</v>
      </c>
    </row>
    <row r="521" spans="1:12" x14ac:dyDescent="0.2">
      <c r="A521" s="55">
        <f t="shared" si="92"/>
        <v>0</v>
      </c>
      <c r="B521" s="56" t="str">
        <f t="shared" si="100"/>
        <v/>
      </c>
      <c r="C521" s="57">
        <f t="shared" si="93"/>
        <v>61393</v>
      </c>
      <c r="D521" s="65" t="str">
        <f t="shared" si="95"/>
        <v/>
      </c>
      <c r="E521" s="59">
        <f t="shared" si="96"/>
        <v>0</v>
      </c>
      <c r="F521" s="60" t="str">
        <f t="shared" si="97"/>
        <v/>
      </c>
      <c r="G521" s="61">
        <f t="shared" si="98"/>
        <v>0</v>
      </c>
      <c r="H521" s="62" t="str">
        <f t="shared" si="99"/>
        <v/>
      </c>
      <c r="I521" s="61">
        <f t="shared" si="101"/>
        <v>0</v>
      </c>
      <c r="J521" s="61">
        <f t="shared" si="102"/>
        <v>0</v>
      </c>
      <c r="K521" s="61">
        <f t="shared" si="94"/>
        <v>0</v>
      </c>
      <c r="L521" s="55">
        <v>505</v>
      </c>
    </row>
    <row r="522" spans="1:12" x14ac:dyDescent="0.2">
      <c r="A522" s="55">
        <f t="shared" si="92"/>
        <v>0</v>
      </c>
      <c r="B522" s="56" t="str">
        <f t="shared" si="100"/>
        <v/>
      </c>
      <c r="C522" s="57">
        <f t="shared" si="93"/>
        <v>61422</v>
      </c>
      <c r="D522" s="65" t="str">
        <f t="shared" si="95"/>
        <v/>
      </c>
      <c r="E522" s="59">
        <f t="shared" si="96"/>
        <v>0</v>
      </c>
      <c r="F522" s="60" t="str">
        <f t="shared" si="97"/>
        <v/>
      </c>
      <c r="G522" s="61">
        <f t="shared" si="98"/>
        <v>0</v>
      </c>
      <c r="H522" s="62" t="str">
        <f t="shared" si="99"/>
        <v/>
      </c>
      <c r="I522" s="61">
        <f t="shared" si="101"/>
        <v>0</v>
      </c>
      <c r="J522" s="61">
        <f t="shared" si="102"/>
        <v>0</v>
      </c>
      <c r="K522" s="61">
        <f t="shared" si="94"/>
        <v>0</v>
      </c>
      <c r="L522" s="55">
        <v>506</v>
      </c>
    </row>
    <row r="523" spans="1:12" x14ac:dyDescent="0.2">
      <c r="A523" s="55">
        <f t="shared" si="92"/>
        <v>0</v>
      </c>
      <c r="B523" s="56" t="str">
        <f t="shared" si="100"/>
        <v/>
      </c>
      <c r="C523" s="57">
        <f t="shared" si="93"/>
        <v>61453</v>
      </c>
      <c r="D523" s="65" t="str">
        <f t="shared" si="95"/>
        <v/>
      </c>
      <c r="E523" s="59">
        <f t="shared" si="96"/>
        <v>0</v>
      </c>
      <c r="F523" s="60" t="str">
        <f t="shared" si="97"/>
        <v/>
      </c>
      <c r="G523" s="61">
        <f t="shared" si="98"/>
        <v>0</v>
      </c>
      <c r="H523" s="62" t="str">
        <f t="shared" si="99"/>
        <v/>
      </c>
      <c r="I523" s="61">
        <f t="shared" si="101"/>
        <v>0</v>
      </c>
      <c r="J523" s="61">
        <f t="shared" si="102"/>
        <v>0</v>
      </c>
      <c r="K523" s="61">
        <f t="shared" si="94"/>
        <v>0</v>
      </c>
      <c r="L523" s="55">
        <v>507</v>
      </c>
    </row>
    <row r="524" spans="1:12" x14ac:dyDescent="0.2">
      <c r="A524" s="55">
        <f t="shared" si="92"/>
        <v>0</v>
      </c>
      <c r="B524" s="56" t="str">
        <f t="shared" si="100"/>
        <v/>
      </c>
      <c r="C524" s="57">
        <f t="shared" si="93"/>
        <v>61483</v>
      </c>
      <c r="D524" s="65" t="str">
        <f t="shared" si="95"/>
        <v/>
      </c>
      <c r="E524" s="59">
        <f t="shared" si="96"/>
        <v>0</v>
      </c>
      <c r="F524" s="60" t="str">
        <f t="shared" si="97"/>
        <v/>
      </c>
      <c r="G524" s="61">
        <f t="shared" si="98"/>
        <v>0</v>
      </c>
      <c r="H524" s="62" t="str">
        <f t="shared" si="99"/>
        <v/>
      </c>
      <c r="I524" s="61">
        <f t="shared" si="101"/>
        <v>0</v>
      </c>
      <c r="J524" s="61">
        <f t="shared" si="102"/>
        <v>0</v>
      </c>
      <c r="K524" s="61">
        <f t="shared" si="94"/>
        <v>0</v>
      </c>
      <c r="L524" s="55">
        <v>508</v>
      </c>
    </row>
    <row r="525" spans="1:12" x14ac:dyDescent="0.2">
      <c r="A525" s="55">
        <f t="shared" si="92"/>
        <v>0</v>
      </c>
      <c r="B525" s="56" t="str">
        <f t="shared" si="100"/>
        <v/>
      </c>
      <c r="C525" s="57">
        <f t="shared" si="93"/>
        <v>61514</v>
      </c>
      <c r="D525" s="65" t="str">
        <f t="shared" si="95"/>
        <v/>
      </c>
      <c r="E525" s="59">
        <f t="shared" si="96"/>
        <v>0</v>
      </c>
      <c r="F525" s="60" t="str">
        <f t="shared" si="97"/>
        <v/>
      </c>
      <c r="G525" s="61">
        <f t="shared" si="98"/>
        <v>0</v>
      </c>
      <c r="H525" s="62" t="str">
        <f t="shared" si="99"/>
        <v/>
      </c>
      <c r="I525" s="61">
        <f t="shared" si="101"/>
        <v>0</v>
      </c>
      <c r="J525" s="61">
        <f t="shared" si="102"/>
        <v>0</v>
      </c>
      <c r="K525" s="61">
        <f t="shared" si="94"/>
        <v>0</v>
      </c>
      <c r="L525" s="55">
        <v>509</v>
      </c>
    </row>
    <row r="526" spans="1:12" x14ac:dyDescent="0.2">
      <c r="A526" s="55">
        <f t="shared" si="92"/>
        <v>0</v>
      </c>
      <c r="B526" s="56" t="str">
        <f t="shared" si="100"/>
        <v/>
      </c>
      <c r="C526" s="57">
        <f t="shared" si="93"/>
        <v>61544</v>
      </c>
      <c r="D526" s="65" t="str">
        <f t="shared" si="95"/>
        <v/>
      </c>
      <c r="E526" s="59">
        <f t="shared" si="96"/>
        <v>0</v>
      </c>
      <c r="F526" s="60" t="str">
        <f t="shared" si="97"/>
        <v/>
      </c>
      <c r="G526" s="61">
        <f t="shared" si="98"/>
        <v>0</v>
      </c>
      <c r="H526" s="62" t="str">
        <f t="shared" si="99"/>
        <v/>
      </c>
      <c r="I526" s="61">
        <f t="shared" si="101"/>
        <v>0</v>
      </c>
      <c r="J526" s="61">
        <f t="shared" si="102"/>
        <v>0</v>
      </c>
      <c r="K526" s="61">
        <f t="shared" si="94"/>
        <v>0</v>
      </c>
      <c r="L526" s="55">
        <v>510</v>
      </c>
    </row>
    <row r="527" spans="1:12" x14ac:dyDescent="0.2">
      <c r="A527" s="55">
        <f t="shared" si="92"/>
        <v>0</v>
      </c>
      <c r="B527" s="56" t="str">
        <f t="shared" si="100"/>
        <v/>
      </c>
      <c r="C527" s="57">
        <f t="shared" si="93"/>
        <v>61575</v>
      </c>
      <c r="D527" s="65" t="str">
        <f t="shared" si="95"/>
        <v/>
      </c>
      <c r="E527" s="59">
        <f t="shared" si="96"/>
        <v>0</v>
      </c>
      <c r="F527" s="60" t="str">
        <f t="shared" si="97"/>
        <v/>
      </c>
      <c r="G527" s="61">
        <f t="shared" si="98"/>
        <v>0</v>
      </c>
      <c r="H527" s="62" t="str">
        <f t="shared" si="99"/>
        <v/>
      </c>
      <c r="I527" s="61">
        <f t="shared" si="101"/>
        <v>0</v>
      </c>
      <c r="J527" s="61">
        <f t="shared" si="102"/>
        <v>0</v>
      </c>
      <c r="K527" s="61">
        <f t="shared" si="94"/>
        <v>0</v>
      </c>
      <c r="L527" s="55">
        <v>511</v>
      </c>
    </row>
    <row r="528" spans="1:12" x14ac:dyDescent="0.2">
      <c r="A528" s="55">
        <f t="shared" si="92"/>
        <v>0</v>
      </c>
      <c r="B528" s="56" t="str">
        <f t="shared" si="100"/>
        <v/>
      </c>
      <c r="C528" s="57">
        <f t="shared" si="93"/>
        <v>61606</v>
      </c>
      <c r="D528" s="65" t="str">
        <f t="shared" si="95"/>
        <v/>
      </c>
      <c r="E528" s="59">
        <f t="shared" si="96"/>
        <v>0</v>
      </c>
      <c r="F528" s="60" t="str">
        <f t="shared" si="97"/>
        <v/>
      </c>
      <c r="G528" s="61">
        <f t="shared" si="98"/>
        <v>0</v>
      </c>
      <c r="H528" s="62" t="str">
        <f t="shared" si="99"/>
        <v/>
      </c>
      <c r="I528" s="61">
        <f t="shared" si="101"/>
        <v>0</v>
      </c>
      <c r="J528" s="61">
        <f t="shared" si="102"/>
        <v>0</v>
      </c>
      <c r="K528" s="61">
        <f t="shared" si="94"/>
        <v>0</v>
      </c>
      <c r="L528" s="55">
        <v>512</v>
      </c>
    </row>
    <row r="529" spans="1:12" x14ac:dyDescent="0.2">
      <c r="A529" s="55">
        <f t="shared" ref="A529:A592" si="103">IF(E529&gt;0,1,0)</f>
        <v>0</v>
      </c>
      <c r="B529" s="56" t="str">
        <f t="shared" si="100"/>
        <v/>
      </c>
      <c r="C529" s="57">
        <f t="shared" ref="C529:C592" si="104">IF(MONTH($E$14)&gt;=L529,EOMONTH(DATE(YEAR($E$14),L529,DAY($E$14)),0),EOMONTH(C528,1))</f>
        <v>61636</v>
      </c>
      <c r="D529" s="65" t="str">
        <f t="shared" si="95"/>
        <v/>
      </c>
      <c r="E529" s="59">
        <f t="shared" si="96"/>
        <v>0</v>
      </c>
      <c r="F529" s="60" t="str">
        <f t="shared" si="97"/>
        <v/>
      </c>
      <c r="G529" s="61">
        <f t="shared" si="98"/>
        <v>0</v>
      </c>
      <c r="H529" s="62" t="str">
        <f t="shared" si="99"/>
        <v/>
      </c>
      <c r="I529" s="61">
        <f t="shared" si="101"/>
        <v>0</v>
      </c>
      <c r="J529" s="61">
        <f t="shared" si="102"/>
        <v>0</v>
      </c>
      <c r="K529" s="61">
        <f t="shared" ref="K529:K592" si="105">IF(E529&lt;J529,0,E529-I529)</f>
        <v>0</v>
      </c>
      <c r="L529" s="55">
        <v>513</v>
      </c>
    </row>
    <row r="530" spans="1:12" x14ac:dyDescent="0.2">
      <c r="A530" s="55">
        <f t="shared" si="103"/>
        <v>0</v>
      </c>
      <c r="B530" s="56" t="str">
        <f t="shared" si="100"/>
        <v/>
      </c>
      <c r="C530" s="57">
        <f t="shared" si="104"/>
        <v>61667</v>
      </c>
      <c r="D530" s="65" t="str">
        <f t="shared" ref="D530:D593" si="106">IF(MONTH($E$14)=L530,L530,IF(C530&gt;$K$12,"",IF($E$14&gt;C530,"",MONTH(C530))))</f>
        <v/>
      </c>
      <c r="E530" s="59">
        <f t="shared" ref="E530:E593" si="107">IF(D530="",0,IF(E529&lt;&gt;0,K529,$E$10))</f>
        <v>0</v>
      </c>
      <c r="F530" s="60" t="str">
        <f t="shared" ref="F530:F593" si="108">IF($E$10="","",IF(D530="","",$E$11))</f>
        <v/>
      </c>
      <c r="G530" s="61">
        <f t="shared" ref="G530:G593" si="109">IF($E$10="",0,IF(D530="",0,E530*F530/12))</f>
        <v>0</v>
      </c>
      <c r="H530" s="62" t="str">
        <f t="shared" ref="H530:H593" si="110">IF($E$10="","",IF(D530="","",I530/E530))</f>
        <v/>
      </c>
      <c r="I530" s="61">
        <f t="shared" si="101"/>
        <v>0</v>
      </c>
      <c r="J530" s="61">
        <f t="shared" si="102"/>
        <v>0</v>
      </c>
      <c r="K530" s="61">
        <f t="shared" si="105"/>
        <v>0</v>
      </c>
      <c r="L530" s="55">
        <v>514</v>
      </c>
    </row>
    <row r="531" spans="1:12" x14ac:dyDescent="0.2">
      <c r="A531" s="55">
        <f t="shared" si="103"/>
        <v>0</v>
      </c>
      <c r="B531" s="56" t="str">
        <f t="shared" ref="B531:B594" si="111">IF(D531="","",IF(AND(D530="",C531&gt;1),1,B530+1))</f>
        <v/>
      </c>
      <c r="C531" s="57">
        <f t="shared" si="104"/>
        <v>61697</v>
      </c>
      <c r="D531" s="65" t="str">
        <f t="shared" si="106"/>
        <v/>
      </c>
      <c r="E531" s="59">
        <f t="shared" si="107"/>
        <v>0</v>
      </c>
      <c r="F531" s="60" t="str">
        <f t="shared" si="108"/>
        <v/>
      </c>
      <c r="G531" s="61">
        <f t="shared" si="109"/>
        <v>0</v>
      </c>
      <c r="H531" s="62" t="str">
        <f t="shared" si="110"/>
        <v/>
      </c>
      <c r="I531" s="61">
        <f t="shared" si="101"/>
        <v>0</v>
      </c>
      <c r="J531" s="61">
        <f t="shared" si="102"/>
        <v>0</v>
      </c>
      <c r="K531" s="61">
        <f t="shared" si="105"/>
        <v>0</v>
      </c>
      <c r="L531" s="55">
        <v>515</v>
      </c>
    </row>
    <row r="532" spans="1:12" x14ac:dyDescent="0.2">
      <c r="A532" s="55">
        <f t="shared" si="103"/>
        <v>0</v>
      </c>
      <c r="B532" s="56" t="str">
        <f t="shared" si="111"/>
        <v/>
      </c>
      <c r="C532" s="57">
        <f t="shared" si="104"/>
        <v>61728</v>
      </c>
      <c r="D532" s="65" t="str">
        <f t="shared" si="106"/>
        <v/>
      </c>
      <c r="E532" s="59">
        <f t="shared" si="107"/>
        <v>0</v>
      </c>
      <c r="F532" s="60" t="str">
        <f t="shared" si="108"/>
        <v/>
      </c>
      <c r="G532" s="61">
        <f t="shared" si="109"/>
        <v>0</v>
      </c>
      <c r="H532" s="62" t="str">
        <f t="shared" si="110"/>
        <v/>
      </c>
      <c r="I532" s="61">
        <f t="shared" si="101"/>
        <v>0</v>
      </c>
      <c r="J532" s="61">
        <f t="shared" si="102"/>
        <v>0</v>
      </c>
      <c r="K532" s="61">
        <f t="shared" si="105"/>
        <v>0</v>
      </c>
      <c r="L532" s="55">
        <v>516</v>
      </c>
    </row>
    <row r="533" spans="1:12" x14ac:dyDescent="0.2">
      <c r="A533" s="55">
        <f t="shared" si="103"/>
        <v>0</v>
      </c>
      <c r="B533" s="56" t="str">
        <f t="shared" si="111"/>
        <v/>
      </c>
      <c r="C533" s="57">
        <f t="shared" si="104"/>
        <v>61759</v>
      </c>
      <c r="D533" s="65" t="str">
        <f t="shared" si="106"/>
        <v/>
      </c>
      <c r="E533" s="59">
        <f t="shared" si="107"/>
        <v>0</v>
      </c>
      <c r="F533" s="60" t="str">
        <f t="shared" si="108"/>
        <v/>
      </c>
      <c r="G533" s="61">
        <f t="shared" si="109"/>
        <v>0</v>
      </c>
      <c r="H533" s="62" t="str">
        <f t="shared" si="110"/>
        <v/>
      </c>
      <c r="I533" s="61">
        <f t="shared" si="101"/>
        <v>0</v>
      </c>
      <c r="J533" s="61">
        <f t="shared" si="102"/>
        <v>0</v>
      </c>
      <c r="K533" s="61">
        <f t="shared" si="105"/>
        <v>0</v>
      </c>
      <c r="L533" s="55">
        <v>517</v>
      </c>
    </row>
    <row r="534" spans="1:12" x14ac:dyDescent="0.2">
      <c r="A534" s="55">
        <f t="shared" si="103"/>
        <v>0</v>
      </c>
      <c r="B534" s="56" t="str">
        <f t="shared" si="111"/>
        <v/>
      </c>
      <c r="C534" s="57">
        <f t="shared" si="104"/>
        <v>61787</v>
      </c>
      <c r="D534" s="65" t="str">
        <f t="shared" si="106"/>
        <v/>
      </c>
      <c r="E534" s="59">
        <f t="shared" si="107"/>
        <v>0</v>
      </c>
      <c r="F534" s="60" t="str">
        <f t="shared" si="108"/>
        <v/>
      </c>
      <c r="G534" s="61">
        <f t="shared" si="109"/>
        <v>0</v>
      </c>
      <c r="H534" s="62" t="str">
        <f t="shared" si="110"/>
        <v/>
      </c>
      <c r="I534" s="61">
        <f t="shared" si="101"/>
        <v>0</v>
      </c>
      <c r="J534" s="61">
        <f t="shared" si="102"/>
        <v>0</v>
      </c>
      <c r="K534" s="61">
        <f t="shared" si="105"/>
        <v>0</v>
      </c>
      <c r="L534" s="55">
        <v>518</v>
      </c>
    </row>
    <row r="535" spans="1:12" x14ac:dyDescent="0.2">
      <c r="A535" s="55">
        <f t="shared" si="103"/>
        <v>0</v>
      </c>
      <c r="B535" s="56" t="str">
        <f t="shared" si="111"/>
        <v/>
      </c>
      <c r="C535" s="57">
        <f t="shared" si="104"/>
        <v>61818</v>
      </c>
      <c r="D535" s="65" t="str">
        <f t="shared" si="106"/>
        <v/>
      </c>
      <c r="E535" s="59">
        <f t="shared" si="107"/>
        <v>0</v>
      </c>
      <c r="F535" s="60" t="str">
        <f t="shared" si="108"/>
        <v/>
      </c>
      <c r="G535" s="61">
        <f t="shared" si="109"/>
        <v>0</v>
      </c>
      <c r="H535" s="62" t="str">
        <f t="shared" si="110"/>
        <v/>
      </c>
      <c r="I535" s="61">
        <f t="shared" si="101"/>
        <v>0</v>
      </c>
      <c r="J535" s="61">
        <f t="shared" si="102"/>
        <v>0</v>
      </c>
      <c r="K535" s="61">
        <f t="shared" si="105"/>
        <v>0</v>
      </c>
      <c r="L535" s="55">
        <v>519</v>
      </c>
    </row>
    <row r="536" spans="1:12" x14ac:dyDescent="0.2">
      <c r="A536" s="55">
        <f t="shared" si="103"/>
        <v>0</v>
      </c>
      <c r="B536" s="56" t="str">
        <f t="shared" si="111"/>
        <v/>
      </c>
      <c r="C536" s="57">
        <f t="shared" si="104"/>
        <v>61848</v>
      </c>
      <c r="D536" s="65" t="str">
        <f t="shared" si="106"/>
        <v/>
      </c>
      <c r="E536" s="59">
        <f t="shared" si="107"/>
        <v>0</v>
      </c>
      <c r="F536" s="60" t="str">
        <f t="shared" si="108"/>
        <v/>
      </c>
      <c r="G536" s="61">
        <f t="shared" si="109"/>
        <v>0</v>
      </c>
      <c r="H536" s="62" t="str">
        <f t="shared" si="110"/>
        <v/>
      </c>
      <c r="I536" s="61">
        <f t="shared" si="101"/>
        <v>0</v>
      </c>
      <c r="J536" s="61">
        <f t="shared" si="102"/>
        <v>0</v>
      </c>
      <c r="K536" s="61">
        <f t="shared" si="105"/>
        <v>0</v>
      </c>
      <c r="L536" s="55">
        <v>520</v>
      </c>
    </row>
    <row r="537" spans="1:12" x14ac:dyDescent="0.2">
      <c r="A537" s="55">
        <f t="shared" si="103"/>
        <v>0</v>
      </c>
      <c r="B537" s="56" t="str">
        <f t="shared" si="111"/>
        <v/>
      </c>
      <c r="C537" s="57">
        <f t="shared" si="104"/>
        <v>61879</v>
      </c>
      <c r="D537" s="65" t="str">
        <f t="shared" si="106"/>
        <v/>
      </c>
      <c r="E537" s="59">
        <f t="shared" si="107"/>
        <v>0</v>
      </c>
      <c r="F537" s="60" t="str">
        <f t="shared" si="108"/>
        <v/>
      </c>
      <c r="G537" s="61">
        <f t="shared" si="109"/>
        <v>0</v>
      </c>
      <c r="H537" s="62" t="str">
        <f t="shared" si="110"/>
        <v/>
      </c>
      <c r="I537" s="61">
        <f t="shared" ref="I537:I600" si="112">IF($E$10="",0,IF($D537="",0,J537-G537))</f>
        <v>0</v>
      </c>
      <c r="J537" s="61">
        <f t="shared" si="102"/>
        <v>0</v>
      </c>
      <c r="K537" s="61">
        <f t="shared" si="105"/>
        <v>0</v>
      </c>
      <c r="L537" s="55">
        <v>521</v>
      </c>
    </row>
    <row r="538" spans="1:12" x14ac:dyDescent="0.2">
      <c r="A538" s="55">
        <f t="shared" si="103"/>
        <v>0</v>
      </c>
      <c r="B538" s="56" t="str">
        <f t="shared" si="111"/>
        <v/>
      </c>
      <c r="C538" s="57">
        <f t="shared" si="104"/>
        <v>61909</v>
      </c>
      <c r="D538" s="65" t="str">
        <f t="shared" si="106"/>
        <v/>
      </c>
      <c r="E538" s="59">
        <f t="shared" si="107"/>
        <v>0</v>
      </c>
      <c r="F538" s="60" t="str">
        <f t="shared" si="108"/>
        <v/>
      </c>
      <c r="G538" s="61">
        <f t="shared" si="109"/>
        <v>0</v>
      </c>
      <c r="H538" s="62" t="str">
        <f t="shared" si="110"/>
        <v/>
      </c>
      <c r="I538" s="61">
        <f t="shared" si="112"/>
        <v>0</v>
      </c>
      <c r="J538" s="61">
        <f t="shared" si="102"/>
        <v>0</v>
      </c>
      <c r="K538" s="61">
        <f t="shared" si="105"/>
        <v>0</v>
      </c>
      <c r="L538" s="55">
        <v>522</v>
      </c>
    </row>
    <row r="539" spans="1:12" x14ac:dyDescent="0.2">
      <c r="A539" s="55">
        <f t="shared" si="103"/>
        <v>0</v>
      </c>
      <c r="B539" s="56" t="str">
        <f t="shared" si="111"/>
        <v/>
      </c>
      <c r="C539" s="57">
        <f t="shared" si="104"/>
        <v>61940</v>
      </c>
      <c r="D539" s="65" t="str">
        <f t="shared" si="106"/>
        <v/>
      </c>
      <c r="E539" s="59">
        <f t="shared" si="107"/>
        <v>0</v>
      </c>
      <c r="F539" s="60" t="str">
        <f t="shared" si="108"/>
        <v/>
      </c>
      <c r="G539" s="61">
        <f t="shared" si="109"/>
        <v>0</v>
      </c>
      <c r="H539" s="62" t="str">
        <f t="shared" si="110"/>
        <v/>
      </c>
      <c r="I539" s="61">
        <f t="shared" si="112"/>
        <v>0</v>
      </c>
      <c r="J539" s="61">
        <f t="shared" si="102"/>
        <v>0</v>
      </c>
      <c r="K539" s="61">
        <f t="shared" si="105"/>
        <v>0</v>
      </c>
      <c r="L539" s="55">
        <v>523</v>
      </c>
    </row>
    <row r="540" spans="1:12" x14ac:dyDescent="0.2">
      <c r="A540" s="55">
        <f t="shared" si="103"/>
        <v>0</v>
      </c>
      <c r="B540" s="56" t="str">
        <f t="shared" si="111"/>
        <v/>
      </c>
      <c r="C540" s="57">
        <f t="shared" si="104"/>
        <v>61971</v>
      </c>
      <c r="D540" s="65" t="str">
        <f t="shared" si="106"/>
        <v/>
      </c>
      <c r="E540" s="59">
        <f t="shared" si="107"/>
        <v>0</v>
      </c>
      <c r="F540" s="60" t="str">
        <f t="shared" si="108"/>
        <v/>
      </c>
      <c r="G540" s="61">
        <f t="shared" si="109"/>
        <v>0</v>
      </c>
      <c r="H540" s="62" t="str">
        <f t="shared" si="110"/>
        <v/>
      </c>
      <c r="I540" s="61">
        <f t="shared" si="112"/>
        <v>0</v>
      </c>
      <c r="J540" s="61">
        <f t="shared" si="102"/>
        <v>0</v>
      </c>
      <c r="K540" s="61">
        <f t="shared" si="105"/>
        <v>0</v>
      </c>
      <c r="L540" s="55">
        <v>524</v>
      </c>
    </row>
    <row r="541" spans="1:12" x14ac:dyDescent="0.2">
      <c r="A541" s="55">
        <f t="shared" si="103"/>
        <v>0</v>
      </c>
      <c r="B541" s="56" t="str">
        <f t="shared" si="111"/>
        <v/>
      </c>
      <c r="C541" s="57">
        <f t="shared" si="104"/>
        <v>62001</v>
      </c>
      <c r="D541" s="65" t="str">
        <f t="shared" si="106"/>
        <v/>
      </c>
      <c r="E541" s="59">
        <f t="shared" si="107"/>
        <v>0</v>
      </c>
      <c r="F541" s="60" t="str">
        <f t="shared" si="108"/>
        <v/>
      </c>
      <c r="G541" s="61">
        <f t="shared" si="109"/>
        <v>0</v>
      </c>
      <c r="H541" s="62" t="str">
        <f t="shared" si="110"/>
        <v/>
      </c>
      <c r="I541" s="61">
        <f t="shared" si="112"/>
        <v>0</v>
      </c>
      <c r="J541" s="61">
        <f t="shared" si="102"/>
        <v>0</v>
      </c>
      <c r="K541" s="61">
        <f t="shared" si="105"/>
        <v>0</v>
      </c>
      <c r="L541" s="55">
        <v>525</v>
      </c>
    </row>
    <row r="542" spans="1:12" x14ac:dyDescent="0.2">
      <c r="A542" s="55">
        <f t="shared" si="103"/>
        <v>0</v>
      </c>
      <c r="B542" s="56" t="str">
        <f t="shared" si="111"/>
        <v/>
      </c>
      <c r="C542" s="57">
        <f t="shared" si="104"/>
        <v>62032</v>
      </c>
      <c r="D542" s="65" t="str">
        <f t="shared" si="106"/>
        <v/>
      </c>
      <c r="E542" s="59">
        <f t="shared" si="107"/>
        <v>0</v>
      </c>
      <c r="F542" s="60" t="str">
        <f t="shared" si="108"/>
        <v/>
      </c>
      <c r="G542" s="61">
        <f t="shared" si="109"/>
        <v>0</v>
      </c>
      <c r="H542" s="62" t="str">
        <f t="shared" si="110"/>
        <v/>
      </c>
      <c r="I542" s="61">
        <f t="shared" si="112"/>
        <v>0</v>
      </c>
      <c r="J542" s="61">
        <f t="shared" si="102"/>
        <v>0</v>
      </c>
      <c r="K542" s="61">
        <f t="shared" si="105"/>
        <v>0</v>
      </c>
      <c r="L542" s="55">
        <v>526</v>
      </c>
    </row>
    <row r="543" spans="1:12" x14ac:dyDescent="0.2">
      <c r="A543" s="55">
        <f t="shared" si="103"/>
        <v>0</v>
      </c>
      <c r="B543" s="56" t="str">
        <f t="shared" si="111"/>
        <v/>
      </c>
      <c r="C543" s="57">
        <f t="shared" si="104"/>
        <v>62062</v>
      </c>
      <c r="D543" s="65" t="str">
        <f t="shared" si="106"/>
        <v/>
      </c>
      <c r="E543" s="59">
        <f t="shared" si="107"/>
        <v>0</v>
      </c>
      <c r="F543" s="60" t="str">
        <f t="shared" si="108"/>
        <v/>
      </c>
      <c r="G543" s="61">
        <f t="shared" si="109"/>
        <v>0</v>
      </c>
      <c r="H543" s="62" t="str">
        <f t="shared" si="110"/>
        <v/>
      </c>
      <c r="I543" s="61">
        <f t="shared" si="112"/>
        <v>0</v>
      </c>
      <c r="J543" s="61">
        <f t="shared" si="102"/>
        <v>0</v>
      </c>
      <c r="K543" s="61">
        <f t="shared" si="105"/>
        <v>0</v>
      </c>
      <c r="L543" s="55">
        <v>527</v>
      </c>
    </row>
    <row r="544" spans="1:12" x14ac:dyDescent="0.2">
      <c r="A544" s="55">
        <f t="shared" si="103"/>
        <v>0</v>
      </c>
      <c r="B544" s="56" t="str">
        <f t="shared" si="111"/>
        <v/>
      </c>
      <c r="C544" s="57">
        <f t="shared" si="104"/>
        <v>62093</v>
      </c>
      <c r="D544" s="65" t="str">
        <f t="shared" si="106"/>
        <v/>
      </c>
      <c r="E544" s="59">
        <f t="shared" si="107"/>
        <v>0</v>
      </c>
      <c r="F544" s="60" t="str">
        <f t="shared" si="108"/>
        <v/>
      </c>
      <c r="G544" s="61">
        <f t="shared" si="109"/>
        <v>0</v>
      </c>
      <c r="H544" s="62" t="str">
        <f t="shared" si="110"/>
        <v/>
      </c>
      <c r="I544" s="61">
        <f t="shared" si="112"/>
        <v>0</v>
      </c>
      <c r="J544" s="61">
        <f t="shared" si="102"/>
        <v>0</v>
      </c>
      <c r="K544" s="61">
        <f t="shared" si="105"/>
        <v>0</v>
      </c>
      <c r="L544" s="55">
        <v>528</v>
      </c>
    </row>
    <row r="545" spans="1:12" x14ac:dyDescent="0.2">
      <c r="A545" s="55">
        <f t="shared" si="103"/>
        <v>0</v>
      </c>
      <c r="B545" s="56" t="str">
        <f t="shared" si="111"/>
        <v/>
      </c>
      <c r="C545" s="57">
        <f t="shared" si="104"/>
        <v>62124</v>
      </c>
      <c r="D545" s="65" t="str">
        <f t="shared" si="106"/>
        <v/>
      </c>
      <c r="E545" s="59">
        <f t="shared" si="107"/>
        <v>0</v>
      </c>
      <c r="F545" s="60" t="str">
        <f t="shared" si="108"/>
        <v/>
      </c>
      <c r="G545" s="61">
        <f t="shared" si="109"/>
        <v>0</v>
      </c>
      <c r="H545" s="62" t="str">
        <f t="shared" si="110"/>
        <v/>
      </c>
      <c r="I545" s="61">
        <f t="shared" si="112"/>
        <v>0</v>
      </c>
      <c r="J545" s="61">
        <f t="shared" si="102"/>
        <v>0</v>
      </c>
      <c r="K545" s="61">
        <f t="shared" si="105"/>
        <v>0</v>
      </c>
      <c r="L545" s="55">
        <v>529</v>
      </c>
    </row>
    <row r="546" spans="1:12" x14ac:dyDescent="0.2">
      <c r="A546" s="55">
        <f t="shared" si="103"/>
        <v>0</v>
      </c>
      <c r="B546" s="56" t="str">
        <f t="shared" si="111"/>
        <v/>
      </c>
      <c r="C546" s="57">
        <f t="shared" si="104"/>
        <v>62152</v>
      </c>
      <c r="D546" s="65" t="str">
        <f t="shared" si="106"/>
        <v/>
      </c>
      <c r="E546" s="59">
        <f t="shared" si="107"/>
        <v>0</v>
      </c>
      <c r="F546" s="60" t="str">
        <f t="shared" si="108"/>
        <v/>
      </c>
      <c r="G546" s="61">
        <f t="shared" si="109"/>
        <v>0</v>
      </c>
      <c r="H546" s="62" t="str">
        <f t="shared" si="110"/>
        <v/>
      </c>
      <c r="I546" s="61">
        <f t="shared" si="112"/>
        <v>0</v>
      </c>
      <c r="J546" s="61">
        <f t="shared" si="102"/>
        <v>0</v>
      </c>
      <c r="K546" s="61">
        <f t="shared" si="105"/>
        <v>0</v>
      </c>
      <c r="L546" s="55">
        <v>530</v>
      </c>
    </row>
    <row r="547" spans="1:12" x14ac:dyDescent="0.2">
      <c r="A547" s="55">
        <f t="shared" si="103"/>
        <v>0</v>
      </c>
      <c r="B547" s="56" t="str">
        <f t="shared" si="111"/>
        <v/>
      </c>
      <c r="C547" s="57">
        <f t="shared" si="104"/>
        <v>62183</v>
      </c>
      <c r="D547" s="65" t="str">
        <f t="shared" si="106"/>
        <v/>
      </c>
      <c r="E547" s="59">
        <f t="shared" si="107"/>
        <v>0</v>
      </c>
      <c r="F547" s="60" t="str">
        <f t="shared" si="108"/>
        <v/>
      </c>
      <c r="G547" s="61">
        <f t="shared" si="109"/>
        <v>0</v>
      </c>
      <c r="H547" s="62" t="str">
        <f t="shared" si="110"/>
        <v/>
      </c>
      <c r="I547" s="61">
        <f t="shared" si="112"/>
        <v>0</v>
      </c>
      <c r="J547" s="61">
        <f t="shared" si="102"/>
        <v>0</v>
      </c>
      <c r="K547" s="61">
        <f t="shared" si="105"/>
        <v>0</v>
      </c>
      <c r="L547" s="55">
        <v>531</v>
      </c>
    </row>
    <row r="548" spans="1:12" x14ac:dyDescent="0.2">
      <c r="A548" s="55">
        <f t="shared" si="103"/>
        <v>0</v>
      </c>
      <c r="B548" s="56" t="str">
        <f t="shared" si="111"/>
        <v/>
      </c>
      <c r="C548" s="57">
        <f t="shared" si="104"/>
        <v>62213</v>
      </c>
      <c r="D548" s="65" t="str">
        <f t="shared" si="106"/>
        <v/>
      </c>
      <c r="E548" s="59">
        <f t="shared" si="107"/>
        <v>0</v>
      </c>
      <c r="F548" s="60" t="str">
        <f t="shared" si="108"/>
        <v/>
      </c>
      <c r="G548" s="61">
        <f t="shared" si="109"/>
        <v>0</v>
      </c>
      <c r="H548" s="62" t="str">
        <f t="shared" si="110"/>
        <v/>
      </c>
      <c r="I548" s="61">
        <f t="shared" si="112"/>
        <v>0</v>
      </c>
      <c r="J548" s="61">
        <f t="shared" si="102"/>
        <v>0</v>
      </c>
      <c r="K548" s="61">
        <f t="shared" si="105"/>
        <v>0</v>
      </c>
      <c r="L548" s="55">
        <v>532</v>
      </c>
    </row>
    <row r="549" spans="1:12" x14ac:dyDescent="0.2">
      <c r="A549" s="55">
        <f t="shared" si="103"/>
        <v>0</v>
      </c>
      <c r="B549" s="56" t="str">
        <f t="shared" si="111"/>
        <v/>
      </c>
      <c r="C549" s="57">
        <f t="shared" si="104"/>
        <v>62244</v>
      </c>
      <c r="D549" s="65" t="str">
        <f t="shared" si="106"/>
        <v/>
      </c>
      <c r="E549" s="59">
        <f t="shared" si="107"/>
        <v>0</v>
      </c>
      <c r="F549" s="60" t="str">
        <f t="shared" si="108"/>
        <v/>
      </c>
      <c r="G549" s="61">
        <f t="shared" si="109"/>
        <v>0</v>
      </c>
      <c r="H549" s="62" t="str">
        <f t="shared" si="110"/>
        <v/>
      </c>
      <c r="I549" s="61">
        <f t="shared" si="112"/>
        <v>0</v>
      </c>
      <c r="J549" s="61">
        <f t="shared" si="102"/>
        <v>0</v>
      </c>
      <c r="K549" s="61">
        <f t="shared" si="105"/>
        <v>0</v>
      </c>
      <c r="L549" s="55">
        <v>533</v>
      </c>
    </row>
    <row r="550" spans="1:12" x14ac:dyDescent="0.2">
      <c r="A550" s="55">
        <f t="shared" si="103"/>
        <v>0</v>
      </c>
      <c r="B550" s="56" t="str">
        <f t="shared" si="111"/>
        <v/>
      </c>
      <c r="C550" s="57">
        <f t="shared" si="104"/>
        <v>62274</v>
      </c>
      <c r="D550" s="65" t="str">
        <f t="shared" si="106"/>
        <v/>
      </c>
      <c r="E550" s="59">
        <f t="shared" si="107"/>
        <v>0</v>
      </c>
      <c r="F550" s="60" t="str">
        <f t="shared" si="108"/>
        <v/>
      </c>
      <c r="G550" s="61">
        <f t="shared" si="109"/>
        <v>0</v>
      </c>
      <c r="H550" s="62" t="str">
        <f t="shared" si="110"/>
        <v/>
      </c>
      <c r="I550" s="61">
        <f t="shared" si="112"/>
        <v>0</v>
      </c>
      <c r="J550" s="61">
        <f t="shared" si="102"/>
        <v>0</v>
      </c>
      <c r="K550" s="61">
        <f t="shared" si="105"/>
        <v>0</v>
      </c>
      <c r="L550" s="55">
        <v>534</v>
      </c>
    </row>
    <row r="551" spans="1:12" x14ac:dyDescent="0.2">
      <c r="A551" s="55">
        <f t="shared" si="103"/>
        <v>0</v>
      </c>
      <c r="B551" s="56" t="str">
        <f t="shared" si="111"/>
        <v/>
      </c>
      <c r="C551" s="57">
        <f t="shared" si="104"/>
        <v>62305</v>
      </c>
      <c r="D551" s="65" t="str">
        <f t="shared" si="106"/>
        <v/>
      </c>
      <c r="E551" s="59">
        <f t="shared" si="107"/>
        <v>0</v>
      </c>
      <c r="F551" s="60" t="str">
        <f t="shared" si="108"/>
        <v/>
      </c>
      <c r="G551" s="61">
        <f t="shared" si="109"/>
        <v>0</v>
      </c>
      <c r="H551" s="62" t="str">
        <f t="shared" si="110"/>
        <v/>
      </c>
      <c r="I551" s="61">
        <f t="shared" si="112"/>
        <v>0</v>
      </c>
      <c r="J551" s="61">
        <f t="shared" si="102"/>
        <v>0</v>
      </c>
      <c r="K551" s="61">
        <f t="shared" si="105"/>
        <v>0</v>
      </c>
      <c r="L551" s="55">
        <v>535</v>
      </c>
    </row>
    <row r="552" spans="1:12" x14ac:dyDescent="0.2">
      <c r="A552" s="55">
        <f t="shared" si="103"/>
        <v>0</v>
      </c>
      <c r="B552" s="56" t="str">
        <f t="shared" si="111"/>
        <v/>
      </c>
      <c r="C552" s="57">
        <f t="shared" si="104"/>
        <v>62336</v>
      </c>
      <c r="D552" s="65" t="str">
        <f t="shared" si="106"/>
        <v/>
      </c>
      <c r="E552" s="59">
        <f t="shared" si="107"/>
        <v>0</v>
      </c>
      <c r="F552" s="60" t="str">
        <f t="shared" si="108"/>
        <v/>
      </c>
      <c r="G552" s="61">
        <f t="shared" si="109"/>
        <v>0</v>
      </c>
      <c r="H552" s="62" t="str">
        <f t="shared" si="110"/>
        <v/>
      </c>
      <c r="I552" s="61">
        <f t="shared" si="112"/>
        <v>0</v>
      </c>
      <c r="J552" s="61">
        <f t="shared" si="102"/>
        <v>0</v>
      </c>
      <c r="K552" s="61">
        <f t="shared" si="105"/>
        <v>0</v>
      </c>
      <c r="L552" s="55">
        <v>536</v>
      </c>
    </row>
    <row r="553" spans="1:12" x14ac:dyDescent="0.2">
      <c r="A553" s="55">
        <f t="shared" si="103"/>
        <v>0</v>
      </c>
      <c r="B553" s="56" t="str">
        <f t="shared" si="111"/>
        <v/>
      </c>
      <c r="C553" s="57">
        <f t="shared" si="104"/>
        <v>62366</v>
      </c>
      <c r="D553" s="65" t="str">
        <f t="shared" si="106"/>
        <v/>
      </c>
      <c r="E553" s="59">
        <f t="shared" si="107"/>
        <v>0</v>
      </c>
      <c r="F553" s="60" t="str">
        <f t="shared" si="108"/>
        <v/>
      </c>
      <c r="G553" s="61">
        <f t="shared" si="109"/>
        <v>0</v>
      </c>
      <c r="H553" s="62" t="str">
        <f t="shared" si="110"/>
        <v/>
      </c>
      <c r="I553" s="61">
        <f t="shared" si="112"/>
        <v>0</v>
      </c>
      <c r="J553" s="61">
        <f t="shared" si="102"/>
        <v>0</v>
      </c>
      <c r="K553" s="61">
        <f t="shared" si="105"/>
        <v>0</v>
      </c>
      <c r="L553" s="55">
        <v>537</v>
      </c>
    </row>
    <row r="554" spans="1:12" x14ac:dyDescent="0.2">
      <c r="A554" s="55">
        <f t="shared" si="103"/>
        <v>0</v>
      </c>
      <c r="B554" s="56" t="str">
        <f t="shared" si="111"/>
        <v/>
      </c>
      <c r="C554" s="57">
        <f t="shared" si="104"/>
        <v>62397</v>
      </c>
      <c r="D554" s="65" t="str">
        <f t="shared" si="106"/>
        <v/>
      </c>
      <c r="E554" s="59">
        <f t="shared" si="107"/>
        <v>0</v>
      </c>
      <c r="F554" s="60" t="str">
        <f t="shared" si="108"/>
        <v/>
      </c>
      <c r="G554" s="61">
        <f t="shared" si="109"/>
        <v>0</v>
      </c>
      <c r="H554" s="62" t="str">
        <f t="shared" si="110"/>
        <v/>
      </c>
      <c r="I554" s="61">
        <f t="shared" si="112"/>
        <v>0</v>
      </c>
      <c r="J554" s="61">
        <f t="shared" si="102"/>
        <v>0</v>
      </c>
      <c r="K554" s="61">
        <f t="shared" si="105"/>
        <v>0</v>
      </c>
      <c r="L554" s="55">
        <v>538</v>
      </c>
    </row>
    <row r="555" spans="1:12" x14ac:dyDescent="0.2">
      <c r="A555" s="55">
        <f t="shared" si="103"/>
        <v>0</v>
      </c>
      <c r="B555" s="56" t="str">
        <f t="shared" si="111"/>
        <v/>
      </c>
      <c r="C555" s="57">
        <f t="shared" si="104"/>
        <v>62427</v>
      </c>
      <c r="D555" s="65" t="str">
        <f t="shared" si="106"/>
        <v/>
      </c>
      <c r="E555" s="59">
        <f t="shared" si="107"/>
        <v>0</v>
      </c>
      <c r="F555" s="60" t="str">
        <f t="shared" si="108"/>
        <v/>
      </c>
      <c r="G555" s="61">
        <f t="shared" si="109"/>
        <v>0</v>
      </c>
      <c r="H555" s="62" t="str">
        <f t="shared" si="110"/>
        <v/>
      </c>
      <c r="I555" s="61">
        <f t="shared" si="112"/>
        <v>0</v>
      </c>
      <c r="J555" s="61">
        <f t="shared" si="102"/>
        <v>0</v>
      </c>
      <c r="K555" s="61">
        <f t="shared" si="105"/>
        <v>0</v>
      </c>
      <c r="L555" s="55">
        <v>539</v>
      </c>
    </row>
    <row r="556" spans="1:12" x14ac:dyDescent="0.2">
      <c r="A556" s="55">
        <f t="shared" si="103"/>
        <v>0</v>
      </c>
      <c r="B556" s="56" t="str">
        <f t="shared" si="111"/>
        <v/>
      </c>
      <c r="C556" s="57">
        <f t="shared" si="104"/>
        <v>62458</v>
      </c>
      <c r="D556" s="65" t="str">
        <f t="shared" si="106"/>
        <v/>
      </c>
      <c r="E556" s="59">
        <f t="shared" si="107"/>
        <v>0</v>
      </c>
      <c r="F556" s="60" t="str">
        <f t="shared" si="108"/>
        <v/>
      </c>
      <c r="G556" s="61">
        <f t="shared" si="109"/>
        <v>0</v>
      </c>
      <c r="H556" s="62" t="str">
        <f t="shared" si="110"/>
        <v/>
      </c>
      <c r="I556" s="61">
        <f t="shared" si="112"/>
        <v>0</v>
      </c>
      <c r="J556" s="61">
        <f t="shared" si="102"/>
        <v>0</v>
      </c>
      <c r="K556" s="61">
        <f t="shared" si="105"/>
        <v>0</v>
      </c>
      <c r="L556" s="55">
        <v>540</v>
      </c>
    </row>
    <row r="557" spans="1:12" x14ac:dyDescent="0.2">
      <c r="A557" s="55">
        <f t="shared" si="103"/>
        <v>0</v>
      </c>
      <c r="B557" s="56" t="str">
        <f t="shared" si="111"/>
        <v/>
      </c>
      <c r="C557" s="57">
        <f t="shared" si="104"/>
        <v>62489</v>
      </c>
      <c r="D557" s="65" t="str">
        <f t="shared" si="106"/>
        <v/>
      </c>
      <c r="E557" s="59">
        <f t="shared" si="107"/>
        <v>0</v>
      </c>
      <c r="F557" s="60" t="str">
        <f t="shared" si="108"/>
        <v/>
      </c>
      <c r="G557" s="61">
        <f t="shared" si="109"/>
        <v>0</v>
      </c>
      <c r="H557" s="62" t="str">
        <f t="shared" si="110"/>
        <v/>
      </c>
      <c r="I557" s="61">
        <f t="shared" si="112"/>
        <v>0</v>
      </c>
      <c r="J557" s="61">
        <f t="shared" si="102"/>
        <v>0</v>
      </c>
      <c r="K557" s="61">
        <f t="shared" si="105"/>
        <v>0</v>
      </c>
      <c r="L557" s="55">
        <v>541</v>
      </c>
    </row>
    <row r="558" spans="1:12" x14ac:dyDescent="0.2">
      <c r="A558" s="55">
        <f t="shared" si="103"/>
        <v>0</v>
      </c>
      <c r="B558" s="56" t="str">
        <f t="shared" si="111"/>
        <v/>
      </c>
      <c r="C558" s="57">
        <f t="shared" si="104"/>
        <v>62517</v>
      </c>
      <c r="D558" s="65" t="str">
        <f t="shared" si="106"/>
        <v/>
      </c>
      <c r="E558" s="59">
        <f t="shared" si="107"/>
        <v>0</v>
      </c>
      <c r="F558" s="60" t="str">
        <f t="shared" si="108"/>
        <v/>
      </c>
      <c r="G558" s="61">
        <f t="shared" si="109"/>
        <v>0</v>
      </c>
      <c r="H558" s="62" t="str">
        <f t="shared" si="110"/>
        <v/>
      </c>
      <c r="I558" s="61">
        <f t="shared" si="112"/>
        <v>0</v>
      </c>
      <c r="J558" s="61">
        <f t="shared" si="102"/>
        <v>0</v>
      </c>
      <c r="K558" s="61">
        <f t="shared" si="105"/>
        <v>0</v>
      </c>
      <c r="L558" s="55">
        <v>542</v>
      </c>
    </row>
    <row r="559" spans="1:12" x14ac:dyDescent="0.2">
      <c r="A559" s="55">
        <f t="shared" si="103"/>
        <v>0</v>
      </c>
      <c r="B559" s="56" t="str">
        <f t="shared" si="111"/>
        <v/>
      </c>
      <c r="C559" s="57">
        <f t="shared" si="104"/>
        <v>62548</v>
      </c>
      <c r="D559" s="65" t="str">
        <f t="shared" si="106"/>
        <v/>
      </c>
      <c r="E559" s="59">
        <f t="shared" si="107"/>
        <v>0</v>
      </c>
      <c r="F559" s="60" t="str">
        <f t="shared" si="108"/>
        <v/>
      </c>
      <c r="G559" s="61">
        <f t="shared" si="109"/>
        <v>0</v>
      </c>
      <c r="H559" s="62" t="str">
        <f t="shared" si="110"/>
        <v/>
      </c>
      <c r="I559" s="61">
        <f t="shared" si="112"/>
        <v>0</v>
      </c>
      <c r="J559" s="61">
        <f t="shared" si="102"/>
        <v>0</v>
      </c>
      <c r="K559" s="61">
        <f t="shared" si="105"/>
        <v>0</v>
      </c>
      <c r="L559" s="55">
        <v>543</v>
      </c>
    </row>
    <row r="560" spans="1:12" x14ac:dyDescent="0.2">
      <c r="A560" s="55">
        <f t="shared" si="103"/>
        <v>0</v>
      </c>
      <c r="B560" s="56" t="str">
        <f t="shared" si="111"/>
        <v/>
      </c>
      <c r="C560" s="57">
        <f t="shared" si="104"/>
        <v>62578</v>
      </c>
      <c r="D560" s="65" t="str">
        <f t="shared" si="106"/>
        <v/>
      </c>
      <c r="E560" s="59">
        <f t="shared" si="107"/>
        <v>0</v>
      </c>
      <c r="F560" s="60" t="str">
        <f t="shared" si="108"/>
        <v/>
      </c>
      <c r="G560" s="61">
        <f t="shared" si="109"/>
        <v>0</v>
      </c>
      <c r="H560" s="62" t="str">
        <f t="shared" si="110"/>
        <v/>
      </c>
      <c r="I560" s="61">
        <f t="shared" si="112"/>
        <v>0</v>
      </c>
      <c r="J560" s="61">
        <f t="shared" si="102"/>
        <v>0</v>
      </c>
      <c r="K560" s="61">
        <f t="shared" si="105"/>
        <v>0</v>
      </c>
      <c r="L560" s="55">
        <v>544</v>
      </c>
    </row>
    <row r="561" spans="1:12" x14ac:dyDescent="0.2">
      <c r="A561" s="55">
        <f t="shared" si="103"/>
        <v>0</v>
      </c>
      <c r="B561" s="56" t="str">
        <f t="shared" si="111"/>
        <v/>
      </c>
      <c r="C561" s="57">
        <f t="shared" si="104"/>
        <v>62609</v>
      </c>
      <c r="D561" s="65" t="str">
        <f t="shared" si="106"/>
        <v/>
      </c>
      <c r="E561" s="59">
        <f t="shared" si="107"/>
        <v>0</v>
      </c>
      <c r="F561" s="60" t="str">
        <f t="shared" si="108"/>
        <v/>
      </c>
      <c r="G561" s="61">
        <f t="shared" si="109"/>
        <v>0</v>
      </c>
      <c r="H561" s="62" t="str">
        <f t="shared" si="110"/>
        <v/>
      </c>
      <c r="I561" s="61">
        <f t="shared" si="112"/>
        <v>0</v>
      </c>
      <c r="J561" s="61">
        <f t="shared" si="102"/>
        <v>0</v>
      </c>
      <c r="K561" s="61">
        <f t="shared" si="105"/>
        <v>0</v>
      </c>
      <c r="L561" s="55">
        <v>545</v>
      </c>
    </row>
    <row r="562" spans="1:12" x14ac:dyDescent="0.2">
      <c r="A562" s="55">
        <f t="shared" si="103"/>
        <v>0</v>
      </c>
      <c r="B562" s="56" t="str">
        <f t="shared" si="111"/>
        <v/>
      </c>
      <c r="C562" s="57">
        <f t="shared" si="104"/>
        <v>62639</v>
      </c>
      <c r="D562" s="65" t="str">
        <f t="shared" si="106"/>
        <v/>
      </c>
      <c r="E562" s="59">
        <f t="shared" si="107"/>
        <v>0</v>
      </c>
      <c r="F562" s="60" t="str">
        <f t="shared" si="108"/>
        <v/>
      </c>
      <c r="G562" s="61">
        <f t="shared" si="109"/>
        <v>0</v>
      </c>
      <c r="H562" s="62" t="str">
        <f t="shared" si="110"/>
        <v/>
      </c>
      <c r="I562" s="61">
        <f t="shared" si="112"/>
        <v>0</v>
      </c>
      <c r="J562" s="61">
        <f t="shared" si="102"/>
        <v>0</v>
      </c>
      <c r="K562" s="61">
        <f t="shared" si="105"/>
        <v>0</v>
      </c>
      <c r="L562" s="55">
        <v>546</v>
      </c>
    </row>
    <row r="563" spans="1:12" x14ac:dyDescent="0.2">
      <c r="A563" s="55">
        <f t="shared" si="103"/>
        <v>0</v>
      </c>
      <c r="B563" s="56" t="str">
        <f t="shared" si="111"/>
        <v/>
      </c>
      <c r="C563" s="57">
        <f t="shared" si="104"/>
        <v>62670</v>
      </c>
      <c r="D563" s="65" t="str">
        <f t="shared" si="106"/>
        <v/>
      </c>
      <c r="E563" s="59">
        <f t="shared" si="107"/>
        <v>0</v>
      </c>
      <c r="F563" s="60" t="str">
        <f t="shared" si="108"/>
        <v/>
      </c>
      <c r="G563" s="61">
        <f t="shared" si="109"/>
        <v>0</v>
      </c>
      <c r="H563" s="62" t="str">
        <f t="shared" si="110"/>
        <v/>
      </c>
      <c r="I563" s="61">
        <f t="shared" si="112"/>
        <v>0</v>
      </c>
      <c r="J563" s="61">
        <f t="shared" si="102"/>
        <v>0</v>
      </c>
      <c r="K563" s="61">
        <f t="shared" si="105"/>
        <v>0</v>
      </c>
      <c r="L563" s="55">
        <v>547</v>
      </c>
    </row>
    <row r="564" spans="1:12" x14ac:dyDescent="0.2">
      <c r="A564" s="55">
        <f t="shared" si="103"/>
        <v>0</v>
      </c>
      <c r="B564" s="56" t="str">
        <f t="shared" si="111"/>
        <v/>
      </c>
      <c r="C564" s="57">
        <f t="shared" si="104"/>
        <v>62701</v>
      </c>
      <c r="D564" s="65" t="str">
        <f t="shared" si="106"/>
        <v/>
      </c>
      <c r="E564" s="59">
        <f t="shared" si="107"/>
        <v>0</v>
      </c>
      <c r="F564" s="60" t="str">
        <f t="shared" si="108"/>
        <v/>
      </c>
      <c r="G564" s="61">
        <f t="shared" si="109"/>
        <v>0</v>
      </c>
      <c r="H564" s="62" t="str">
        <f t="shared" si="110"/>
        <v/>
      </c>
      <c r="I564" s="61">
        <f t="shared" si="112"/>
        <v>0</v>
      </c>
      <c r="J564" s="61">
        <f t="shared" si="102"/>
        <v>0</v>
      </c>
      <c r="K564" s="61">
        <f t="shared" si="105"/>
        <v>0</v>
      </c>
      <c r="L564" s="55">
        <v>548</v>
      </c>
    </row>
    <row r="565" spans="1:12" x14ac:dyDescent="0.2">
      <c r="A565" s="55">
        <f t="shared" si="103"/>
        <v>0</v>
      </c>
      <c r="B565" s="56" t="str">
        <f t="shared" si="111"/>
        <v/>
      </c>
      <c r="C565" s="57">
        <f t="shared" si="104"/>
        <v>62731</v>
      </c>
      <c r="D565" s="65" t="str">
        <f t="shared" si="106"/>
        <v/>
      </c>
      <c r="E565" s="59">
        <f t="shared" si="107"/>
        <v>0</v>
      </c>
      <c r="F565" s="60" t="str">
        <f t="shared" si="108"/>
        <v/>
      </c>
      <c r="G565" s="61">
        <f t="shared" si="109"/>
        <v>0</v>
      </c>
      <c r="H565" s="62" t="str">
        <f t="shared" si="110"/>
        <v/>
      </c>
      <c r="I565" s="61">
        <f t="shared" si="112"/>
        <v>0</v>
      </c>
      <c r="J565" s="61">
        <f t="shared" si="102"/>
        <v>0</v>
      </c>
      <c r="K565" s="61">
        <f t="shared" si="105"/>
        <v>0</v>
      </c>
      <c r="L565" s="55">
        <v>549</v>
      </c>
    </row>
    <row r="566" spans="1:12" x14ac:dyDescent="0.2">
      <c r="A566" s="55">
        <f t="shared" si="103"/>
        <v>0</v>
      </c>
      <c r="B566" s="56" t="str">
        <f t="shared" si="111"/>
        <v/>
      </c>
      <c r="C566" s="57">
        <f t="shared" si="104"/>
        <v>62762</v>
      </c>
      <c r="D566" s="65" t="str">
        <f t="shared" si="106"/>
        <v/>
      </c>
      <c r="E566" s="59">
        <f t="shared" si="107"/>
        <v>0</v>
      </c>
      <c r="F566" s="60" t="str">
        <f t="shared" si="108"/>
        <v/>
      </c>
      <c r="G566" s="61">
        <f t="shared" si="109"/>
        <v>0</v>
      </c>
      <c r="H566" s="62" t="str">
        <f t="shared" si="110"/>
        <v/>
      </c>
      <c r="I566" s="61">
        <f t="shared" si="112"/>
        <v>0</v>
      </c>
      <c r="J566" s="61">
        <f t="shared" si="102"/>
        <v>0</v>
      </c>
      <c r="K566" s="61">
        <f t="shared" si="105"/>
        <v>0</v>
      </c>
      <c r="L566" s="55">
        <v>550</v>
      </c>
    </row>
    <row r="567" spans="1:12" x14ac:dyDescent="0.2">
      <c r="A567" s="55">
        <f t="shared" si="103"/>
        <v>0</v>
      </c>
      <c r="B567" s="56" t="str">
        <f t="shared" si="111"/>
        <v/>
      </c>
      <c r="C567" s="57">
        <f t="shared" si="104"/>
        <v>62792</v>
      </c>
      <c r="D567" s="65" t="str">
        <f t="shared" si="106"/>
        <v/>
      </c>
      <c r="E567" s="59">
        <f t="shared" si="107"/>
        <v>0</v>
      </c>
      <c r="F567" s="60" t="str">
        <f t="shared" si="108"/>
        <v/>
      </c>
      <c r="G567" s="61">
        <f t="shared" si="109"/>
        <v>0</v>
      </c>
      <c r="H567" s="62" t="str">
        <f t="shared" si="110"/>
        <v/>
      </c>
      <c r="I567" s="61">
        <f t="shared" si="112"/>
        <v>0</v>
      </c>
      <c r="J567" s="61">
        <f t="shared" si="102"/>
        <v>0</v>
      </c>
      <c r="K567" s="61">
        <f t="shared" si="105"/>
        <v>0</v>
      </c>
      <c r="L567" s="55">
        <v>551</v>
      </c>
    </row>
    <row r="568" spans="1:12" x14ac:dyDescent="0.2">
      <c r="A568" s="55">
        <f t="shared" si="103"/>
        <v>0</v>
      </c>
      <c r="B568" s="56" t="str">
        <f t="shared" si="111"/>
        <v/>
      </c>
      <c r="C568" s="57">
        <f t="shared" si="104"/>
        <v>62823</v>
      </c>
      <c r="D568" s="65" t="str">
        <f t="shared" si="106"/>
        <v/>
      </c>
      <c r="E568" s="59">
        <f t="shared" si="107"/>
        <v>0</v>
      </c>
      <c r="F568" s="60" t="str">
        <f t="shared" si="108"/>
        <v/>
      </c>
      <c r="G568" s="61">
        <f t="shared" si="109"/>
        <v>0</v>
      </c>
      <c r="H568" s="62" t="str">
        <f t="shared" si="110"/>
        <v/>
      </c>
      <c r="I568" s="61">
        <f t="shared" si="112"/>
        <v>0</v>
      </c>
      <c r="J568" s="61">
        <f t="shared" si="102"/>
        <v>0</v>
      </c>
      <c r="K568" s="61">
        <f t="shared" si="105"/>
        <v>0</v>
      </c>
      <c r="L568" s="55">
        <v>552</v>
      </c>
    </row>
    <row r="569" spans="1:12" x14ac:dyDescent="0.2">
      <c r="A569" s="55">
        <f t="shared" si="103"/>
        <v>0</v>
      </c>
      <c r="B569" s="56" t="str">
        <f t="shared" si="111"/>
        <v/>
      </c>
      <c r="C569" s="57">
        <f t="shared" si="104"/>
        <v>62854</v>
      </c>
      <c r="D569" s="65" t="str">
        <f t="shared" si="106"/>
        <v/>
      </c>
      <c r="E569" s="59">
        <f t="shared" si="107"/>
        <v>0</v>
      </c>
      <c r="F569" s="60" t="str">
        <f t="shared" si="108"/>
        <v/>
      </c>
      <c r="G569" s="61">
        <f t="shared" si="109"/>
        <v>0</v>
      </c>
      <c r="H569" s="62" t="str">
        <f t="shared" si="110"/>
        <v/>
      </c>
      <c r="I569" s="61">
        <f t="shared" si="112"/>
        <v>0</v>
      </c>
      <c r="J569" s="61">
        <f t="shared" si="102"/>
        <v>0</v>
      </c>
      <c r="K569" s="61">
        <f t="shared" si="105"/>
        <v>0</v>
      </c>
      <c r="L569" s="55">
        <v>553</v>
      </c>
    </row>
    <row r="570" spans="1:12" x14ac:dyDescent="0.2">
      <c r="A570" s="55">
        <f t="shared" si="103"/>
        <v>0</v>
      </c>
      <c r="B570" s="56" t="str">
        <f t="shared" si="111"/>
        <v/>
      </c>
      <c r="C570" s="57">
        <f t="shared" si="104"/>
        <v>62883</v>
      </c>
      <c r="D570" s="65" t="str">
        <f t="shared" si="106"/>
        <v/>
      </c>
      <c r="E570" s="59">
        <f t="shared" si="107"/>
        <v>0</v>
      </c>
      <c r="F570" s="60" t="str">
        <f t="shared" si="108"/>
        <v/>
      </c>
      <c r="G570" s="61">
        <f t="shared" si="109"/>
        <v>0</v>
      </c>
      <c r="H570" s="62" t="str">
        <f t="shared" si="110"/>
        <v/>
      </c>
      <c r="I570" s="61">
        <f t="shared" si="112"/>
        <v>0</v>
      </c>
      <c r="J570" s="61">
        <f t="shared" si="102"/>
        <v>0</v>
      </c>
      <c r="K570" s="61">
        <f t="shared" si="105"/>
        <v>0</v>
      </c>
      <c r="L570" s="55">
        <v>554</v>
      </c>
    </row>
    <row r="571" spans="1:12" x14ac:dyDescent="0.2">
      <c r="A571" s="55">
        <f t="shared" si="103"/>
        <v>0</v>
      </c>
      <c r="B571" s="56" t="str">
        <f t="shared" si="111"/>
        <v/>
      </c>
      <c r="C571" s="57">
        <f t="shared" si="104"/>
        <v>62914</v>
      </c>
      <c r="D571" s="65" t="str">
        <f t="shared" si="106"/>
        <v/>
      </c>
      <c r="E571" s="59">
        <f t="shared" si="107"/>
        <v>0</v>
      </c>
      <c r="F571" s="60" t="str">
        <f t="shared" si="108"/>
        <v/>
      </c>
      <c r="G571" s="61">
        <f t="shared" si="109"/>
        <v>0</v>
      </c>
      <c r="H571" s="62" t="str">
        <f t="shared" si="110"/>
        <v/>
      </c>
      <c r="I571" s="61">
        <f t="shared" si="112"/>
        <v>0</v>
      </c>
      <c r="J571" s="61">
        <f t="shared" si="102"/>
        <v>0</v>
      </c>
      <c r="K571" s="61">
        <f t="shared" si="105"/>
        <v>0</v>
      </c>
      <c r="L571" s="55">
        <v>555</v>
      </c>
    </row>
    <row r="572" spans="1:12" x14ac:dyDescent="0.2">
      <c r="A572" s="55">
        <f t="shared" si="103"/>
        <v>0</v>
      </c>
      <c r="B572" s="56" t="str">
        <f t="shared" si="111"/>
        <v/>
      </c>
      <c r="C572" s="57">
        <f t="shared" si="104"/>
        <v>62944</v>
      </c>
      <c r="D572" s="65" t="str">
        <f t="shared" si="106"/>
        <v/>
      </c>
      <c r="E572" s="59">
        <f t="shared" si="107"/>
        <v>0</v>
      </c>
      <c r="F572" s="60" t="str">
        <f t="shared" si="108"/>
        <v/>
      </c>
      <c r="G572" s="61">
        <f t="shared" si="109"/>
        <v>0</v>
      </c>
      <c r="H572" s="62" t="str">
        <f t="shared" si="110"/>
        <v/>
      </c>
      <c r="I572" s="61">
        <f t="shared" si="112"/>
        <v>0</v>
      </c>
      <c r="J572" s="61">
        <f t="shared" ref="J572:J635" si="113">IF(B572=$E$12*12,E572+G572,IF(D572="",0,$E$13))</f>
        <v>0</v>
      </c>
      <c r="K572" s="61">
        <f t="shared" si="105"/>
        <v>0</v>
      </c>
      <c r="L572" s="55">
        <v>556</v>
      </c>
    </row>
    <row r="573" spans="1:12" x14ac:dyDescent="0.2">
      <c r="A573" s="55">
        <f t="shared" si="103"/>
        <v>0</v>
      </c>
      <c r="B573" s="56" t="str">
        <f t="shared" si="111"/>
        <v/>
      </c>
      <c r="C573" s="57">
        <f t="shared" si="104"/>
        <v>62975</v>
      </c>
      <c r="D573" s="65" t="str">
        <f t="shared" si="106"/>
        <v/>
      </c>
      <c r="E573" s="59">
        <f t="shared" si="107"/>
        <v>0</v>
      </c>
      <c r="F573" s="60" t="str">
        <f t="shared" si="108"/>
        <v/>
      </c>
      <c r="G573" s="61">
        <f t="shared" si="109"/>
        <v>0</v>
      </c>
      <c r="H573" s="62" t="str">
        <f t="shared" si="110"/>
        <v/>
      </c>
      <c r="I573" s="61">
        <f t="shared" si="112"/>
        <v>0</v>
      </c>
      <c r="J573" s="61">
        <f t="shared" si="113"/>
        <v>0</v>
      </c>
      <c r="K573" s="61">
        <f t="shared" si="105"/>
        <v>0</v>
      </c>
      <c r="L573" s="55">
        <v>557</v>
      </c>
    </row>
    <row r="574" spans="1:12" x14ac:dyDescent="0.2">
      <c r="A574" s="55">
        <f t="shared" si="103"/>
        <v>0</v>
      </c>
      <c r="B574" s="56" t="str">
        <f t="shared" si="111"/>
        <v/>
      </c>
      <c r="C574" s="57">
        <f t="shared" si="104"/>
        <v>63005</v>
      </c>
      <c r="D574" s="65" t="str">
        <f t="shared" si="106"/>
        <v/>
      </c>
      <c r="E574" s="59">
        <f t="shared" si="107"/>
        <v>0</v>
      </c>
      <c r="F574" s="60" t="str">
        <f t="shared" si="108"/>
        <v/>
      </c>
      <c r="G574" s="61">
        <f t="shared" si="109"/>
        <v>0</v>
      </c>
      <c r="H574" s="62" t="str">
        <f t="shared" si="110"/>
        <v/>
      </c>
      <c r="I574" s="61">
        <f t="shared" si="112"/>
        <v>0</v>
      </c>
      <c r="J574" s="61">
        <f t="shared" si="113"/>
        <v>0</v>
      </c>
      <c r="K574" s="61">
        <f t="shared" si="105"/>
        <v>0</v>
      </c>
      <c r="L574" s="55">
        <v>558</v>
      </c>
    </row>
    <row r="575" spans="1:12" x14ac:dyDescent="0.2">
      <c r="A575" s="55">
        <f t="shared" si="103"/>
        <v>0</v>
      </c>
      <c r="B575" s="56" t="str">
        <f t="shared" si="111"/>
        <v/>
      </c>
      <c r="C575" s="57">
        <f t="shared" si="104"/>
        <v>63036</v>
      </c>
      <c r="D575" s="65" t="str">
        <f t="shared" si="106"/>
        <v/>
      </c>
      <c r="E575" s="59">
        <f t="shared" si="107"/>
        <v>0</v>
      </c>
      <c r="F575" s="60" t="str">
        <f t="shared" si="108"/>
        <v/>
      </c>
      <c r="G575" s="61">
        <f t="shared" si="109"/>
        <v>0</v>
      </c>
      <c r="H575" s="62" t="str">
        <f t="shared" si="110"/>
        <v/>
      </c>
      <c r="I575" s="61">
        <f t="shared" si="112"/>
        <v>0</v>
      </c>
      <c r="J575" s="61">
        <f t="shared" si="113"/>
        <v>0</v>
      </c>
      <c r="K575" s="61">
        <f t="shared" si="105"/>
        <v>0</v>
      </c>
      <c r="L575" s="55">
        <v>559</v>
      </c>
    </row>
    <row r="576" spans="1:12" x14ac:dyDescent="0.2">
      <c r="A576" s="55">
        <f t="shared" si="103"/>
        <v>0</v>
      </c>
      <c r="B576" s="56" t="str">
        <f t="shared" si="111"/>
        <v/>
      </c>
      <c r="C576" s="57">
        <f t="shared" si="104"/>
        <v>63067</v>
      </c>
      <c r="D576" s="65" t="str">
        <f t="shared" si="106"/>
        <v/>
      </c>
      <c r="E576" s="59">
        <f t="shared" si="107"/>
        <v>0</v>
      </c>
      <c r="F576" s="60" t="str">
        <f t="shared" si="108"/>
        <v/>
      </c>
      <c r="G576" s="61">
        <f t="shared" si="109"/>
        <v>0</v>
      </c>
      <c r="H576" s="62" t="str">
        <f t="shared" si="110"/>
        <v/>
      </c>
      <c r="I576" s="61">
        <f t="shared" si="112"/>
        <v>0</v>
      </c>
      <c r="J576" s="61">
        <f t="shared" si="113"/>
        <v>0</v>
      </c>
      <c r="K576" s="61">
        <f t="shared" si="105"/>
        <v>0</v>
      </c>
      <c r="L576" s="55">
        <v>560</v>
      </c>
    </row>
    <row r="577" spans="1:12" x14ac:dyDescent="0.2">
      <c r="A577" s="55">
        <f t="shared" si="103"/>
        <v>0</v>
      </c>
      <c r="B577" s="56" t="str">
        <f t="shared" si="111"/>
        <v/>
      </c>
      <c r="C577" s="57">
        <f t="shared" si="104"/>
        <v>63097</v>
      </c>
      <c r="D577" s="65" t="str">
        <f t="shared" si="106"/>
        <v/>
      </c>
      <c r="E577" s="59">
        <f t="shared" si="107"/>
        <v>0</v>
      </c>
      <c r="F577" s="60" t="str">
        <f t="shared" si="108"/>
        <v/>
      </c>
      <c r="G577" s="61">
        <f t="shared" si="109"/>
        <v>0</v>
      </c>
      <c r="H577" s="62" t="str">
        <f t="shared" si="110"/>
        <v/>
      </c>
      <c r="I577" s="61">
        <f t="shared" si="112"/>
        <v>0</v>
      </c>
      <c r="J577" s="61">
        <f t="shared" si="113"/>
        <v>0</v>
      </c>
      <c r="K577" s="61">
        <f t="shared" si="105"/>
        <v>0</v>
      </c>
      <c r="L577" s="55">
        <v>561</v>
      </c>
    </row>
    <row r="578" spans="1:12" x14ac:dyDescent="0.2">
      <c r="A578" s="55">
        <f t="shared" si="103"/>
        <v>0</v>
      </c>
      <c r="B578" s="56" t="str">
        <f t="shared" si="111"/>
        <v/>
      </c>
      <c r="C578" s="57">
        <f t="shared" si="104"/>
        <v>63128</v>
      </c>
      <c r="D578" s="65" t="str">
        <f t="shared" si="106"/>
        <v/>
      </c>
      <c r="E578" s="59">
        <f t="shared" si="107"/>
        <v>0</v>
      </c>
      <c r="F578" s="60" t="str">
        <f t="shared" si="108"/>
        <v/>
      </c>
      <c r="G578" s="61">
        <f t="shared" si="109"/>
        <v>0</v>
      </c>
      <c r="H578" s="62" t="str">
        <f t="shared" si="110"/>
        <v/>
      </c>
      <c r="I578" s="61">
        <f t="shared" si="112"/>
        <v>0</v>
      </c>
      <c r="J578" s="61">
        <f t="shared" si="113"/>
        <v>0</v>
      </c>
      <c r="K578" s="61">
        <f t="shared" si="105"/>
        <v>0</v>
      </c>
      <c r="L578" s="55">
        <v>562</v>
      </c>
    </row>
    <row r="579" spans="1:12" x14ac:dyDescent="0.2">
      <c r="A579" s="55">
        <f t="shared" si="103"/>
        <v>0</v>
      </c>
      <c r="B579" s="56" t="str">
        <f t="shared" si="111"/>
        <v/>
      </c>
      <c r="C579" s="57">
        <f t="shared" si="104"/>
        <v>63158</v>
      </c>
      <c r="D579" s="65" t="str">
        <f t="shared" si="106"/>
        <v/>
      </c>
      <c r="E579" s="59">
        <f t="shared" si="107"/>
        <v>0</v>
      </c>
      <c r="F579" s="60" t="str">
        <f t="shared" si="108"/>
        <v/>
      </c>
      <c r="G579" s="61">
        <f t="shared" si="109"/>
        <v>0</v>
      </c>
      <c r="H579" s="62" t="str">
        <f t="shared" si="110"/>
        <v/>
      </c>
      <c r="I579" s="61">
        <f t="shared" si="112"/>
        <v>0</v>
      </c>
      <c r="J579" s="61">
        <f t="shared" si="113"/>
        <v>0</v>
      </c>
      <c r="K579" s="61">
        <f t="shared" si="105"/>
        <v>0</v>
      </c>
      <c r="L579" s="55">
        <v>563</v>
      </c>
    </row>
    <row r="580" spans="1:12" x14ac:dyDescent="0.2">
      <c r="A580" s="55">
        <f t="shared" si="103"/>
        <v>0</v>
      </c>
      <c r="B580" s="56" t="str">
        <f t="shared" si="111"/>
        <v/>
      </c>
      <c r="C580" s="57">
        <f t="shared" si="104"/>
        <v>63189</v>
      </c>
      <c r="D580" s="65" t="str">
        <f t="shared" si="106"/>
        <v/>
      </c>
      <c r="E580" s="59">
        <f t="shared" si="107"/>
        <v>0</v>
      </c>
      <c r="F580" s="60" t="str">
        <f t="shared" si="108"/>
        <v/>
      </c>
      <c r="G580" s="61">
        <f t="shared" si="109"/>
        <v>0</v>
      </c>
      <c r="H580" s="62" t="str">
        <f t="shared" si="110"/>
        <v/>
      </c>
      <c r="I580" s="61">
        <f t="shared" si="112"/>
        <v>0</v>
      </c>
      <c r="J580" s="61">
        <f t="shared" si="113"/>
        <v>0</v>
      </c>
      <c r="K580" s="61">
        <f t="shared" si="105"/>
        <v>0</v>
      </c>
      <c r="L580" s="55">
        <v>564</v>
      </c>
    </row>
    <row r="581" spans="1:12" x14ac:dyDescent="0.2">
      <c r="A581" s="55">
        <f t="shared" si="103"/>
        <v>0</v>
      </c>
      <c r="B581" s="56" t="str">
        <f t="shared" si="111"/>
        <v/>
      </c>
      <c r="C581" s="57">
        <f t="shared" si="104"/>
        <v>63220</v>
      </c>
      <c r="D581" s="65" t="str">
        <f t="shared" si="106"/>
        <v/>
      </c>
      <c r="E581" s="59">
        <f t="shared" si="107"/>
        <v>0</v>
      </c>
      <c r="F581" s="60" t="str">
        <f t="shared" si="108"/>
        <v/>
      </c>
      <c r="G581" s="61">
        <f t="shared" si="109"/>
        <v>0</v>
      </c>
      <c r="H581" s="62" t="str">
        <f t="shared" si="110"/>
        <v/>
      </c>
      <c r="I581" s="61">
        <f t="shared" si="112"/>
        <v>0</v>
      </c>
      <c r="J581" s="61">
        <f t="shared" si="113"/>
        <v>0</v>
      </c>
      <c r="K581" s="61">
        <f t="shared" si="105"/>
        <v>0</v>
      </c>
      <c r="L581" s="55">
        <v>565</v>
      </c>
    </row>
    <row r="582" spans="1:12" x14ac:dyDescent="0.2">
      <c r="A582" s="55">
        <f t="shared" si="103"/>
        <v>0</v>
      </c>
      <c r="B582" s="56" t="str">
        <f t="shared" si="111"/>
        <v/>
      </c>
      <c r="C582" s="57">
        <f t="shared" si="104"/>
        <v>63248</v>
      </c>
      <c r="D582" s="65" t="str">
        <f t="shared" si="106"/>
        <v/>
      </c>
      <c r="E582" s="59">
        <f t="shared" si="107"/>
        <v>0</v>
      </c>
      <c r="F582" s="60" t="str">
        <f t="shared" si="108"/>
        <v/>
      </c>
      <c r="G582" s="61">
        <f t="shared" si="109"/>
        <v>0</v>
      </c>
      <c r="H582" s="62" t="str">
        <f t="shared" si="110"/>
        <v/>
      </c>
      <c r="I582" s="61">
        <f t="shared" si="112"/>
        <v>0</v>
      </c>
      <c r="J582" s="61">
        <f t="shared" si="113"/>
        <v>0</v>
      </c>
      <c r="K582" s="61">
        <f t="shared" si="105"/>
        <v>0</v>
      </c>
      <c r="L582" s="55">
        <v>566</v>
      </c>
    </row>
    <row r="583" spans="1:12" x14ac:dyDescent="0.2">
      <c r="A583" s="55">
        <f t="shared" si="103"/>
        <v>0</v>
      </c>
      <c r="B583" s="56" t="str">
        <f t="shared" si="111"/>
        <v/>
      </c>
      <c r="C583" s="57">
        <f t="shared" si="104"/>
        <v>63279</v>
      </c>
      <c r="D583" s="65" t="str">
        <f t="shared" si="106"/>
        <v/>
      </c>
      <c r="E583" s="59">
        <f t="shared" si="107"/>
        <v>0</v>
      </c>
      <c r="F583" s="60" t="str">
        <f t="shared" si="108"/>
        <v/>
      </c>
      <c r="G583" s="61">
        <f t="shared" si="109"/>
        <v>0</v>
      </c>
      <c r="H583" s="62" t="str">
        <f t="shared" si="110"/>
        <v/>
      </c>
      <c r="I583" s="61">
        <f t="shared" si="112"/>
        <v>0</v>
      </c>
      <c r="J583" s="61">
        <f t="shared" si="113"/>
        <v>0</v>
      </c>
      <c r="K583" s="61">
        <f t="shared" si="105"/>
        <v>0</v>
      </c>
      <c r="L583" s="55">
        <v>567</v>
      </c>
    </row>
    <row r="584" spans="1:12" x14ac:dyDescent="0.2">
      <c r="A584" s="55">
        <f t="shared" si="103"/>
        <v>0</v>
      </c>
      <c r="B584" s="56" t="str">
        <f t="shared" si="111"/>
        <v/>
      </c>
      <c r="C584" s="57">
        <f t="shared" si="104"/>
        <v>63309</v>
      </c>
      <c r="D584" s="65" t="str">
        <f t="shared" si="106"/>
        <v/>
      </c>
      <c r="E584" s="59">
        <f t="shared" si="107"/>
        <v>0</v>
      </c>
      <c r="F584" s="60" t="str">
        <f t="shared" si="108"/>
        <v/>
      </c>
      <c r="G584" s="61">
        <f t="shared" si="109"/>
        <v>0</v>
      </c>
      <c r="H584" s="62" t="str">
        <f t="shared" si="110"/>
        <v/>
      </c>
      <c r="I584" s="61">
        <f t="shared" si="112"/>
        <v>0</v>
      </c>
      <c r="J584" s="61">
        <f t="shared" si="113"/>
        <v>0</v>
      </c>
      <c r="K584" s="61">
        <f t="shared" si="105"/>
        <v>0</v>
      </c>
      <c r="L584" s="55">
        <v>568</v>
      </c>
    </row>
    <row r="585" spans="1:12" x14ac:dyDescent="0.2">
      <c r="A585" s="55">
        <f t="shared" si="103"/>
        <v>0</v>
      </c>
      <c r="B585" s="56" t="str">
        <f t="shared" si="111"/>
        <v/>
      </c>
      <c r="C585" s="57">
        <f t="shared" si="104"/>
        <v>63340</v>
      </c>
      <c r="D585" s="65" t="str">
        <f t="shared" si="106"/>
        <v/>
      </c>
      <c r="E585" s="59">
        <f t="shared" si="107"/>
        <v>0</v>
      </c>
      <c r="F585" s="60" t="str">
        <f t="shared" si="108"/>
        <v/>
      </c>
      <c r="G585" s="61">
        <f t="shared" si="109"/>
        <v>0</v>
      </c>
      <c r="H585" s="62" t="str">
        <f t="shared" si="110"/>
        <v/>
      </c>
      <c r="I585" s="61">
        <f t="shared" si="112"/>
        <v>0</v>
      </c>
      <c r="J585" s="61">
        <f t="shared" si="113"/>
        <v>0</v>
      </c>
      <c r="K585" s="61">
        <f t="shared" si="105"/>
        <v>0</v>
      </c>
      <c r="L585" s="55">
        <v>569</v>
      </c>
    </row>
    <row r="586" spans="1:12" x14ac:dyDescent="0.2">
      <c r="A586" s="55">
        <f t="shared" si="103"/>
        <v>0</v>
      </c>
      <c r="B586" s="56" t="str">
        <f t="shared" si="111"/>
        <v/>
      </c>
      <c r="C586" s="57">
        <f t="shared" si="104"/>
        <v>63370</v>
      </c>
      <c r="D586" s="65" t="str">
        <f t="shared" si="106"/>
        <v/>
      </c>
      <c r="E586" s="59">
        <f t="shared" si="107"/>
        <v>0</v>
      </c>
      <c r="F586" s="60" t="str">
        <f t="shared" si="108"/>
        <v/>
      </c>
      <c r="G586" s="61">
        <f t="shared" si="109"/>
        <v>0</v>
      </c>
      <c r="H586" s="62" t="str">
        <f t="shared" si="110"/>
        <v/>
      </c>
      <c r="I586" s="61">
        <f t="shared" si="112"/>
        <v>0</v>
      </c>
      <c r="J586" s="61">
        <f t="shared" si="113"/>
        <v>0</v>
      </c>
      <c r="K586" s="61">
        <f t="shared" si="105"/>
        <v>0</v>
      </c>
      <c r="L586" s="55">
        <v>570</v>
      </c>
    </row>
    <row r="587" spans="1:12" x14ac:dyDescent="0.2">
      <c r="A587" s="55">
        <f t="shared" si="103"/>
        <v>0</v>
      </c>
      <c r="B587" s="56" t="str">
        <f t="shared" si="111"/>
        <v/>
      </c>
      <c r="C587" s="57">
        <f t="shared" si="104"/>
        <v>63401</v>
      </c>
      <c r="D587" s="65" t="str">
        <f t="shared" si="106"/>
        <v/>
      </c>
      <c r="E587" s="59">
        <f t="shared" si="107"/>
        <v>0</v>
      </c>
      <c r="F587" s="60" t="str">
        <f t="shared" si="108"/>
        <v/>
      </c>
      <c r="G587" s="61">
        <f t="shared" si="109"/>
        <v>0</v>
      </c>
      <c r="H587" s="62" t="str">
        <f t="shared" si="110"/>
        <v/>
      </c>
      <c r="I587" s="61">
        <f t="shared" si="112"/>
        <v>0</v>
      </c>
      <c r="J587" s="61">
        <f t="shared" si="113"/>
        <v>0</v>
      </c>
      <c r="K587" s="61">
        <f t="shared" si="105"/>
        <v>0</v>
      </c>
      <c r="L587" s="55">
        <v>571</v>
      </c>
    </row>
    <row r="588" spans="1:12" x14ac:dyDescent="0.2">
      <c r="A588" s="55">
        <f t="shared" si="103"/>
        <v>0</v>
      </c>
      <c r="B588" s="56" t="str">
        <f t="shared" si="111"/>
        <v/>
      </c>
      <c r="C588" s="57">
        <f t="shared" si="104"/>
        <v>63432</v>
      </c>
      <c r="D588" s="65" t="str">
        <f t="shared" si="106"/>
        <v/>
      </c>
      <c r="E588" s="59">
        <f t="shared" si="107"/>
        <v>0</v>
      </c>
      <c r="F588" s="60" t="str">
        <f t="shared" si="108"/>
        <v/>
      </c>
      <c r="G588" s="61">
        <f t="shared" si="109"/>
        <v>0</v>
      </c>
      <c r="H588" s="62" t="str">
        <f t="shared" si="110"/>
        <v/>
      </c>
      <c r="I588" s="61">
        <f t="shared" si="112"/>
        <v>0</v>
      </c>
      <c r="J588" s="61">
        <f t="shared" si="113"/>
        <v>0</v>
      </c>
      <c r="K588" s="61">
        <f t="shared" si="105"/>
        <v>0</v>
      </c>
      <c r="L588" s="55">
        <v>572</v>
      </c>
    </row>
    <row r="589" spans="1:12" x14ac:dyDescent="0.2">
      <c r="A589" s="55">
        <f t="shared" si="103"/>
        <v>0</v>
      </c>
      <c r="B589" s="56" t="str">
        <f t="shared" si="111"/>
        <v/>
      </c>
      <c r="C589" s="57">
        <f t="shared" si="104"/>
        <v>63462</v>
      </c>
      <c r="D589" s="65" t="str">
        <f t="shared" si="106"/>
        <v/>
      </c>
      <c r="E589" s="59">
        <f t="shared" si="107"/>
        <v>0</v>
      </c>
      <c r="F589" s="60" t="str">
        <f t="shared" si="108"/>
        <v/>
      </c>
      <c r="G589" s="61">
        <f t="shared" si="109"/>
        <v>0</v>
      </c>
      <c r="H589" s="62" t="str">
        <f t="shared" si="110"/>
        <v/>
      </c>
      <c r="I589" s="61">
        <f t="shared" si="112"/>
        <v>0</v>
      </c>
      <c r="J589" s="61">
        <f t="shared" si="113"/>
        <v>0</v>
      </c>
      <c r="K589" s="61">
        <f t="shared" si="105"/>
        <v>0</v>
      </c>
      <c r="L589" s="55">
        <v>573</v>
      </c>
    </row>
    <row r="590" spans="1:12" x14ac:dyDescent="0.2">
      <c r="A590" s="55">
        <f t="shared" si="103"/>
        <v>0</v>
      </c>
      <c r="B590" s="56" t="str">
        <f t="shared" si="111"/>
        <v/>
      </c>
      <c r="C590" s="57">
        <f t="shared" si="104"/>
        <v>63493</v>
      </c>
      <c r="D590" s="65" t="str">
        <f t="shared" si="106"/>
        <v/>
      </c>
      <c r="E590" s="59">
        <f t="shared" si="107"/>
        <v>0</v>
      </c>
      <c r="F590" s="60" t="str">
        <f t="shared" si="108"/>
        <v/>
      </c>
      <c r="G590" s="61">
        <f t="shared" si="109"/>
        <v>0</v>
      </c>
      <c r="H590" s="62" t="str">
        <f t="shared" si="110"/>
        <v/>
      </c>
      <c r="I590" s="61">
        <f t="shared" si="112"/>
        <v>0</v>
      </c>
      <c r="J590" s="61">
        <f t="shared" si="113"/>
        <v>0</v>
      </c>
      <c r="K590" s="61">
        <f t="shared" si="105"/>
        <v>0</v>
      </c>
      <c r="L590" s="55">
        <v>574</v>
      </c>
    </row>
    <row r="591" spans="1:12" x14ac:dyDescent="0.2">
      <c r="A591" s="55">
        <f t="shared" si="103"/>
        <v>0</v>
      </c>
      <c r="B591" s="56" t="str">
        <f t="shared" si="111"/>
        <v/>
      </c>
      <c r="C591" s="57">
        <f t="shared" si="104"/>
        <v>63523</v>
      </c>
      <c r="D591" s="65" t="str">
        <f t="shared" si="106"/>
        <v/>
      </c>
      <c r="E591" s="59">
        <f t="shared" si="107"/>
        <v>0</v>
      </c>
      <c r="F591" s="60" t="str">
        <f t="shared" si="108"/>
        <v/>
      </c>
      <c r="G591" s="61">
        <f t="shared" si="109"/>
        <v>0</v>
      </c>
      <c r="H591" s="62" t="str">
        <f t="shared" si="110"/>
        <v/>
      </c>
      <c r="I591" s="61">
        <f t="shared" si="112"/>
        <v>0</v>
      </c>
      <c r="J591" s="61">
        <f t="shared" si="113"/>
        <v>0</v>
      </c>
      <c r="K591" s="61">
        <f t="shared" si="105"/>
        <v>0</v>
      </c>
      <c r="L591" s="55">
        <v>575</v>
      </c>
    </row>
    <row r="592" spans="1:12" x14ac:dyDescent="0.2">
      <c r="A592" s="55">
        <f t="shared" si="103"/>
        <v>0</v>
      </c>
      <c r="B592" s="56" t="str">
        <f t="shared" si="111"/>
        <v/>
      </c>
      <c r="C592" s="57">
        <f t="shared" si="104"/>
        <v>63554</v>
      </c>
      <c r="D592" s="65" t="str">
        <f t="shared" si="106"/>
        <v/>
      </c>
      <c r="E592" s="59">
        <f t="shared" si="107"/>
        <v>0</v>
      </c>
      <c r="F592" s="60" t="str">
        <f t="shared" si="108"/>
        <v/>
      </c>
      <c r="G592" s="61">
        <f t="shared" si="109"/>
        <v>0</v>
      </c>
      <c r="H592" s="62" t="str">
        <f t="shared" si="110"/>
        <v/>
      </c>
      <c r="I592" s="61">
        <f t="shared" si="112"/>
        <v>0</v>
      </c>
      <c r="J592" s="61">
        <f t="shared" si="113"/>
        <v>0</v>
      </c>
      <c r="K592" s="61">
        <f t="shared" si="105"/>
        <v>0</v>
      </c>
      <c r="L592" s="55">
        <v>576</v>
      </c>
    </row>
    <row r="593" spans="1:12" x14ac:dyDescent="0.2">
      <c r="A593" s="55">
        <f t="shared" ref="A593:A640" si="114">IF(E593&gt;0,1,0)</f>
        <v>0</v>
      </c>
      <c r="B593" s="56" t="str">
        <f t="shared" si="111"/>
        <v/>
      </c>
      <c r="C593" s="57">
        <f t="shared" ref="C593:C640" si="115">IF(MONTH($E$14)&gt;=L593,EOMONTH(DATE(YEAR($E$14),L593,DAY($E$14)),0),EOMONTH(C592,1))</f>
        <v>63585</v>
      </c>
      <c r="D593" s="65" t="str">
        <f t="shared" si="106"/>
        <v/>
      </c>
      <c r="E593" s="59">
        <f t="shared" si="107"/>
        <v>0</v>
      </c>
      <c r="F593" s="60" t="str">
        <f t="shared" si="108"/>
        <v/>
      </c>
      <c r="G593" s="61">
        <f t="shared" si="109"/>
        <v>0</v>
      </c>
      <c r="H593" s="62" t="str">
        <f t="shared" si="110"/>
        <v/>
      </c>
      <c r="I593" s="61">
        <f t="shared" si="112"/>
        <v>0</v>
      </c>
      <c r="J593" s="61">
        <f t="shared" si="113"/>
        <v>0</v>
      </c>
      <c r="K593" s="61">
        <f t="shared" ref="K593:K640" si="116">IF(E593&lt;J593,0,E593-I593)</f>
        <v>0</v>
      </c>
      <c r="L593" s="55">
        <v>577</v>
      </c>
    </row>
    <row r="594" spans="1:12" x14ac:dyDescent="0.2">
      <c r="A594" s="55">
        <f t="shared" si="114"/>
        <v>0</v>
      </c>
      <c r="B594" s="56" t="str">
        <f t="shared" si="111"/>
        <v/>
      </c>
      <c r="C594" s="57">
        <f t="shared" si="115"/>
        <v>63613</v>
      </c>
      <c r="D594" s="65" t="str">
        <f t="shared" ref="D594:D640" si="117">IF(MONTH($E$14)=L594,L594,IF(C594&gt;$K$12,"",IF($E$14&gt;C594,"",MONTH(C594))))</f>
        <v/>
      </c>
      <c r="E594" s="59">
        <f t="shared" ref="E594:E640" si="118">IF(D594="",0,IF(E593&lt;&gt;0,K593,$E$10))</f>
        <v>0</v>
      </c>
      <c r="F594" s="60" t="str">
        <f t="shared" ref="F594:F640" si="119">IF($E$10="","",IF(D594="","",$E$11))</f>
        <v/>
      </c>
      <c r="G594" s="61">
        <f t="shared" ref="G594:G640" si="120">IF($E$10="",0,IF(D594="",0,E594*F594/12))</f>
        <v>0</v>
      </c>
      <c r="H594" s="62" t="str">
        <f t="shared" ref="H594:H640" si="121">IF($E$10="","",IF(D594="","",I594/E594))</f>
        <v/>
      </c>
      <c r="I594" s="61">
        <f t="shared" si="112"/>
        <v>0</v>
      </c>
      <c r="J594" s="61">
        <f t="shared" si="113"/>
        <v>0</v>
      </c>
      <c r="K594" s="61">
        <f t="shared" si="116"/>
        <v>0</v>
      </c>
      <c r="L594" s="55">
        <v>578</v>
      </c>
    </row>
    <row r="595" spans="1:12" x14ac:dyDescent="0.2">
      <c r="A595" s="55">
        <f t="shared" si="114"/>
        <v>0</v>
      </c>
      <c r="B595" s="56" t="str">
        <f t="shared" ref="B595:B640" si="122">IF(D595="","",IF(AND(D594="",C595&gt;1),1,B594+1))</f>
        <v/>
      </c>
      <c r="C595" s="57">
        <f t="shared" si="115"/>
        <v>63644</v>
      </c>
      <c r="D595" s="65" t="str">
        <f t="shared" si="117"/>
        <v/>
      </c>
      <c r="E595" s="59">
        <f t="shared" si="118"/>
        <v>0</v>
      </c>
      <c r="F595" s="60" t="str">
        <f t="shared" si="119"/>
        <v/>
      </c>
      <c r="G595" s="61">
        <f t="shared" si="120"/>
        <v>0</v>
      </c>
      <c r="H595" s="62" t="str">
        <f t="shared" si="121"/>
        <v/>
      </c>
      <c r="I595" s="61">
        <f t="shared" si="112"/>
        <v>0</v>
      </c>
      <c r="J595" s="61">
        <f t="shared" si="113"/>
        <v>0</v>
      </c>
      <c r="K595" s="61">
        <f t="shared" si="116"/>
        <v>0</v>
      </c>
      <c r="L595" s="55">
        <v>579</v>
      </c>
    </row>
    <row r="596" spans="1:12" x14ac:dyDescent="0.2">
      <c r="A596" s="55">
        <f t="shared" si="114"/>
        <v>0</v>
      </c>
      <c r="B596" s="56" t="str">
        <f t="shared" si="122"/>
        <v/>
      </c>
      <c r="C596" s="57">
        <f t="shared" si="115"/>
        <v>63674</v>
      </c>
      <c r="D596" s="65" t="str">
        <f t="shared" si="117"/>
        <v/>
      </c>
      <c r="E596" s="59">
        <f t="shared" si="118"/>
        <v>0</v>
      </c>
      <c r="F596" s="60" t="str">
        <f t="shared" si="119"/>
        <v/>
      </c>
      <c r="G596" s="61">
        <f t="shared" si="120"/>
        <v>0</v>
      </c>
      <c r="H596" s="62" t="str">
        <f t="shared" si="121"/>
        <v/>
      </c>
      <c r="I596" s="61">
        <f t="shared" si="112"/>
        <v>0</v>
      </c>
      <c r="J596" s="61">
        <f t="shared" si="113"/>
        <v>0</v>
      </c>
      <c r="K596" s="61">
        <f t="shared" si="116"/>
        <v>0</v>
      </c>
      <c r="L596" s="55">
        <v>580</v>
      </c>
    </row>
    <row r="597" spans="1:12" x14ac:dyDescent="0.2">
      <c r="A597" s="55">
        <f t="shared" si="114"/>
        <v>0</v>
      </c>
      <c r="B597" s="56" t="str">
        <f t="shared" si="122"/>
        <v/>
      </c>
      <c r="C597" s="57">
        <f t="shared" si="115"/>
        <v>63705</v>
      </c>
      <c r="D597" s="65" t="str">
        <f t="shared" si="117"/>
        <v/>
      </c>
      <c r="E597" s="59">
        <f t="shared" si="118"/>
        <v>0</v>
      </c>
      <c r="F597" s="60" t="str">
        <f t="shared" si="119"/>
        <v/>
      </c>
      <c r="G597" s="61">
        <f t="shared" si="120"/>
        <v>0</v>
      </c>
      <c r="H597" s="62" t="str">
        <f t="shared" si="121"/>
        <v/>
      </c>
      <c r="I597" s="61">
        <f t="shared" si="112"/>
        <v>0</v>
      </c>
      <c r="J597" s="61">
        <f t="shared" si="113"/>
        <v>0</v>
      </c>
      <c r="K597" s="61">
        <f t="shared" si="116"/>
        <v>0</v>
      </c>
      <c r="L597" s="55">
        <v>581</v>
      </c>
    </row>
    <row r="598" spans="1:12" x14ac:dyDescent="0.2">
      <c r="A598" s="55">
        <f t="shared" si="114"/>
        <v>0</v>
      </c>
      <c r="B598" s="56" t="str">
        <f t="shared" si="122"/>
        <v/>
      </c>
      <c r="C598" s="57">
        <f t="shared" si="115"/>
        <v>63735</v>
      </c>
      <c r="D598" s="65" t="str">
        <f t="shared" si="117"/>
        <v/>
      </c>
      <c r="E598" s="59">
        <f t="shared" si="118"/>
        <v>0</v>
      </c>
      <c r="F598" s="60" t="str">
        <f t="shared" si="119"/>
        <v/>
      </c>
      <c r="G598" s="61">
        <f t="shared" si="120"/>
        <v>0</v>
      </c>
      <c r="H598" s="62" t="str">
        <f t="shared" si="121"/>
        <v/>
      </c>
      <c r="I598" s="61">
        <f t="shared" si="112"/>
        <v>0</v>
      </c>
      <c r="J598" s="61">
        <f t="shared" si="113"/>
        <v>0</v>
      </c>
      <c r="K598" s="61">
        <f t="shared" si="116"/>
        <v>0</v>
      </c>
      <c r="L598" s="55">
        <v>582</v>
      </c>
    </row>
    <row r="599" spans="1:12" x14ac:dyDescent="0.2">
      <c r="A599" s="55">
        <f t="shared" si="114"/>
        <v>0</v>
      </c>
      <c r="B599" s="56" t="str">
        <f t="shared" si="122"/>
        <v/>
      </c>
      <c r="C599" s="57">
        <f t="shared" si="115"/>
        <v>63766</v>
      </c>
      <c r="D599" s="65" t="str">
        <f t="shared" si="117"/>
        <v/>
      </c>
      <c r="E599" s="59">
        <f t="shared" si="118"/>
        <v>0</v>
      </c>
      <c r="F599" s="60" t="str">
        <f t="shared" si="119"/>
        <v/>
      </c>
      <c r="G599" s="61">
        <f t="shared" si="120"/>
        <v>0</v>
      </c>
      <c r="H599" s="62" t="str">
        <f t="shared" si="121"/>
        <v/>
      </c>
      <c r="I599" s="61">
        <f t="shared" si="112"/>
        <v>0</v>
      </c>
      <c r="J599" s="61">
        <f t="shared" si="113"/>
        <v>0</v>
      </c>
      <c r="K599" s="61">
        <f t="shared" si="116"/>
        <v>0</v>
      </c>
      <c r="L599" s="55">
        <v>583</v>
      </c>
    </row>
    <row r="600" spans="1:12" x14ac:dyDescent="0.2">
      <c r="A600" s="55">
        <f t="shared" si="114"/>
        <v>0</v>
      </c>
      <c r="B600" s="56" t="str">
        <f t="shared" si="122"/>
        <v/>
      </c>
      <c r="C600" s="57">
        <f t="shared" si="115"/>
        <v>63797</v>
      </c>
      <c r="D600" s="65" t="str">
        <f t="shared" si="117"/>
        <v/>
      </c>
      <c r="E600" s="59">
        <f t="shared" si="118"/>
        <v>0</v>
      </c>
      <c r="F600" s="60" t="str">
        <f t="shared" si="119"/>
        <v/>
      </c>
      <c r="G600" s="61">
        <f t="shared" si="120"/>
        <v>0</v>
      </c>
      <c r="H600" s="62" t="str">
        <f t="shared" si="121"/>
        <v/>
      </c>
      <c r="I600" s="61">
        <f t="shared" si="112"/>
        <v>0</v>
      </c>
      <c r="J600" s="61">
        <f t="shared" si="113"/>
        <v>0</v>
      </c>
      <c r="K600" s="61">
        <f t="shared" si="116"/>
        <v>0</v>
      </c>
      <c r="L600" s="55">
        <v>584</v>
      </c>
    </row>
    <row r="601" spans="1:12" x14ac:dyDescent="0.2">
      <c r="A601" s="55">
        <f t="shared" si="114"/>
        <v>0</v>
      </c>
      <c r="B601" s="56" t="str">
        <f t="shared" si="122"/>
        <v/>
      </c>
      <c r="C601" s="57">
        <f t="shared" si="115"/>
        <v>63827</v>
      </c>
      <c r="D601" s="65" t="str">
        <f t="shared" si="117"/>
        <v/>
      </c>
      <c r="E601" s="59">
        <f t="shared" si="118"/>
        <v>0</v>
      </c>
      <c r="F601" s="60" t="str">
        <f t="shared" si="119"/>
        <v/>
      </c>
      <c r="G601" s="61">
        <f t="shared" si="120"/>
        <v>0</v>
      </c>
      <c r="H601" s="62" t="str">
        <f t="shared" si="121"/>
        <v/>
      </c>
      <c r="I601" s="61">
        <f t="shared" ref="I601:I640" si="123">IF($E$10="",0,IF($D601="",0,J601-G601))</f>
        <v>0</v>
      </c>
      <c r="J601" s="61">
        <f t="shared" si="113"/>
        <v>0</v>
      </c>
      <c r="K601" s="61">
        <f t="shared" si="116"/>
        <v>0</v>
      </c>
      <c r="L601" s="55">
        <v>585</v>
      </c>
    </row>
    <row r="602" spans="1:12" x14ac:dyDescent="0.2">
      <c r="A602" s="55">
        <f t="shared" si="114"/>
        <v>0</v>
      </c>
      <c r="B602" s="56" t="str">
        <f t="shared" si="122"/>
        <v/>
      </c>
      <c r="C602" s="57">
        <f t="shared" si="115"/>
        <v>63858</v>
      </c>
      <c r="D602" s="65" t="str">
        <f t="shared" si="117"/>
        <v/>
      </c>
      <c r="E602" s="59">
        <f t="shared" si="118"/>
        <v>0</v>
      </c>
      <c r="F602" s="60" t="str">
        <f t="shared" si="119"/>
        <v/>
      </c>
      <c r="G602" s="61">
        <f t="shared" si="120"/>
        <v>0</v>
      </c>
      <c r="H602" s="62" t="str">
        <f t="shared" si="121"/>
        <v/>
      </c>
      <c r="I602" s="61">
        <f t="shared" si="123"/>
        <v>0</v>
      </c>
      <c r="J602" s="61">
        <f t="shared" si="113"/>
        <v>0</v>
      </c>
      <c r="K602" s="61">
        <f t="shared" si="116"/>
        <v>0</v>
      </c>
      <c r="L602" s="55">
        <v>586</v>
      </c>
    </row>
    <row r="603" spans="1:12" x14ac:dyDescent="0.2">
      <c r="A603" s="55">
        <f t="shared" si="114"/>
        <v>0</v>
      </c>
      <c r="B603" s="56" t="str">
        <f t="shared" si="122"/>
        <v/>
      </c>
      <c r="C603" s="57">
        <f t="shared" si="115"/>
        <v>63888</v>
      </c>
      <c r="D603" s="65" t="str">
        <f t="shared" si="117"/>
        <v/>
      </c>
      <c r="E603" s="59">
        <f t="shared" si="118"/>
        <v>0</v>
      </c>
      <c r="F603" s="60" t="str">
        <f t="shared" si="119"/>
        <v/>
      </c>
      <c r="G603" s="61">
        <f t="shared" si="120"/>
        <v>0</v>
      </c>
      <c r="H603" s="62" t="str">
        <f t="shared" si="121"/>
        <v/>
      </c>
      <c r="I603" s="61">
        <f t="shared" si="123"/>
        <v>0</v>
      </c>
      <c r="J603" s="61">
        <f t="shared" si="113"/>
        <v>0</v>
      </c>
      <c r="K603" s="61">
        <f t="shared" si="116"/>
        <v>0</v>
      </c>
      <c r="L603" s="55">
        <v>587</v>
      </c>
    </row>
    <row r="604" spans="1:12" x14ac:dyDescent="0.2">
      <c r="A604" s="55">
        <f t="shared" si="114"/>
        <v>0</v>
      </c>
      <c r="B604" s="56" t="str">
        <f t="shared" si="122"/>
        <v/>
      </c>
      <c r="C604" s="57">
        <f t="shared" si="115"/>
        <v>63919</v>
      </c>
      <c r="D604" s="65" t="str">
        <f t="shared" si="117"/>
        <v/>
      </c>
      <c r="E604" s="59">
        <f t="shared" si="118"/>
        <v>0</v>
      </c>
      <c r="F604" s="60" t="str">
        <f t="shared" si="119"/>
        <v/>
      </c>
      <c r="G604" s="61">
        <f t="shared" si="120"/>
        <v>0</v>
      </c>
      <c r="H604" s="62" t="str">
        <f t="shared" si="121"/>
        <v/>
      </c>
      <c r="I604" s="61">
        <f t="shared" si="123"/>
        <v>0</v>
      </c>
      <c r="J604" s="61">
        <f t="shared" si="113"/>
        <v>0</v>
      </c>
      <c r="K604" s="61">
        <f t="shared" si="116"/>
        <v>0</v>
      </c>
      <c r="L604" s="55">
        <v>588</v>
      </c>
    </row>
    <row r="605" spans="1:12" x14ac:dyDescent="0.2">
      <c r="A605" s="55">
        <f t="shared" si="114"/>
        <v>0</v>
      </c>
      <c r="B605" s="56" t="str">
        <f t="shared" si="122"/>
        <v/>
      </c>
      <c r="C605" s="57">
        <f t="shared" si="115"/>
        <v>63950</v>
      </c>
      <c r="D605" s="65" t="str">
        <f t="shared" si="117"/>
        <v/>
      </c>
      <c r="E605" s="59">
        <f t="shared" si="118"/>
        <v>0</v>
      </c>
      <c r="F605" s="60" t="str">
        <f t="shared" si="119"/>
        <v/>
      </c>
      <c r="G605" s="61">
        <f t="shared" si="120"/>
        <v>0</v>
      </c>
      <c r="H605" s="62" t="str">
        <f t="shared" si="121"/>
        <v/>
      </c>
      <c r="I605" s="61">
        <f t="shared" si="123"/>
        <v>0</v>
      </c>
      <c r="J605" s="61">
        <f t="shared" si="113"/>
        <v>0</v>
      </c>
      <c r="K605" s="61">
        <f t="shared" si="116"/>
        <v>0</v>
      </c>
      <c r="L605" s="55">
        <v>589</v>
      </c>
    </row>
    <row r="606" spans="1:12" x14ac:dyDescent="0.2">
      <c r="A606" s="55">
        <f t="shared" si="114"/>
        <v>0</v>
      </c>
      <c r="B606" s="56" t="str">
        <f t="shared" si="122"/>
        <v/>
      </c>
      <c r="C606" s="57">
        <f t="shared" si="115"/>
        <v>63978</v>
      </c>
      <c r="D606" s="65" t="str">
        <f t="shared" si="117"/>
        <v/>
      </c>
      <c r="E606" s="59">
        <f t="shared" si="118"/>
        <v>0</v>
      </c>
      <c r="F606" s="60" t="str">
        <f t="shared" si="119"/>
        <v/>
      </c>
      <c r="G606" s="61">
        <f t="shared" si="120"/>
        <v>0</v>
      </c>
      <c r="H606" s="62" t="str">
        <f t="shared" si="121"/>
        <v/>
      </c>
      <c r="I606" s="61">
        <f t="shared" si="123"/>
        <v>0</v>
      </c>
      <c r="J606" s="61">
        <f t="shared" si="113"/>
        <v>0</v>
      </c>
      <c r="K606" s="61">
        <f t="shared" si="116"/>
        <v>0</v>
      </c>
      <c r="L606" s="55">
        <v>590</v>
      </c>
    </row>
    <row r="607" spans="1:12" x14ac:dyDescent="0.2">
      <c r="A607" s="55">
        <f t="shared" si="114"/>
        <v>0</v>
      </c>
      <c r="B607" s="56" t="str">
        <f t="shared" si="122"/>
        <v/>
      </c>
      <c r="C607" s="57">
        <f t="shared" si="115"/>
        <v>64009</v>
      </c>
      <c r="D607" s="65" t="str">
        <f t="shared" si="117"/>
        <v/>
      </c>
      <c r="E607" s="59">
        <f t="shared" si="118"/>
        <v>0</v>
      </c>
      <c r="F607" s="60" t="str">
        <f t="shared" si="119"/>
        <v/>
      </c>
      <c r="G607" s="61">
        <f t="shared" si="120"/>
        <v>0</v>
      </c>
      <c r="H607" s="62" t="str">
        <f t="shared" si="121"/>
        <v/>
      </c>
      <c r="I607" s="61">
        <f t="shared" si="123"/>
        <v>0</v>
      </c>
      <c r="J607" s="61">
        <f t="shared" si="113"/>
        <v>0</v>
      </c>
      <c r="K607" s="61">
        <f t="shared" si="116"/>
        <v>0</v>
      </c>
      <c r="L607" s="55">
        <v>591</v>
      </c>
    </row>
    <row r="608" spans="1:12" x14ac:dyDescent="0.2">
      <c r="A608" s="55">
        <f t="shared" si="114"/>
        <v>0</v>
      </c>
      <c r="B608" s="56" t="str">
        <f t="shared" si="122"/>
        <v/>
      </c>
      <c r="C608" s="57">
        <f t="shared" si="115"/>
        <v>64039</v>
      </c>
      <c r="D608" s="65" t="str">
        <f t="shared" si="117"/>
        <v/>
      </c>
      <c r="E608" s="59">
        <f t="shared" si="118"/>
        <v>0</v>
      </c>
      <c r="F608" s="60" t="str">
        <f t="shared" si="119"/>
        <v/>
      </c>
      <c r="G608" s="61">
        <f t="shared" si="120"/>
        <v>0</v>
      </c>
      <c r="H608" s="62" t="str">
        <f t="shared" si="121"/>
        <v/>
      </c>
      <c r="I608" s="61">
        <f t="shared" si="123"/>
        <v>0</v>
      </c>
      <c r="J608" s="61">
        <f t="shared" si="113"/>
        <v>0</v>
      </c>
      <c r="K608" s="61">
        <f t="shared" si="116"/>
        <v>0</v>
      </c>
      <c r="L608" s="55">
        <v>592</v>
      </c>
    </row>
    <row r="609" spans="1:12" x14ac:dyDescent="0.2">
      <c r="A609" s="55">
        <f t="shared" si="114"/>
        <v>0</v>
      </c>
      <c r="B609" s="56" t="str">
        <f t="shared" si="122"/>
        <v/>
      </c>
      <c r="C609" s="57">
        <f t="shared" si="115"/>
        <v>64070</v>
      </c>
      <c r="D609" s="65" t="str">
        <f t="shared" si="117"/>
        <v/>
      </c>
      <c r="E609" s="59">
        <f t="shared" si="118"/>
        <v>0</v>
      </c>
      <c r="F609" s="60" t="str">
        <f t="shared" si="119"/>
        <v/>
      </c>
      <c r="G609" s="61">
        <f t="shared" si="120"/>
        <v>0</v>
      </c>
      <c r="H609" s="62" t="str">
        <f t="shared" si="121"/>
        <v/>
      </c>
      <c r="I609" s="61">
        <f t="shared" si="123"/>
        <v>0</v>
      </c>
      <c r="J609" s="61">
        <f t="shared" si="113"/>
        <v>0</v>
      </c>
      <c r="K609" s="61">
        <f t="shared" si="116"/>
        <v>0</v>
      </c>
      <c r="L609" s="55">
        <v>593</v>
      </c>
    </row>
    <row r="610" spans="1:12" x14ac:dyDescent="0.2">
      <c r="A610" s="55">
        <f t="shared" si="114"/>
        <v>0</v>
      </c>
      <c r="B610" s="56" t="str">
        <f t="shared" si="122"/>
        <v/>
      </c>
      <c r="C610" s="57">
        <f t="shared" si="115"/>
        <v>64100</v>
      </c>
      <c r="D610" s="65" t="str">
        <f t="shared" si="117"/>
        <v/>
      </c>
      <c r="E610" s="59">
        <f t="shared" si="118"/>
        <v>0</v>
      </c>
      <c r="F610" s="60" t="str">
        <f t="shared" si="119"/>
        <v/>
      </c>
      <c r="G610" s="61">
        <f t="shared" si="120"/>
        <v>0</v>
      </c>
      <c r="H610" s="62" t="str">
        <f t="shared" si="121"/>
        <v/>
      </c>
      <c r="I610" s="61">
        <f t="shared" si="123"/>
        <v>0</v>
      </c>
      <c r="J610" s="61">
        <f t="shared" si="113"/>
        <v>0</v>
      </c>
      <c r="K610" s="61">
        <f t="shared" si="116"/>
        <v>0</v>
      </c>
      <c r="L610" s="55">
        <v>594</v>
      </c>
    </row>
    <row r="611" spans="1:12" x14ac:dyDescent="0.2">
      <c r="A611" s="55">
        <f t="shared" si="114"/>
        <v>0</v>
      </c>
      <c r="B611" s="56" t="str">
        <f t="shared" si="122"/>
        <v/>
      </c>
      <c r="C611" s="57">
        <f t="shared" si="115"/>
        <v>64131</v>
      </c>
      <c r="D611" s="65" t="str">
        <f t="shared" si="117"/>
        <v/>
      </c>
      <c r="E611" s="59">
        <f t="shared" si="118"/>
        <v>0</v>
      </c>
      <c r="F611" s="60" t="str">
        <f t="shared" si="119"/>
        <v/>
      </c>
      <c r="G611" s="61">
        <f t="shared" si="120"/>
        <v>0</v>
      </c>
      <c r="H611" s="62" t="str">
        <f t="shared" si="121"/>
        <v/>
      </c>
      <c r="I611" s="61">
        <f t="shared" si="123"/>
        <v>0</v>
      </c>
      <c r="J611" s="61">
        <f t="shared" si="113"/>
        <v>0</v>
      </c>
      <c r="K611" s="61">
        <f t="shared" si="116"/>
        <v>0</v>
      </c>
      <c r="L611" s="55">
        <v>595</v>
      </c>
    </row>
    <row r="612" spans="1:12" x14ac:dyDescent="0.2">
      <c r="A612" s="55">
        <f t="shared" si="114"/>
        <v>0</v>
      </c>
      <c r="B612" s="56" t="str">
        <f t="shared" si="122"/>
        <v/>
      </c>
      <c r="C612" s="57">
        <f t="shared" si="115"/>
        <v>64162</v>
      </c>
      <c r="D612" s="65" t="str">
        <f t="shared" si="117"/>
        <v/>
      </c>
      <c r="E612" s="59">
        <f t="shared" si="118"/>
        <v>0</v>
      </c>
      <c r="F612" s="60" t="str">
        <f t="shared" si="119"/>
        <v/>
      </c>
      <c r="G612" s="61">
        <f t="shared" si="120"/>
        <v>0</v>
      </c>
      <c r="H612" s="62" t="str">
        <f t="shared" si="121"/>
        <v/>
      </c>
      <c r="I612" s="61">
        <f t="shared" si="123"/>
        <v>0</v>
      </c>
      <c r="J612" s="61">
        <f t="shared" si="113"/>
        <v>0</v>
      </c>
      <c r="K612" s="61">
        <f t="shared" si="116"/>
        <v>0</v>
      </c>
      <c r="L612" s="55">
        <v>596</v>
      </c>
    </row>
    <row r="613" spans="1:12" x14ac:dyDescent="0.2">
      <c r="A613" s="55">
        <f t="shared" si="114"/>
        <v>0</v>
      </c>
      <c r="B613" s="56" t="str">
        <f t="shared" si="122"/>
        <v/>
      </c>
      <c r="C613" s="57">
        <f t="shared" si="115"/>
        <v>64192</v>
      </c>
      <c r="D613" s="65" t="str">
        <f t="shared" si="117"/>
        <v/>
      </c>
      <c r="E613" s="59">
        <f t="shared" si="118"/>
        <v>0</v>
      </c>
      <c r="F613" s="60" t="str">
        <f t="shared" si="119"/>
        <v/>
      </c>
      <c r="G613" s="61">
        <f t="shared" si="120"/>
        <v>0</v>
      </c>
      <c r="H613" s="62" t="str">
        <f t="shared" si="121"/>
        <v/>
      </c>
      <c r="I613" s="61">
        <f t="shared" si="123"/>
        <v>0</v>
      </c>
      <c r="J613" s="61">
        <f t="shared" si="113"/>
        <v>0</v>
      </c>
      <c r="K613" s="61">
        <f t="shared" si="116"/>
        <v>0</v>
      </c>
      <c r="L613" s="55">
        <v>597</v>
      </c>
    </row>
    <row r="614" spans="1:12" x14ac:dyDescent="0.2">
      <c r="A614" s="55">
        <f t="shared" si="114"/>
        <v>0</v>
      </c>
      <c r="B614" s="56" t="str">
        <f t="shared" si="122"/>
        <v/>
      </c>
      <c r="C614" s="57">
        <f t="shared" si="115"/>
        <v>64223</v>
      </c>
      <c r="D614" s="65" t="str">
        <f t="shared" si="117"/>
        <v/>
      </c>
      <c r="E614" s="59">
        <f t="shared" si="118"/>
        <v>0</v>
      </c>
      <c r="F614" s="60" t="str">
        <f t="shared" si="119"/>
        <v/>
      </c>
      <c r="G614" s="61">
        <f t="shared" si="120"/>
        <v>0</v>
      </c>
      <c r="H614" s="62" t="str">
        <f t="shared" si="121"/>
        <v/>
      </c>
      <c r="I614" s="61">
        <f t="shared" si="123"/>
        <v>0</v>
      </c>
      <c r="J614" s="61">
        <f t="shared" si="113"/>
        <v>0</v>
      </c>
      <c r="K614" s="61">
        <f t="shared" si="116"/>
        <v>0</v>
      </c>
      <c r="L614" s="55">
        <v>598</v>
      </c>
    </row>
    <row r="615" spans="1:12" x14ac:dyDescent="0.2">
      <c r="A615" s="55">
        <f t="shared" si="114"/>
        <v>0</v>
      </c>
      <c r="B615" s="56" t="str">
        <f t="shared" si="122"/>
        <v/>
      </c>
      <c r="C615" s="57">
        <f t="shared" si="115"/>
        <v>64253</v>
      </c>
      <c r="D615" s="65" t="str">
        <f t="shared" si="117"/>
        <v/>
      </c>
      <c r="E615" s="59">
        <f t="shared" si="118"/>
        <v>0</v>
      </c>
      <c r="F615" s="60" t="str">
        <f t="shared" si="119"/>
        <v/>
      </c>
      <c r="G615" s="61">
        <f t="shared" si="120"/>
        <v>0</v>
      </c>
      <c r="H615" s="62" t="str">
        <f t="shared" si="121"/>
        <v/>
      </c>
      <c r="I615" s="61">
        <f t="shared" si="123"/>
        <v>0</v>
      </c>
      <c r="J615" s="61">
        <f t="shared" si="113"/>
        <v>0</v>
      </c>
      <c r="K615" s="61">
        <f t="shared" si="116"/>
        <v>0</v>
      </c>
      <c r="L615" s="55">
        <v>599</v>
      </c>
    </row>
    <row r="616" spans="1:12" x14ac:dyDescent="0.2">
      <c r="A616" s="55">
        <f t="shared" si="114"/>
        <v>0</v>
      </c>
      <c r="B616" s="56" t="str">
        <f t="shared" si="122"/>
        <v/>
      </c>
      <c r="C616" s="57">
        <f t="shared" si="115"/>
        <v>64284</v>
      </c>
      <c r="D616" s="65" t="str">
        <f t="shared" si="117"/>
        <v/>
      </c>
      <c r="E616" s="59">
        <f t="shared" si="118"/>
        <v>0</v>
      </c>
      <c r="F616" s="60" t="str">
        <f t="shared" si="119"/>
        <v/>
      </c>
      <c r="G616" s="61">
        <f t="shared" si="120"/>
        <v>0</v>
      </c>
      <c r="H616" s="62" t="str">
        <f t="shared" si="121"/>
        <v/>
      </c>
      <c r="I616" s="61">
        <f t="shared" si="123"/>
        <v>0</v>
      </c>
      <c r="J616" s="61">
        <f t="shared" si="113"/>
        <v>0</v>
      </c>
      <c r="K616" s="61">
        <f t="shared" si="116"/>
        <v>0</v>
      </c>
      <c r="L616" s="55">
        <v>600</v>
      </c>
    </row>
    <row r="617" spans="1:12" x14ac:dyDescent="0.2">
      <c r="A617" s="55">
        <f t="shared" si="114"/>
        <v>0</v>
      </c>
      <c r="B617" s="56" t="str">
        <f t="shared" si="122"/>
        <v/>
      </c>
      <c r="C617" s="57">
        <f t="shared" si="115"/>
        <v>64315</v>
      </c>
      <c r="D617" s="65" t="str">
        <f t="shared" si="117"/>
        <v/>
      </c>
      <c r="E617" s="59">
        <f t="shared" si="118"/>
        <v>0</v>
      </c>
      <c r="F617" s="60" t="str">
        <f t="shared" si="119"/>
        <v/>
      </c>
      <c r="G617" s="61">
        <f t="shared" si="120"/>
        <v>0</v>
      </c>
      <c r="H617" s="62" t="str">
        <f t="shared" si="121"/>
        <v/>
      </c>
      <c r="I617" s="61">
        <f t="shared" si="123"/>
        <v>0</v>
      </c>
      <c r="J617" s="61">
        <f t="shared" si="113"/>
        <v>0</v>
      </c>
      <c r="K617" s="61">
        <f t="shared" si="116"/>
        <v>0</v>
      </c>
      <c r="L617" s="55">
        <v>601</v>
      </c>
    </row>
    <row r="618" spans="1:12" x14ac:dyDescent="0.2">
      <c r="A618" s="55">
        <f t="shared" si="114"/>
        <v>0</v>
      </c>
      <c r="B618" s="56" t="str">
        <f t="shared" si="122"/>
        <v/>
      </c>
      <c r="C618" s="57">
        <f t="shared" si="115"/>
        <v>64344</v>
      </c>
      <c r="D618" s="65" t="str">
        <f t="shared" si="117"/>
        <v/>
      </c>
      <c r="E618" s="59">
        <f t="shared" si="118"/>
        <v>0</v>
      </c>
      <c r="F618" s="60" t="str">
        <f t="shared" si="119"/>
        <v/>
      </c>
      <c r="G618" s="61">
        <f t="shared" si="120"/>
        <v>0</v>
      </c>
      <c r="H618" s="62" t="str">
        <f t="shared" si="121"/>
        <v/>
      </c>
      <c r="I618" s="61">
        <f t="shared" si="123"/>
        <v>0</v>
      </c>
      <c r="J618" s="61">
        <f t="shared" si="113"/>
        <v>0</v>
      </c>
      <c r="K618" s="61">
        <f t="shared" si="116"/>
        <v>0</v>
      </c>
      <c r="L618" s="55">
        <v>602</v>
      </c>
    </row>
    <row r="619" spans="1:12" x14ac:dyDescent="0.2">
      <c r="A619" s="55">
        <f t="shared" si="114"/>
        <v>0</v>
      </c>
      <c r="B619" s="56" t="str">
        <f t="shared" si="122"/>
        <v/>
      </c>
      <c r="C619" s="57">
        <f t="shared" si="115"/>
        <v>64375</v>
      </c>
      <c r="D619" s="65" t="str">
        <f t="shared" si="117"/>
        <v/>
      </c>
      <c r="E619" s="59">
        <f t="shared" si="118"/>
        <v>0</v>
      </c>
      <c r="F619" s="60" t="str">
        <f t="shared" si="119"/>
        <v/>
      </c>
      <c r="G619" s="61">
        <f t="shared" si="120"/>
        <v>0</v>
      </c>
      <c r="H619" s="62" t="str">
        <f t="shared" si="121"/>
        <v/>
      </c>
      <c r="I619" s="61">
        <f t="shared" si="123"/>
        <v>0</v>
      </c>
      <c r="J619" s="61">
        <f t="shared" si="113"/>
        <v>0</v>
      </c>
      <c r="K619" s="61">
        <f t="shared" si="116"/>
        <v>0</v>
      </c>
      <c r="L619" s="55">
        <v>603</v>
      </c>
    </row>
    <row r="620" spans="1:12" x14ac:dyDescent="0.2">
      <c r="A620" s="55">
        <f t="shared" si="114"/>
        <v>0</v>
      </c>
      <c r="B620" s="56" t="str">
        <f t="shared" si="122"/>
        <v/>
      </c>
      <c r="C620" s="57">
        <f t="shared" si="115"/>
        <v>64405</v>
      </c>
      <c r="D620" s="65" t="str">
        <f t="shared" si="117"/>
        <v/>
      </c>
      <c r="E620" s="59">
        <f t="shared" si="118"/>
        <v>0</v>
      </c>
      <c r="F620" s="60" t="str">
        <f t="shared" si="119"/>
        <v/>
      </c>
      <c r="G620" s="61">
        <f t="shared" si="120"/>
        <v>0</v>
      </c>
      <c r="H620" s="62" t="str">
        <f t="shared" si="121"/>
        <v/>
      </c>
      <c r="I620" s="61">
        <f t="shared" si="123"/>
        <v>0</v>
      </c>
      <c r="J620" s="61">
        <f t="shared" si="113"/>
        <v>0</v>
      </c>
      <c r="K620" s="61">
        <f t="shared" si="116"/>
        <v>0</v>
      </c>
      <c r="L620" s="55">
        <v>604</v>
      </c>
    </row>
    <row r="621" spans="1:12" x14ac:dyDescent="0.2">
      <c r="A621" s="55">
        <f t="shared" si="114"/>
        <v>0</v>
      </c>
      <c r="B621" s="56" t="str">
        <f t="shared" si="122"/>
        <v/>
      </c>
      <c r="C621" s="57">
        <f t="shared" si="115"/>
        <v>64436</v>
      </c>
      <c r="D621" s="65" t="str">
        <f t="shared" si="117"/>
        <v/>
      </c>
      <c r="E621" s="59">
        <f t="shared" si="118"/>
        <v>0</v>
      </c>
      <c r="F621" s="60" t="str">
        <f t="shared" si="119"/>
        <v/>
      </c>
      <c r="G621" s="61">
        <f t="shared" si="120"/>
        <v>0</v>
      </c>
      <c r="H621" s="62" t="str">
        <f t="shared" si="121"/>
        <v/>
      </c>
      <c r="I621" s="61">
        <f t="shared" si="123"/>
        <v>0</v>
      </c>
      <c r="J621" s="61">
        <f t="shared" si="113"/>
        <v>0</v>
      </c>
      <c r="K621" s="61">
        <f t="shared" si="116"/>
        <v>0</v>
      </c>
      <c r="L621" s="55">
        <v>605</v>
      </c>
    </row>
    <row r="622" spans="1:12" x14ac:dyDescent="0.2">
      <c r="A622" s="55">
        <f t="shared" si="114"/>
        <v>0</v>
      </c>
      <c r="B622" s="56" t="str">
        <f t="shared" si="122"/>
        <v/>
      </c>
      <c r="C622" s="57">
        <f t="shared" si="115"/>
        <v>64466</v>
      </c>
      <c r="D622" s="65" t="str">
        <f t="shared" si="117"/>
        <v/>
      </c>
      <c r="E622" s="59">
        <f t="shared" si="118"/>
        <v>0</v>
      </c>
      <c r="F622" s="60" t="str">
        <f t="shared" si="119"/>
        <v/>
      </c>
      <c r="G622" s="61">
        <f t="shared" si="120"/>
        <v>0</v>
      </c>
      <c r="H622" s="62" t="str">
        <f t="shared" si="121"/>
        <v/>
      </c>
      <c r="I622" s="61">
        <f t="shared" si="123"/>
        <v>0</v>
      </c>
      <c r="J622" s="61">
        <f t="shared" si="113"/>
        <v>0</v>
      </c>
      <c r="K622" s="61">
        <f t="shared" si="116"/>
        <v>0</v>
      </c>
      <c r="L622" s="55">
        <v>606</v>
      </c>
    </row>
    <row r="623" spans="1:12" x14ac:dyDescent="0.2">
      <c r="A623" s="55">
        <f t="shared" si="114"/>
        <v>0</v>
      </c>
      <c r="B623" s="56" t="str">
        <f t="shared" si="122"/>
        <v/>
      </c>
      <c r="C623" s="57">
        <f t="shared" si="115"/>
        <v>64497</v>
      </c>
      <c r="D623" s="65" t="str">
        <f t="shared" si="117"/>
        <v/>
      </c>
      <c r="E623" s="59">
        <f t="shared" si="118"/>
        <v>0</v>
      </c>
      <c r="F623" s="60" t="str">
        <f t="shared" si="119"/>
        <v/>
      </c>
      <c r="G623" s="61">
        <f t="shared" si="120"/>
        <v>0</v>
      </c>
      <c r="H623" s="62" t="str">
        <f t="shared" si="121"/>
        <v/>
      </c>
      <c r="I623" s="61">
        <f t="shared" si="123"/>
        <v>0</v>
      </c>
      <c r="J623" s="61">
        <f t="shared" si="113"/>
        <v>0</v>
      </c>
      <c r="K623" s="61">
        <f t="shared" si="116"/>
        <v>0</v>
      </c>
      <c r="L623" s="55">
        <v>607</v>
      </c>
    </row>
    <row r="624" spans="1:12" x14ac:dyDescent="0.2">
      <c r="A624" s="55">
        <f t="shared" si="114"/>
        <v>0</v>
      </c>
      <c r="B624" s="56" t="str">
        <f t="shared" si="122"/>
        <v/>
      </c>
      <c r="C624" s="57">
        <f t="shared" si="115"/>
        <v>64528</v>
      </c>
      <c r="D624" s="65" t="str">
        <f t="shared" si="117"/>
        <v/>
      </c>
      <c r="E624" s="59">
        <f t="shared" si="118"/>
        <v>0</v>
      </c>
      <c r="F624" s="60" t="str">
        <f t="shared" si="119"/>
        <v/>
      </c>
      <c r="G624" s="61">
        <f t="shared" si="120"/>
        <v>0</v>
      </c>
      <c r="H624" s="62" t="str">
        <f t="shared" si="121"/>
        <v/>
      </c>
      <c r="I624" s="61">
        <f t="shared" si="123"/>
        <v>0</v>
      </c>
      <c r="J624" s="61">
        <f t="shared" si="113"/>
        <v>0</v>
      </c>
      <c r="K624" s="61">
        <f t="shared" si="116"/>
        <v>0</v>
      </c>
      <c r="L624" s="55">
        <v>608</v>
      </c>
    </row>
    <row r="625" spans="1:12" x14ac:dyDescent="0.2">
      <c r="A625" s="55">
        <f t="shared" si="114"/>
        <v>0</v>
      </c>
      <c r="B625" s="56" t="str">
        <f t="shared" si="122"/>
        <v/>
      </c>
      <c r="C625" s="57">
        <f t="shared" si="115"/>
        <v>64558</v>
      </c>
      <c r="D625" s="65" t="str">
        <f t="shared" si="117"/>
        <v/>
      </c>
      <c r="E625" s="59">
        <f t="shared" si="118"/>
        <v>0</v>
      </c>
      <c r="F625" s="60" t="str">
        <f t="shared" si="119"/>
        <v/>
      </c>
      <c r="G625" s="61">
        <f t="shared" si="120"/>
        <v>0</v>
      </c>
      <c r="H625" s="62" t="str">
        <f t="shared" si="121"/>
        <v/>
      </c>
      <c r="I625" s="61">
        <f t="shared" si="123"/>
        <v>0</v>
      </c>
      <c r="J625" s="61">
        <f t="shared" si="113"/>
        <v>0</v>
      </c>
      <c r="K625" s="61">
        <f t="shared" si="116"/>
        <v>0</v>
      </c>
      <c r="L625" s="55">
        <v>609</v>
      </c>
    </row>
    <row r="626" spans="1:12" x14ac:dyDescent="0.2">
      <c r="A626" s="55">
        <f t="shared" si="114"/>
        <v>0</v>
      </c>
      <c r="B626" s="56" t="str">
        <f t="shared" si="122"/>
        <v/>
      </c>
      <c r="C626" s="57">
        <f t="shared" si="115"/>
        <v>64589</v>
      </c>
      <c r="D626" s="65" t="str">
        <f t="shared" si="117"/>
        <v/>
      </c>
      <c r="E626" s="59">
        <f t="shared" si="118"/>
        <v>0</v>
      </c>
      <c r="F626" s="60" t="str">
        <f t="shared" si="119"/>
        <v/>
      </c>
      <c r="G626" s="61">
        <f t="shared" si="120"/>
        <v>0</v>
      </c>
      <c r="H626" s="62" t="str">
        <f t="shared" si="121"/>
        <v/>
      </c>
      <c r="I626" s="61">
        <f t="shared" si="123"/>
        <v>0</v>
      </c>
      <c r="J626" s="61">
        <f t="shared" si="113"/>
        <v>0</v>
      </c>
      <c r="K626" s="61">
        <f t="shared" si="116"/>
        <v>0</v>
      </c>
      <c r="L626" s="55">
        <v>610</v>
      </c>
    </row>
    <row r="627" spans="1:12" x14ac:dyDescent="0.2">
      <c r="A627" s="55">
        <f t="shared" si="114"/>
        <v>0</v>
      </c>
      <c r="B627" s="56" t="str">
        <f t="shared" si="122"/>
        <v/>
      </c>
      <c r="C627" s="57">
        <f t="shared" si="115"/>
        <v>64619</v>
      </c>
      <c r="D627" s="65" t="str">
        <f t="shared" si="117"/>
        <v/>
      </c>
      <c r="E627" s="59">
        <f t="shared" si="118"/>
        <v>0</v>
      </c>
      <c r="F627" s="60" t="str">
        <f t="shared" si="119"/>
        <v/>
      </c>
      <c r="G627" s="61">
        <f t="shared" si="120"/>
        <v>0</v>
      </c>
      <c r="H627" s="62" t="str">
        <f t="shared" si="121"/>
        <v/>
      </c>
      <c r="I627" s="61">
        <f t="shared" si="123"/>
        <v>0</v>
      </c>
      <c r="J627" s="61">
        <f t="shared" si="113"/>
        <v>0</v>
      </c>
      <c r="K627" s="61">
        <f t="shared" si="116"/>
        <v>0</v>
      </c>
      <c r="L627" s="55">
        <v>611</v>
      </c>
    </row>
    <row r="628" spans="1:12" x14ac:dyDescent="0.2">
      <c r="A628" s="55">
        <f t="shared" si="114"/>
        <v>0</v>
      </c>
      <c r="B628" s="56" t="str">
        <f t="shared" si="122"/>
        <v/>
      </c>
      <c r="C628" s="57">
        <f t="shared" si="115"/>
        <v>64650</v>
      </c>
      <c r="D628" s="65" t="str">
        <f t="shared" si="117"/>
        <v/>
      </c>
      <c r="E628" s="59">
        <f t="shared" si="118"/>
        <v>0</v>
      </c>
      <c r="F628" s="60" t="str">
        <f t="shared" si="119"/>
        <v/>
      </c>
      <c r="G628" s="61">
        <f t="shared" si="120"/>
        <v>0</v>
      </c>
      <c r="H628" s="62" t="str">
        <f t="shared" si="121"/>
        <v/>
      </c>
      <c r="I628" s="61">
        <f t="shared" si="123"/>
        <v>0</v>
      </c>
      <c r="J628" s="61">
        <f t="shared" si="113"/>
        <v>0</v>
      </c>
      <c r="K628" s="61">
        <f t="shared" si="116"/>
        <v>0</v>
      </c>
      <c r="L628" s="55">
        <v>612</v>
      </c>
    </row>
    <row r="629" spans="1:12" x14ac:dyDescent="0.2">
      <c r="A629" s="55">
        <f t="shared" si="114"/>
        <v>0</v>
      </c>
      <c r="B629" s="56" t="str">
        <f t="shared" si="122"/>
        <v/>
      </c>
      <c r="C629" s="57">
        <f t="shared" si="115"/>
        <v>64681</v>
      </c>
      <c r="D629" s="65" t="str">
        <f t="shared" si="117"/>
        <v/>
      </c>
      <c r="E629" s="59">
        <f t="shared" si="118"/>
        <v>0</v>
      </c>
      <c r="F629" s="60" t="str">
        <f t="shared" si="119"/>
        <v/>
      </c>
      <c r="G629" s="61">
        <f t="shared" si="120"/>
        <v>0</v>
      </c>
      <c r="H629" s="62" t="str">
        <f t="shared" si="121"/>
        <v/>
      </c>
      <c r="I629" s="61">
        <f t="shared" si="123"/>
        <v>0</v>
      </c>
      <c r="J629" s="61">
        <f t="shared" si="113"/>
        <v>0</v>
      </c>
      <c r="K629" s="61">
        <f t="shared" si="116"/>
        <v>0</v>
      </c>
      <c r="L629" s="55">
        <v>613</v>
      </c>
    </row>
    <row r="630" spans="1:12" x14ac:dyDescent="0.2">
      <c r="A630" s="55">
        <f t="shared" si="114"/>
        <v>0</v>
      </c>
      <c r="B630" s="56" t="str">
        <f t="shared" si="122"/>
        <v/>
      </c>
      <c r="C630" s="57">
        <f t="shared" si="115"/>
        <v>64709</v>
      </c>
      <c r="D630" s="65" t="str">
        <f t="shared" si="117"/>
        <v/>
      </c>
      <c r="E630" s="59">
        <f t="shared" si="118"/>
        <v>0</v>
      </c>
      <c r="F630" s="60" t="str">
        <f t="shared" si="119"/>
        <v/>
      </c>
      <c r="G630" s="61">
        <f t="shared" si="120"/>
        <v>0</v>
      </c>
      <c r="H630" s="62" t="str">
        <f t="shared" si="121"/>
        <v/>
      </c>
      <c r="I630" s="61">
        <f t="shared" si="123"/>
        <v>0</v>
      </c>
      <c r="J630" s="61">
        <f t="shared" si="113"/>
        <v>0</v>
      </c>
      <c r="K630" s="61">
        <f t="shared" si="116"/>
        <v>0</v>
      </c>
      <c r="L630" s="55">
        <v>614</v>
      </c>
    </row>
    <row r="631" spans="1:12" x14ac:dyDescent="0.2">
      <c r="A631" s="55">
        <f t="shared" si="114"/>
        <v>0</v>
      </c>
      <c r="B631" s="56" t="str">
        <f t="shared" si="122"/>
        <v/>
      </c>
      <c r="C631" s="57">
        <f t="shared" si="115"/>
        <v>64740</v>
      </c>
      <c r="D631" s="65" t="str">
        <f t="shared" si="117"/>
        <v/>
      </c>
      <c r="E631" s="59">
        <f t="shared" si="118"/>
        <v>0</v>
      </c>
      <c r="F631" s="60" t="str">
        <f t="shared" si="119"/>
        <v/>
      </c>
      <c r="G631" s="61">
        <f t="shared" si="120"/>
        <v>0</v>
      </c>
      <c r="H631" s="62" t="str">
        <f t="shared" si="121"/>
        <v/>
      </c>
      <c r="I631" s="61">
        <f t="shared" si="123"/>
        <v>0</v>
      </c>
      <c r="J631" s="61">
        <f t="shared" si="113"/>
        <v>0</v>
      </c>
      <c r="K631" s="61">
        <f t="shared" si="116"/>
        <v>0</v>
      </c>
      <c r="L631" s="55">
        <v>615</v>
      </c>
    </row>
    <row r="632" spans="1:12" x14ac:dyDescent="0.2">
      <c r="A632" s="55">
        <f t="shared" si="114"/>
        <v>0</v>
      </c>
      <c r="B632" s="56" t="str">
        <f t="shared" si="122"/>
        <v/>
      </c>
      <c r="C632" s="57">
        <f t="shared" si="115"/>
        <v>64770</v>
      </c>
      <c r="D632" s="65" t="str">
        <f t="shared" si="117"/>
        <v/>
      </c>
      <c r="E632" s="59">
        <f t="shared" si="118"/>
        <v>0</v>
      </c>
      <c r="F632" s="60" t="str">
        <f t="shared" si="119"/>
        <v/>
      </c>
      <c r="G632" s="61">
        <f t="shared" si="120"/>
        <v>0</v>
      </c>
      <c r="H632" s="62" t="str">
        <f t="shared" si="121"/>
        <v/>
      </c>
      <c r="I632" s="61">
        <f t="shared" si="123"/>
        <v>0</v>
      </c>
      <c r="J632" s="61">
        <f t="shared" si="113"/>
        <v>0</v>
      </c>
      <c r="K632" s="61">
        <f t="shared" si="116"/>
        <v>0</v>
      </c>
      <c r="L632" s="55">
        <v>616</v>
      </c>
    </row>
    <row r="633" spans="1:12" x14ac:dyDescent="0.2">
      <c r="A633" s="55">
        <f t="shared" si="114"/>
        <v>0</v>
      </c>
      <c r="B633" s="56" t="str">
        <f t="shared" si="122"/>
        <v/>
      </c>
      <c r="C633" s="57">
        <f t="shared" si="115"/>
        <v>64801</v>
      </c>
      <c r="D633" s="65" t="str">
        <f t="shared" si="117"/>
        <v/>
      </c>
      <c r="E633" s="59">
        <f t="shared" si="118"/>
        <v>0</v>
      </c>
      <c r="F633" s="60" t="str">
        <f t="shared" si="119"/>
        <v/>
      </c>
      <c r="G633" s="61">
        <f t="shared" si="120"/>
        <v>0</v>
      </c>
      <c r="H633" s="62" t="str">
        <f t="shared" si="121"/>
        <v/>
      </c>
      <c r="I633" s="61">
        <f t="shared" si="123"/>
        <v>0</v>
      </c>
      <c r="J633" s="61">
        <f t="shared" si="113"/>
        <v>0</v>
      </c>
      <c r="K633" s="61">
        <f t="shared" si="116"/>
        <v>0</v>
      </c>
      <c r="L633" s="55">
        <v>617</v>
      </c>
    </row>
    <row r="634" spans="1:12" x14ac:dyDescent="0.2">
      <c r="A634" s="55">
        <f t="shared" si="114"/>
        <v>0</v>
      </c>
      <c r="B634" s="56" t="str">
        <f t="shared" si="122"/>
        <v/>
      </c>
      <c r="C634" s="57">
        <f t="shared" si="115"/>
        <v>64831</v>
      </c>
      <c r="D634" s="65" t="str">
        <f t="shared" si="117"/>
        <v/>
      </c>
      <c r="E634" s="59">
        <f t="shared" si="118"/>
        <v>0</v>
      </c>
      <c r="F634" s="60" t="str">
        <f t="shared" si="119"/>
        <v/>
      </c>
      <c r="G634" s="61">
        <f t="shared" si="120"/>
        <v>0</v>
      </c>
      <c r="H634" s="62" t="str">
        <f t="shared" si="121"/>
        <v/>
      </c>
      <c r="I634" s="61">
        <f t="shared" si="123"/>
        <v>0</v>
      </c>
      <c r="J634" s="61">
        <f t="shared" si="113"/>
        <v>0</v>
      </c>
      <c r="K634" s="61">
        <f t="shared" si="116"/>
        <v>0</v>
      </c>
      <c r="L634" s="55">
        <v>618</v>
      </c>
    </row>
    <row r="635" spans="1:12" x14ac:dyDescent="0.2">
      <c r="A635" s="55">
        <f t="shared" si="114"/>
        <v>0</v>
      </c>
      <c r="B635" s="56" t="str">
        <f t="shared" si="122"/>
        <v/>
      </c>
      <c r="C635" s="57">
        <f t="shared" si="115"/>
        <v>64862</v>
      </c>
      <c r="D635" s="65" t="str">
        <f t="shared" si="117"/>
        <v/>
      </c>
      <c r="E635" s="59">
        <f t="shared" si="118"/>
        <v>0</v>
      </c>
      <c r="F635" s="60" t="str">
        <f t="shared" si="119"/>
        <v/>
      </c>
      <c r="G635" s="61">
        <f t="shared" si="120"/>
        <v>0</v>
      </c>
      <c r="H635" s="62" t="str">
        <f t="shared" si="121"/>
        <v/>
      </c>
      <c r="I635" s="61">
        <f t="shared" si="123"/>
        <v>0</v>
      </c>
      <c r="J635" s="61">
        <f t="shared" si="113"/>
        <v>0</v>
      </c>
      <c r="K635" s="61">
        <f t="shared" si="116"/>
        <v>0</v>
      </c>
      <c r="L635" s="55">
        <v>619</v>
      </c>
    </row>
    <row r="636" spans="1:12" x14ac:dyDescent="0.2">
      <c r="A636" s="55">
        <f t="shared" si="114"/>
        <v>0</v>
      </c>
      <c r="B636" s="56" t="str">
        <f t="shared" si="122"/>
        <v/>
      </c>
      <c r="C636" s="57">
        <f t="shared" si="115"/>
        <v>64893</v>
      </c>
      <c r="D636" s="65" t="str">
        <f t="shared" si="117"/>
        <v/>
      </c>
      <c r="E636" s="59">
        <f t="shared" si="118"/>
        <v>0</v>
      </c>
      <c r="F636" s="60" t="str">
        <f t="shared" si="119"/>
        <v/>
      </c>
      <c r="G636" s="61">
        <f t="shared" si="120"/>
        <v>0</v>
      </c>
      <c r="H636" s="62" t="str">
        <f t="shared" si="121"/>
        <v/>
      </c>
      <c r="I636" s="61">
        <f t="shared" si="123"/>
        <v>0</v>
      </c>
      <c r="J636" s="61">
        <f t="shared" ref="J636:J640" si="124">IF(B636=$E$12*12,E636+G636,IF(D636="",0,$E$13))</f>
        <v>0</v>
      </c>
      <c r="K636" s="61">
        <f t="shared" si="116"/>
        <v>0</v>
      </c>
      <c r="L636" s="55">
        <v>620</v>
      </c>
    </row>
    <row r="637" spans="1:12" x14ac:dyDescent="0.2">
      <c r="A637" s="55">
        <f t="shared" si="114"/>
        <v>0</v>
      </c>
      <c r="B637" s="56" t="str">
        <f t="shared" si="122"/>
        <v/>
      </c>
      <c r="C637" s="57">
        <f t="shared" si="115"/>
        <v>64923</v>
      </c>
      <c r="D637" s="65" t="str">
        <f t="shared" si="117"/>
        <v/>
      </c>
      <c r="E637" s="59">
        <f t="shared" si="118"/>
        <v>0</v>
      </c>
      <c r="F637" s="60" t="str">
        <f t="shared" si="119"/>
        <v/>
      </c>
      <c r="G637" s="61">
        <f t="shared" si="120"/>
        <v>0</v>
      </c>
      <c r="H637" s="62" t="str">
        <f t="shared" si="121"/>
        <v/>
      </c>
      <c r="I637" s="61">
        <f t="shared" si="123"/>
        <v>0</v>
      </c>
      <c r="J637" s="61">
        <f t="shared" si="124"/>
        <v>0</v>
      </c>
      <c r="K637" s="61">
        <f t="shared" si="116"/>
        <v>0</v>
      </c>
      <c r="L637" s="55">
        <v>621</v>
      </c>
    </row>
    <row r="638" spans="1:12" x14ac:dyDescent="0.2">
      <c r="A638" s="55">
        <f t="shared" si="114"/>
        <v>0</v>
      </c>
      <c r="B638" s="56" t="str">
        <f t="shared" si="122"/>
        <v/>
      </c>
      <c r="C638" s="57">
        <f t="shared" si="115"/>
        <v>64954</v>
      </c>
      <c r="D638" s="65" t="str">
        <f t="shared" si="117"/>
        <v/>
      </c>
      <c r="E638" s="59">
        <f t="shared" si="118"/>
        <v>0</v>
      </c>
      <c r="F638" s="60" t="str">
        <f t="shared" si="119"/>
        <v/>
      </c>
      <c r="G638" s="61">
        <f t="shared" si="120"/>
        <v>0</v>
      </c>
      <c r="H638" s="62" t="str">
        <f t="shared" si="121"/>
        <v/>
      </c>
      <c r="I638" s="61">
        <f t="shared" si="123"/>
        <v>0</v>
      </c>
      <c r="J638" s="61">
        <f t="shared" si="124"/>
        <v>0</v>
      </c>
      <c r="K638" s="61">
        <f t="shared" si="116"/>
        <v>0</v>
      </c>
      <c r="L638" s="55">
        <v>622</v>
      </c>
    </row>
    <row r="639" spans="1:12" x14ac:dyDescent="0.2">
      <c r="A639" s="55">
        <f t="shared" si="114"/>
        <v>0</v>
      </c>
      <c r="B639" s="56" t="str">
        <f t="shared" si="122"/>
        <v/>
      </c>
      <c r="C639" s="57">
        <f t="shared" si="115"/>
        <v>64984</v>
      </c>
      <c r="D639" s="65" t="str">
        <f t="shared" si="117"/>
        <v/>
      </c>
      <c r="E639" s="59">
        <f t="shared" si="118"/>
        <v>0</v>
      </c>
      <c r="F639" s="60" t="str">
        <f t="shared" si="119"/>
        <v/>
      </c>
      <c r="G639" s="61">
        <f t="shared" si="120"/>
        <v>0</v>
      </c>
      <c r="H639" s="62" t="str">
        <f t="shared" si="121"/>
        <v/>
      </c>
      <c r="I639" s="61">
        <f t="shared" si="123"/>
        <v>0</v>
      </c>
      <c r="J639" s="61">
        <f t="shared" si="124"/>
        <v>0</v>
      </c>
      <c r="K639" s="61">
        <f t="shared" si="116"/>
        <v>0</v>
      </c>
      <c r="L639" s="55">
        <v>623</v>
      </c>
    </row>
    <row r="640" spans="1:12" x14ac:dyDescent="0.2">
      <c r="A640" s="55">
        <f t="shared" si="114"/>
        <v>0</v>
      </c>
      <c r="B640" s="56" t="str">
        <f t="shared" si="122"/>
        <v/>
      </c>
      <c r="C640" s="57">
        <f t="shared" si="115"/>
        <v>65015</v>
      </c>
      <c r="D640" s="65" t="str">
        <f t="shared" si="117"/>
        <v/>
      </c>
      <c r="E640" s="59">
        <f t="shared" si="118"/>
        <v>0</v>
      </c>
      <c r="F640" s="60" t="str">
        <f t="shared" si="119"/>
        <v/>
      </c>
      <c r="G640" s="61">
        <f t="shared" si="120"/>
        <v>0</v>
      </c>
      <c r="H640" s="62" t="str">
        <f t="shared" si="121"/>
        <v/>
      </c>
      <c r="I640" s="61">
        <f t="shared" si="123"/>
        <v>0</v>
      </c>
      <c r="J640" s="61">
        <f t="shared" si="124"/>
        <v>0</v>
      </c>
      <c r="K640" s="61">
        <f t="shared" si="116"/>
        <v>0</v>
      </c>
      <c r="L640" s="55">
        <v>624</v>
      </c>
    </row>
    <row r="641" spans="2:13" x14ac:dyDescent="0.2">
      <c r="B641" s="71"/>
      <c r="C641" s="71"/>
      <c r="D641" s="71"/>
      <c r="E641" s="71"/>
      <c r="F641" s="71"/>
      <c r="G641" s="71"/>
      <c r="H641" s="71"/>
      <c r="I641" s="71"/>
      <c r="J641" s="72"/>
      <c r="K641" s="71"/>
      <c r="M641" s="11" t="s">
        <v>26</v>
      </c>
    </row>
    <row r="642" spans="2:13" x14ac:dyDescent="0.2">
      <c r="C642" s="73">
        <v>45322</v>
      </c>
    </row>
    <row r="643" spans="2:13" x14ac:dyDescent="0.2">
      <c r="C643" s="73">
        <v>45351</v>
      </c>
    </row>
    <row r="644" spans="2:13" x14ac:dyDescent="0.2">
      <c r="C644" s="73">
        <v>45382</v>
      </c>
    </row>
    <row r="645" spans="2:13" x14ac:dyDescent="0.2">
      <c r="C645" s="73">
        <v>45412</v>
      </c>
    </row>
    <row r="646" spans="2:13" x14ac:dyDescent="0.2">
      <c r="C646" s="73">
        <v>45443</v>
      </c>
    </row>
    <row r="647" spans="2:13" x14ac:dyDescent="0.2">
      <c r="C647" s="73">
        <v>45473</v>
      </c>
    </row>
    <row r="648" spans="2:13" x14ac:dyDescent="0.2">
      <c r="C648" s="73">
        <v>45504</v>
      </c>
    </row>
    <row r="649" spans="2:13" x14ac:dyDescent="0.2">
      <c r="C649" s="73">
        <v>45535</v>
      </c>
    </row>
    <row r="650" spans="2:13" x14ac:dyDescent="0.2">
      <c r="C650" s="73">
        <v>45565</v>
      </c>
    </row>
    <row r="651" spans="2:13" x14ac:dyDescent="0.2">
      <c r="C651" s="73">
        <v>45596</v>
      </c>
    </row>
    <row r="652" spans="2:13" x14ac:dyDescent="0.2">
      <c r="C652" s="73">
        <v>45626</v>
      </c>
    </row>
    <row r="653" spans="2:13" x14ac:dyDescent="0.2">
      <c r="C653" s="73">
        <v>45657</v>
      </c>
    </row>
    <row r="654" spans="2:13" x14ac:dyDescent="0.2">
      <c r="C654" s="73">
        <v>45688</v>
      </c>
    </row>
    <row r="655" spans="2:13" x14ac:dyDescent="0.2">
      <c r="C655" s="73">
        <v>45716</v>
      </c>
    </row>
    <row r="656" spans="2:13" x14ac:dyDescent="0.2">
      <c r="C656" s="73">
        <v>45747</v>
      </c>
    </row>
    <row r="657" spans="3:3" x14ac:dyDescent="0.2">
      <c r="C657" s="73">
        <v>45777</v>
      </c>
    </row>
    <row r="658" spans="3:3" x14ac:dyDescent="0.2">
      <c r="C658" s="73">
        <v>45808</v>
      </c>
    </row>
    <row r="659" spans="3:3" x14ac:dyDescent="0.2">
      <c r="C659" s="73">
        <v>45838</v>
      </c>
    </row>
    <row r="660" spans="3:3" x14ac:dyDescent="0.2">
      <c r="C660" s="73">
        <v>45869</v>
      </c>
    </row>
    <row r="661" spans="3:3" x14ac:dyDescent="0.2">
      <c r="C661" s="73">
        <v>45900</v>
      </c>
    </row>
    <row r="662" spans="3:3" x14ac:dyDescent="0.2">
      <c r="C662" s="73">
        <v>45930</v>
      </c>
    </row>
    <row r="663" spans="3:3" x14ac:dyDescent="0.2">
      <c r="C663" s="73">
        <v>45961</v>
      </c>
    </row>
    <row r="664" spans="3:3" x14ac:dyDescent="0.2">
      <c r="C664" s="73">
        <v>45991</v>
      </c>
    </row>
    <row r="665" spans="3:3" x14ac:dyDescent="0.2">
      <c r="C665" s="73">
        <v>46022</v>
      </c>
    </row>
    <row r="666" spans="3:3" x14ac:dyDescent="0.2">
      <c r="C666" s="73">
        <v>46053</v>
      </c>
    </row>
    <row r="667" spans="3:3" x14ac:dyDescent="0.2">
      <c r="C667" s="73">
        <v>46081</v>
      </c>
    </row>
    <row r="668" spans="3:3" x14ac:dyDescent="0.2">
      <c r="C668" s="73">
        <v>46112</v>
      </c>
    </row>
    <row r="669" spans="3:3" x14ac:dyDescent="0.2">
      <c r="C669" s="73">
        <v>46142</v>
      </c>
    </row>
    <row r="670" spans="3:3" x14ac:dyDescent="0.2">
      <c r="C670" s="73">
        <v>46173</v>
      </c>
    </row>
    <row r="671" spans="3:3" x14ac:dyDescent="0.2">
      <c r="C671" s="73">
        <v>46203</v>
      </c>
    </row>
    <row r="672" spans="3:3" x14ac:dyDescent="0.2">
      <c r="C672" s="73">
        <v>46234</v>
      </c>
    </row>
    <row r="673" spans="3:3" x14ac:dyDescent="0.2">
      <c r="C673" s="73">
        <v>46265</v>
      </c>
    </row>
    <row r="674" spans="3:3" x14ac:dyDescent="0.2">
      <c r="C674" s="73">
        <v>46295</v>
      </c>
    </row>
    <row r="675" spans="3:3" x14ac:dyDescent="0.2">
      <c r="C675" s="73">
        <v>46326</v>
      </c>
    </row>
    <row r="676" spans="3:3" x14ac:dyDescent="0.2">
      <c r="C676" s="73">
        <v>46356</v>
      </c>
    </row>
    <row r="677" spans="3:3" x14ac:dyDescent="0.2">
      <c r="C677" s="73">
        <v>46387</v>
      </c>
    </row>
    <row r="678" spans="3:3" x14ac:dyDescent="0.2">
      <c r="C678" s="73">
        <v>46418</v>
      </c>
    </row>
    <row r="679" spans="3:3" x14ac:dyDescent="0.2">
      <c r="C679" s="73">
        <v>46446</v>
      </c>
    </row>
    <row r="680" spans="3:3" x14ac:dyDescent="0.2">
      <c r="C680" s="73">
        <v>46477</v>
      </c>
    </row>
    <row r="681" spans="3:3" x14ac:dyDescent="0.2">
      <c r="C681" s="73">
        <v>46507</v>
      </c>
    </row>
    <row r="682" spans="3:3" x14ac:dyDescent="0.2">
      <c r="C682" s="73">
        <v>46538</v>
      </c>
    </row>
    <row r="683" spans="3:3" x14ac:dyDescent="0.2">
      <c r="C683" s="73">
        <v>46568</v>
      </c>
    </row>
    <row r="684" spans="3:3" x14ac:dyDescent="0.2">
      <c r="C684" s="73">
        <v>46599</v>
      </c>
    </row>
    <row r="685" spans="3:3" x14ac:dyDescent="0.2">
      <c r="C685" s="73">
        <v>46630</v>
      </c>
    </row>
    <row r="686" spans="3:3" x14ac:dyDescent="0.2">
      <c r="C686" s="73">
        <v>46660</v>
      </c>
    </row>
    <row r="687" spans="3:3" x14ac:dyDescent="0.2">
      <c r="C687" s="73">
        <v>46691</v>
      </c>
    </row>
    <row r="688" spans="3:3" x14ac:dyDescent="0.2">
      <c r="C688" s="73">
        <v>46721</v>
      </c>
    </row>
    <row r="689" spans="3:3" x14ac:dyDescent="0.2">
      <c r="C689" s="73">
        <v>46752</v>
      </c>
    </row>
    <row r="690" spans="3:3" x14ac:dyDescent="0.2">
      <c r="C690" s="73">
        <v>46783</v>
      </c>
    </row>
    <row r="691" spans="3:3" x14ac:dyDescent="0.2">
      <c r="C691" s="73">
        <v>46812</v>
      </c>
    </row>
    <row r="692" spans="3:3" x14ac:dyDescent="0.2">
      <c r="C692" s="73">
        <v>46843</v>
      </c>
    </row>
    <row r="693" spans="3:3" x14ac:dyDescent="0.2">
      <c r="C693" s="73">
        <v>46873</v>
      </c>
    </row>
    <row r="694" spans="3:3" x14ac:dyDescent="0.2">
      <c r="C694" s="73">
        <v>46904</v>
      </c>
    </row>
    <row r="695" spans="3:3" x14ac:dyDescent="0.2">
      <c r="C695" s="73">
        <v>46934</v>
      </c>
    </row>
    <row r="696" spans="3:3" x14ac:dyDescent="0.2">
      <c r="C696" s="73">
        <v>46965</v>
      </c>
    </row>
    <row r="697" spans="3:3" x14ac:dyDescent="0.2">
      <c r="C697" s="73">
        <v>46996</v>
      </c>
    </row>
    <row r="698" spans="3:3" x14ac:dyDescent="0.2">
      <c r="C698" s="73">
        <v>47026</v>
      </c>
    </row>
    <row r="699" spans="3:3" x14ac:dyDescent="0.2">
      <c r="C699" s="73">
        <v>47057</v>
      </c>
    </row>
    <row r="700" spans="3:3" x14ac:dyDescent="0.2">
      <c r="C700" s="73">
        <v>47087</v>
      </c>
    </row>
    <row r="701" spans="3:3" x14ac:dyDescent="0.2">
      <c r="C701" s="73">
        <v>47118</v>
      </c>
    </row>
    <row r="702" spans="3:3" x14ac:dyDescent="0.2">
      <c r="C702" s="73">
        <v>47149</v>
      </c>
    </row>
    <row r="703" spans="3:3" x14ac:dyDescent="0.2">
      <c r="C703" s="73">
        <v>47177</v>
      </c>
    </row>
    <row r="704" spans="3:3" x14ac:dyDescent="0.2">
      <c r="C704" s="73">
        <v>47208</v>
      </c>
    </row>
    <row r="705" spans="3:3" x14ac:dyDescent="0.2">
      <c r="C705" s="73">
        <v>47238</v>
      </c>
    </row>
    <row r="706" spans="3:3" x14ac:dyDescent="0.2">
      <c r="C706" s="73">
        <v>47269</v>
      </c>
    </row>
    <row r="707" spans="3:3" x14ac:dyDescent="0.2">
      <c r="C707" s="73">
        <v>47299</v>
      </c>
    </row>
    <row r="708" spans="3:3" x14ac:dyDescent="0.2">
      <c r="C708" s="73">
        <v>47330</v>
      </c>
    </row>
    <row r="709" spans="3:3" x14ac:dyDescent="0.2">
      <c r="C709" s="73">
        <v>47361</v>
      </c>
    </row>
    <row r="710" spans="3:3" x14ac:dyDescent="0.2">
      <c r="C710" s="73">
        <v>47391</v>
      </c>
    </row>
    <row r="711" spans="3:3" x14ac:dyDescent="0.2">
      <c r="C711" s="73">
        <v>47422</v>
      </c>
    </row>
    <row r="712" spans="3:3" x14ac:dyDescent="0.2">
      <c r="C712" s="73">
        <v>47452</v>
      </c>
    </row>
    <row r="713" spans="3:3" x14ac:dyDescent="0.2">
      <c r="C713" s="73">
        <v>47483</v>
      </c>
    </row>
    <row r="714" spans="3:3" x14ac:dyDescent="0.2">
      <c r="C714" s="73">
        <v>47514</v>
      </c>
    </row>
    <row r="715" spans="3:3" x14ac:dyDescent="0.2">
      <c r="C715" s="73">
        <v>47542</v>
      </c>
    </row>
    <row r="716" spans="3:3" x14ac:dyDescent="0.2">
      <c r="C716" s="73">
        <v>47573</v>
      </c>
    </row>
    <row r="717" spans="3:3" x14ac:dyDescent="0.2">
      <c r="C717" s="73">
        <v>47603</v>
      </c>
    </row>
    <row r="718" spans="3:3" x14ac:dyDescent="0.2">
      <c r="C718" s="73">
        <v>47634</v>
      </c>
    </row>
    <row r="719" spans="3:3" x14ac:dyDescent="0.2">
      <c r="C719" s="73">
        <v>47664</v>
      </c>
    </row>
    <row r="720" spans="3:3" x14ac:dyDescent="0.2">
      <c r="C720" s="73">
        <v>47695</v>
      </c>
    </row>
    <row r="721" spans="3:3" x14ac:dyDescent="0.2">
      <c r="C721" s="73">
        <v>47726</v>
      </c>
    </row>
    <row r="722" spans="3:3" x14ac:dyDescent="0.2">
      <c r="C722" s="73">
        <v>47756</v>
      </c>
    </row>
    <row r="723" spans="3:3" x14ac:dyDescent="0.2">
      <c r="C723" s="73">
        <v>47787</v>
      </c>
    </row>
    <row r="724" spans="3:3" x14ac:dyDescent="0.2">
      <c r="C724" s="73">
        <v>47817</v>
      </c>
    </row>
    <row r="725" spans="3:3" x14ac:dyDescent="0.2">
      <c r="C725" s="73">
        <v>47848</v>
      </c>
    </row>
    <row r="726" spans="3:3" x14ac:dyDescent="0.2">
      <c r="C726" s="73">
        <v>47879</v>
      </c>
    </row>
    <row r="727" spans="3:3" x14ac:dyDescent="0.2">
      <c r="C727" s="73">
        <v>47907</v>
      </c>
    </row>
    <row r="728" spans="3:3" x14ac:dyDescent="0.2">
      <c r="C728" s="73">
        <v>47938</v>
      </c>
    </row>
    <row r="729" spans="3:3" x14ac:dyDescent="0.2">
      <c r="C729" s="73">
        <v>47968</v>
      </c>
    </row>
    <row r="730" spans="3:3" x14ac:dyDescent="0.2">
      <c r="C730" s="73">
        <v>47999</v>
      </c>
    </row>
    <row r="731" spans="3:3" x14ac:dyDescent="0.2">
      <c r="C731" s="73">
        <v>48029</v>
      </c>
    </row>
    <row r="732" spans="3:3" x14ac:dyDescent="0.2">
      <c r="C732" s="73">
        <v>48060</v>
      </c>
    </row>
    <row r="733" spans="3:3" x14ac:dyDescent="0.2">
      <c r="C733" s="73">
        <v>48091</v>
      </c>
    </row>
    <row r="734" spans="3:3" x14ac:dyDescent="0.2">
      <c r="C734" s="73">
        <v>48121</v>
      </c>
    </row>
    <row r="735" spans="3:3" x14ac:dyDescent="0.2">
      <c r="C735" s="73">
        <v>48152</v>
      </c>
    </row>
    <row r="736" spans="3:3" x14ac:dyDescent="0.2">
      <c r="C736" s="73">
        <v>48182</v>
      </c>
    </row>
    <row r="737" spans="3:3" x14ac:dyDescent="0.2">
      <c r="C737" s="73">
        <v>48213</v>
      </c>
    </row>
    <row r="738" spans="3:3" x14ac:dyDescent="0.2">
      <c r="C738" s="73">
        <v>48244</v>
      </c>
    </row>
    <row r="739" spans="3:3" x14ac:dyDescent="0.2">
      <c r="C739" s="73">
        <v>48273</v>
      </c>
    </row>
    <row r="740" spans="3:3" x14ac:dyDescent="0.2">
      <c r="C740" s="73">
        <v>48304</v>
      </c>
    </row>
    <row r="741" spans="3:3" x14ac:dyDescent="0.2">
      <c r="C741" s="73">
        <v>48334</v>
      </c>
    </row>
    <row r="742" spans="3:3" x14ac:dyDescent="0.2">
      <c r="C742" s="73">
        <v>48365</v>
      </c>
    </row>
    <row r="743" spans="3:3" x14ac:dyDescent="0.2">
      <c r="C743" s="73">
        <v>48395</v>
      </c>
    </row>
    <row r="744" spans="3:3" x14ac:dyDescent="0.2">
      <c r="C744" s="73">
        <v>48426</v>
      </c>
    </row>
    <row r="745" spans="3:3" x14ac:dyDescent="0.2">
      <c r="C745" s="73">
        <v>48457</v>
      </c>
    </row>
    <row r="746" spans="3:3" x14ac:dyDescent="0.2">
      <c r="C746" s="73">
        <v>48487</v>
      </c>
    </row>
    <row r="747" spans="3:3" x14ac:dyDescent="0.2">
      <c r="C747" s="73">
        <v>48518</v>
      </c>
    </row>
    <row r="748" spans="3:3" x14ac:dyDescent="0.2">
      <c r="C748" s="73">
        <v>48548</v>
      </c>
    </row>
    <row r="749" spans="3:3" x14ac:dyDescent="0.2">
      <c r="C749" s="73">
        <v>48579</v>
      </c>
    </row>
    <row r="750" spans="3:3" x14ac:dyDescent="0.2">
      <c r="C750" s="73">
        <v>48610</v>
      </c>
    </row>
    <row r="751" spans="3:3" x14ac:dyDescent="0.2">
      <c r="C751" s="73">
        <v>48638</v>
      </c>
    </row>
    <row r="752" spans="3:3" x14ac:dyDescent="0.2">
      <c r="C752" s="73">
        <v>48669</v>
      </c>
    </row>
    <row r="753" spans="3:3" x14ac:dyDescent="0.2">
      <c r="C753" s="73">
        <v>48699</v>
      </c>
    </row>
    <row r="754" spans="3:3" x14ac:dyDescent="0.2">
      <c r="C754" s="73">
        <v>48730</v>
      </c>
    </row>
    <row r="755" spans="3:3" x14ac:dyDescent="0.2">
      <c r="C755" s="73">
        <v>48760</v>
      </c>
    </row>
    <row r="756" spans="3:3" x14ac:dyDescent="0.2">
      <c r="C756" s="73">
        <v>48791</v>
      </c>
    </row>
    <row r="757" spans="3:3" x14ac:dyDescent="0.2">
      <c r="C757" s="73">
        <v>48822</v>
      </c>
    </row>
    <row r="758" spans="3:3" x14ac:dyDescent="0.2">
      <c r="C758" s="73">
        <v>48852</v>
      </c>
    </row>
    <row r="759" spans="3:3" x14ac:dyDescent="0.2">
      <c r="C759" s="73">
        <v>48883</v>
      </c>
    </row>
    <row r="760" spans="3:3" x14ac:dyDescent="0.2">
      <c r="C760" s="73">
        <v>48913</v>
      </c>
    </row>
    <row r="761" spans="3:3" x14ac:dyDescent="0.2">
      <c r="C761" s="73">
        <v>48944</v>
      </c>
    </row>
    <row r="762" spans="3:3" x14ac:dyDescent="0.2">
      <c r="C762" s="73">
        <v>48975</v>
      </c>
    </row>
    <row r="763" spans="3:3" x14ac:dyDescent="0.2">
      <c r="C763" s="73">
        <v>49003</v>
      </c>
    </row>
    <row r="764" spans="3:3" x14ac:dyDescent="0.2">
      <c r="C764" s="73">
        <v>49034</v>
      </c>
    </row>
    <row r="765" spans="3:3" x14ac:dyDescent="0.2">
      <c r="C765" s="73">
        <v>49064</v>
      </c>
    </row>
    <row r="766" spans="3:3" x14ac:dyDescent="0.2">
      <c r="C766" s="73">
        <v>49095</v>
      </c>
    </row>
    <row r="767" spans="3:3" x14ac:dyDescent="0.2">
      <c r="C767" s="73">
        <v>49125</v>
      </c>
    </row>
    <row r="768" spans="3:3" x14ac:dyDescent="0.2">
      <c r="C768" s="73">
        <v>49156</v>
      </c>
    </row>
    <row r="769" spans="3:3" x14ac:dyDescent="0.2">
      <c r="C769" s="73">
        <v>49187</v>
      </c>
    </row>
    <row r="770" spans="3:3" x14ac:dyDescent="0.2">
      <c r="C770" s="73">
        <v>49217</v>
      </c>
    </row>
    <row r="771" spans="3:3" x14ac:dyDescent="0.2">
      <c r="C771" s="73">
        <v>49248</v>
      </c>
    </row>
    <row r="772" spans="3:3" x14ac:dyDescent="0.2">
      <c r="C772" s="73">
        <v>49278</v>
      </c>
    </row>
    <row r="773" spans="3:3" x14ac:dyDescent="0.2">
      <c r="C773" s="73">
        <v>49309</v>
      </c>
    </row>
    <row r="774" spans="3:3" x14ac:dyDescent="0.2">
      <c r="C774" s="73">
        <v>49340</v>
      </c>
    </row>
    <row r="775" spans="3:3" x14ac:dyDescent="0.2">
      <c r="C775" s="73">
        <v>49368</v>
      </c>
    </row>
    <row r="776" spans="3:3" x14ac:dyDescent="0.2">
      <c r="C776" s="73">
        <v>49399</v>
      </c>
    </row>
    <row r="777" spans="3:3" x14ac:dyDescent="0.2">
      <c r="C777" s="73">
        <v>49429</v>
      </c>
    </row>
    <row r="778" spans="3:3" x14ac:dyDescent="0.2">
      <c r="C778" s="73">
        <v>49460</v>
      </c>
    </row>
    <row r="779" spans="3:3" x14ac:dyDescent="0.2">
      <c r="C779" s="73">
        <v>49490</v>
      </c>
    </row>
    <row r="780" spans="3:3" x14ac:dyDescent="0.2">
      <c r="C780" s="73">
        <v>49521</v>
      </c>
    </row>
    <row r="781" spans="3:3" x14ac:dyDescent="0.2">
      <c r="C781" s="73">
        <v>49552</v>
      </c>
    </row>
    <row r="782" spans="3:3" x14ac:dyDescent="0.2">
      <c r="C782" s="73">
        <v>49582</v>
      </c>
    </row>
    <row r="783" spans="3:3" x14ac:dyDescent="0.2">
      <c r="C783" s="73">
        <v>49613</v>
      </c>
    </row>
    <row r="784" spans="3:3" x14ac:dyDescent="0.2">
      <c r="C784" s="73">
        <v>49643</v>
      </c>
    </row>
    <row r="785" spans="3:3" x14ac:dyDescent="0.2">
      <c r="C785" s="73">
        <v>49674</v>
      </c>
    </row>
    <row r="786" spans="3:3" x14ac:dyDescent="0.2">
      <c r="C786" s="73">
        <v>49705</v>
      </c>
    </row>
    <row r="787" spans="3:3" x14ac:dyDescent="0.2">
      <c r="C787" s="73">
        <v>49734</v>
      </c>
    </row>
    <row r="788" spans="3:3" x14ac:dyDescent="0.2">
      <c r="C788" s="73">
        <v>49765</v>
      </c>
    </row>
    <row r="789" spans="3:3" x14ac:dyDescent="0.2">
      <c r="C789" s="73">
        <v>49795</v>
      </c>
    </row>
    <row r="790" spans="3:3" x14ac:dyDescent="0.2">
      <c r="C790" s="73">
        <v>49826</v>
      </c>
    </row>
    <row r="791" spans="3:3" x14ac:dyDescent="0.2">
      <c r="C791" s="73">
        <v>49856</v>
      </c>
    </row>
    <row r="792" spans="3:3" x14ac:dyDescent="0.2">
      <c r="C792" s="73">
        <v>49887</v>
      </c>
    </row>
    <row r="793" spans="3:3" x14ac:dyDescent="0.2">
      <c r="C793" s="73">
        <v>49918</v>
      </c>
    </row>
    <row r="794" spans="3:3" x14ac:dyDescent="0.2">
      <c r="C794" s="73">
        <v>49948</v>
      </c>
    </row>
    <row r="795" spans="3:3" x14ac:dyDescent="0.2">
      <c r="C795" s="73">
        <v>49979</v>
      </c>
    </row>
    <row r="796" spans="3:3" x14ac:dyDescent="0.2">
      <c r="C796" s="73">
        <v>50009</v>
      </c>
    </row>
    <row r="797" spans="3:3" x14ac:dyDescent="0.2">
      <c r="C797" s="73">
        <v>50040</v>
      </c>
    </row>
    <row r="798" spans="3:3" x14ac:dyDescent="0.2">
      <c r="C798" s="73">
        <v>50071</v>
      </c>
    </row>
    <row r="799" spans="3:3" x14ac:dyDescent="0.2">
      <c r="C799" s="73">
        <v>50099</v>
      </c>
    </row>
    <row r="800" spans="3:3" x14ac:dyDescent="0.2">
      <c r="C800" s="73">
        <v>50130</v>
      </c>
    </row>
    <row r="801" spans="3:3" x14ac:dyDescent="0.2">
      <c r="C801" s="73">
        <v>50160</v>
      </c>
    </row>
    <row r="802" spans="3:3" x14ac:dyDescent="0.2">
      <c r="C802" s="73">
        <v>50191</v>
      </c>
    </row>
    <row r="803" spans="3:3" x14ac:dyDescent="0.2">
      <c r="C803" s="73">
        <v>50221</v>
      </c>
    </row>
    <row r="804" spans="3:3" x14ac:dyDescent="0.2">
      <c r="C804" s="73">
        <v>50252</v>
      </c>
    </row>
    <row r="805" spans="3:3" x14ac:dyDescent="0.2">
      <c r="C805" s="73">
        <v>50283</v>
      </c>
    </row>
    <row r="806" spans="3:3" x14ac:dyDescent="0.2">
      <c r="C806" s="73">
        <v>50313</v>
      </c>
    </row>
    <row r="807" spans="3:3" x14ac:dyDescent="0.2">
      <c r="C807" s="73">
        <v>50344</v>
      </c>
    </row>
    <row r="808" spans="3:3" x14ac:dyDescent="0.2">
      <c r="C808" s="73">
        <v>50374</v>
      </c>
    </row>
    <row r="809" spans="3:3" x14ac:dyDescent="0.2">
      <c r="C809" s="73">
        <v>50405</v>
      </c>
    </row>
    <row r="810" spans="3:3" x14ac:dyDescent="0.2">
      <c r="C810" s="73">
        <v>50436</v>
      </c>
    </row>
    <row r="811" spans="3:3" x14ac:dyDescent="0.2">
      <c r="C811" s="73">
        <v>50464</v>
      </c>
    </row>
    <row r="812" spans="3:3" x14ac:dyDescent="0.2">
      <c r="C812" s="73">
        <v>50495</v>
      </c>
    </row>
    <row r="813" spans="3:3" x14ac:dyDescent="0.2">
      <c r="C813" s="73">
        <v>50525</v>
      </c>
    </row>
    <row r="814" spans="3:3" x14ac:dyDescent="0.2">
      <c r="C814" s="73">
        <v>50556</v>
      </c>
    </row>
    <row r="815" spans="3:3" x14ac:dyDescent="0.2">
      <c r="C815" s="73">
        <v>50586</v>
      </c>
    </row>
    <row r="816" spans="3:3" x14ac:dyDescent="0.2">
      <c r="C816" s="73">
        <v>50617</v>
      </c>
    </row>
    <row r="817" spans="3:3" x14ac:dyDescent="0.2">
      <c r="C817" s="73">
        <v>50648</v>
      </c>
    </row>
    <row r="818" spans="3:3" x14ac:dyDescent="0.2">
      <c r="C818" s="73">
        <v>50678</v>
      </c>
    </row>
    <row r="819" spans="3:3" x14ac:dyDescent="0.2">
      <c r="C819" s="73">
        <v>50709</v>
      </c>
    </row>
    <row r="820" spans="3:3" x14ac:dyDescent="0.2">
      <c r="C820" s="73">
        <v>50739</v>
      </c>
    </row>
    <row r="821" spans="3:3" x14ac:dyDescent="0.2">
      <c r="C821" s="73">
        <v>50770</v>
      </c>
    </row>
    <row r="822" spans="3:3" x14ac:dyDescent="0.2">
      <c r="C822" s="73">
        <v>50801</v>
      </c>
    </row>
    <row r="823" spans="3:3" x14ac:dyDescent="0.2">
      <c r="C823" s="73">
        <v>50829</v>
      </c>
    </row>
    <row r="824" spans="3:3" x14ac:dyDescent="0.2">
      <c r="C824" s="73">
        <v>50860</v>
      </c>
    </row>
    <row r="825" spans="3:3" x14ac:dyDescent="0.2">
      <c r="C825" s="73">
        <v>50890</v>
      </c>
    </row>
    <row r="826" spans="3:3" x14ac:dyDescent="0.2">
      <c r="C826" s="73">
        <v>50921</v>
      </c>
    </row>
    <row r="827" spans="3:3" x14ac:dyDescent="0.2">
      <c r="C827" s="73">
        <v>50951</v>
      </c>
    </row>
    <row r="828" spans="3:3" x14ac:dyDescent="0.2">
      <c r="C828" s="73">
        <v>50982</v>
      </c>
    </row>
    <row r="829" spans="3:3" x14ac:dyDescent="0.2">
      <c r="C829" s="73">
        <v>51013</v>
      </c>
    </row>
    <row r="830" spans="3:3" x14ac:dyDescent="0.2">
      <c r="C830" s="73">
        <v>51043</v>
      </c>
    </row>
    <row r="831" spans="3:3" x14ac:dyDescent="0.2">
      <c r="C831" s="73">
        <v>51074</v>
      </c>
    </row>
    <row r="832" spans="3:3" x14ac:dyDescent="0.2">
      <c r="C832" s="73">
        <v>51104</v>
      </c>
    </row>
    <row r="833" spans="3:3" x14ac:dyDescent="0.2">
      <c r="C833" s="73">
        <v>51135</v>
      </c>
    </row>
    <row r="834" spans="3:3" x14ac:dyDescent="0.2">
      <c r="C834" s="73">
        <v>51166</v>
      </c>
    </row>
    <row r="835" spans="3:3" x14ac:dyDescent="0.2">
      <c r="C835" s="73">
        <v>51195</v>
      </c>
    </row>
    <row r="836" spans="3:3" x14ac:dyDescent="0.2">
      <c r="C836" s="73">
        <v>51226</v>
      </c>
    </row>
    <row r="837" spans="3:3" x14ac:dyDescent="0.2">
      <c r="C837" s="73">
        <v>51256</v>
      </c>
    </row>
    <row r="838" spans="3:3" x14ac:dyDescent="0.2">
      <c r="C838" s="73">
        <v>51287</v>
      </c>
    </row>
    <row r="839" spans="3:3" x14ac:dyDescent="0.2">
      <c r="C839" s="73">
        <v>51317</v>
      </c>
    </row>
    <row r="840" spans="3:3" x14ac:dyDescent="0.2">
      <c r="C840" s="73">
        <v>51348</v>
      </c>
    </row>
    <row r="841" spans="3:3" x14ac:dyDescent="0.2">
      <c r="C841" s="73">
        <v>51379</v>
      </c>
    </row>
    <row r="842" spans="3:3" x14ac:dyDescent="0.2">
      <c r="C842" s="73">
        <v>51409</v>
      </c>
    </row>
    <row r="843" spans="3:3" x14ac:dyDescent="0.2">
      <c r="C843" s="73">
        <v>51440</v>
      </c>
    </row>
    <row r="844" spans="3:3" x14ac:dyDescent="0.2">
      <c r="C844" s="73">
        <v>51470</v>
      </c>
    </row>
    <row r="845" spans="3:3" x14ac:dyDescent="0.2">
      <c r="C845" s="73">
        <v>51501</v>
      </c>
    </row>
    <row r="846" spans="3:3" x14ac:dyDescent="0.2">
      <c r="C846" s="73">
        <v>51532</v>
      </c>
    </row>
    <row r="847" spans="3:3" x14ac:dyDescent="0.2">
      <c r="C847" s="73">
        <v>51560</v>
      </c>
    </row>
    <row r="848" spans="3:3" x14ac:dyDescent="0.2">
      <c r="C848" s="73">
        <v>51591</v>
      </c>
    </row>
    <row r="849" spans="3:3" x14ac:dyDescent="0.2">
      <c r="C849" s="73">
        <v>51621</v>
      </c>
    </row>
    <row r="850" spans="3:3" x14ac:dyDescent="0.2">
      <c r="C850" s="73">
        <v>51652</v>
      </c>
    </row>
    <row r="851" spans="3:3" x14ac:dyDescent="0.2">
      <c r="C851" s="73">
        <v>51682</v>
      </c>
    </row>
    <row r="852" spans="3:3" x14ac:dyDescent="0.2">
      <c r="C852" s="73">
        <v>51713</v>
      </c>
    </row>
    <row r="853" spans="3:3" x14ac:dyDescent="0.2">
      <c r="C853" s="73">
        <v>51744</v>
      </c>
    </row>
    <row r="854" spans="3:3" x14ac:dyDescent="0.2">
      <c r="C854" s="73">
        <v>51774</v>
      </c>
    </row>
    <row r="855" spans="3:3" x14ac:dyDescent="0.2">
      <c r="C855" s="73">
        <v>51805</v>
      </c>
    </row>
    <row r="856" spans="3:3" x14ac:dyDescent="0.2">
      <c r="C856" s="73">
        <v>51835</v>
      </c>
    </row>
    <row r="857" spans="3:3" x14ac:dyDescent="0.2">
      <c r="C857" s="73">
        <v>51866</v>
      </c>
    </row>
    <row r="858" spans="3:3" x14ac:dyDescent="0.2">
      <c r="C858" s="73">
        <v>51897</v>
      </c>
    </row>
    <row r="859" spans="3:3" x14ac:dyDescent="0.2">
      <c r="C859" s="73">
        <v>51925</v>
      </c>
    </row>
    <row r="860" spans="3:3" x14ac:dyDescent="0.2">
      <c r="C860" s="73">
        <v>51956</v>
      </c>
    </row>
    <row r="861" spans="3:3" x14ac:dyDescent="0.2">
      <c r="C861" s="73">
        <v>51986</v>
      </c>
    </row>
    <row r="862" spans="3:3" x14ac:dyDescent="0.2">
      <c r="C862" s="73">
        <v>52017</v>
      </c>
    </row>
    <row r="863" spans="3:3" x14ac:dyDescent="0.2">
      <c r="C863" s="73">
        <v>52047</v>
      </c>
    </row>
    <row r="864" spans="3:3" x14ac:dyDescent="0.2">
      <c r="C864" s="73">
        <v>52078</v>
      </c>
    </row>
    <row r="865" spans="3:3" x14ac:dyDescent="0.2">
      <c r="C865" s="73">
        <v>52109</v>
      </c>
    </row>
    <row r="866" spans="3:3" x14ac:dyDescent="0.2">
      <c r="C866" s="73">
        <v>52139</v>
      </c>
    </row>
    <row r="867" spans="3:3" x14ac:dyDescent="0.2">
      <c r="C867" s="73">
        <v>52170</v>
      </c>
    </row>
    <row r="868" spans="3:3" x14ac:dyDescent="0.2">
      <c r="C868" s="73">
        <v>52200</v>
      </c>
    </row>
    <row r="869" spans="3:3" x14ac:dyDescent="0.2">
      <c r="C869" s="73">
        <v>52231</v>
      </c>
    </row>
    <row r="870" spans="3:3" x14ac:dyDescent="0.2">
      <c r="C870" s="73">
        <v>52262</v>
      </c>
    </row>
    <row r="871" spans="3:3" x14ac:dyDescent="0.2">
      <c r="C871" s="73">
        <v>52290</v>
      </c>
    </row>
    <row r="872" spans="3:3" x14ac:dyDescent="0.2">
      <c r="C872" s="73">
        <v>52321</v>
      </c>
    </row>
    <row r="873" spans="3:3" x14ac:dyDescent="0.2">
      <c r="C873" s="73">
        <v>52351</v>
      </c>
    </row>
    <row r="874" spans="3:3" x14ac:dyDescent="0.2">
      <c r="C874" s="73">
        <v>52382</v>
      </c>
    </row>
    <row r="875" spans="3:3" x14ac:dyDescent="0.2">
      <c r="C875" s="73">
        <v>52412</v>
      </c>
    </row>
    <row r="876" spans="3:3" x14ac:dyDescent="0.2">
      <c r="C876" s="73">
        <v>52443</v>
      </c>
    </row>
    <row r="877" spans="3:3" x14ac:dyDescent="0.2">
      <c r="C877" s="73">
        <v>52474</v>
      </c>
    </row>
    <row r="878" spans="3:3" x14ac:dyDescent="0.2">
      <c r="C878" s="73">
        <v>52504</v>
      </c>
    </row>
    <row r="879" spans="3:3" x14ac:dyDescent="0.2">
      <c r="C879" s="73">
        <v>52535</v>
      </c>
    </row>
    <row r="880" spans="3:3" x14ac:dyDescent="0.2">
      <c r="C880" s="73">
        <v>52565</v>
      </c>
    </row>
    <row r="881" spans="3:3" x14ac:dyDescent="0.2">
      <c r="C881" s="73">
        <v>52596</v>
      </c>
    </row>
    <row r="882" spans="3:3" x14ac:dyDescent="0.2">
      <c r="C882" s="73">
        <v>52627</v>
      </c>
    </row>
    <row r="883" spans="3:3" x14ac:dyDescent="0.2">
      <c r="C883" s="73">
        <v>52656</v>
      </c>
    </row>
    <row r="884" spans="3:3" x14ac:dyDescent="0.2">
      <c r="C884" s="73">
        <v>52687</v>
      </c>
    </row>
    <row r="885" spans="3:3" x14ac:dyDescent="0.2">
      <c r="C885" s="73">
        <v>52717</v>
      </c>
    </row>
    <row r="886" spans="3:3" x14ac:dyDescent="0.2">
      <c r="C886" s="73">
        <v>52748</v>
      </c>
    </row>
    <row r="887" spans="3:3" x14ac:dyDescent="0.2">
      <c r="C887" s="73">
        <v>52778</v>
      </c>
    </row>
    <row r="888" spans="3:3" x14ac:dyDescent="0.2">
      <c r="C888" s="73">
        <v>52809</v>
      </c>
    </row>
    <row r="889" spans="3:3" x14ac:dyDescent="0.2">
      <c r="C889" s="73">
        <v>52840</v>
      </c>
    </row>
    <row r="890" spans="3:3" x14ac:dyDescent="0.2">
      <c r="C890" s="73">
        <v>52870</v>
      </c>
    </row>
    <row r="891" spans="3:3" x14ac:dyDescent="0.2">
      <c r="C891" s="73">
        <v>52901</v>
      </c>
    </row>
    <row r="892" spans="3:3" x14ac:dyDescent="0.2">
      <c r="C892" s="73">
        <v>52931</v>
      </c>
    </row>
    <row r="893" spans="3:3" x14ac:dyDescent="0.2">
      <c r="C893" s="73">
        <v>52962</v>
      </c>
    </row>
    <row r="894" spans="3:3" x14ac:dyDescent="0.2">
      <c r="C894" s="73">
        <v>52993</v>
      </c>
    </row>
    <row r="895" spans="3:3" x14ac:dyDescent="0.2">
      <c r="C895" s="73">
        <v>53021</v>
      </c>
    </row>
    <row r="896" spans="3:3" x14ac:dyDescent="0.2">
      <c r="C896" s="73">
        <v>53052</v>
      </c>
    </row>
    <row r="897" spans="3:3" x14ac:dyDescent="0.2">
      <c r="C897" s="73">
        <v>53082</v>
      </c>
    </row>
    <row r="898" spans="3:3" x14ac:dyDescent="0.2">
      <c r="C898" s="73">
        <v>53113</v>
      </c>
    </row>
    <row r="899" spans="3:3" x14ac:dyDescent="0.2">
      <c r="C899" s="73">
        <v>53143</v>
      </c>
    </row>
    <row r="900" spans="3:3" x14ac:dyDescent="0.2">
      <c r="C900" s="73">
        <v>53174</v>
      </c>
    </row>
    <row r="901" spans="3:3" x14ac:dyDescent="0.2">
      <c r="C901" s="73">
        <v>53205</v>
      </c>
    </row>
    <row r="902" spans="3:3" x14ac:dyDescent="0.2">
      <c r="C902" s="73">
        <v>53235</v>
      </c>
    </row>
    <row r="903" spans="3:3" x14ac:dyDescent="0.2">
      <c r="C903" s="73">
        <v>53266</v>
      </c>
    </row>
    <row r="904" spans="3:3" x14ac:dyDescent="0.2">
      <c r="C904" s="73">
        <v>53296</v>
      </c>
    </row>
    <row r="905" spans="3:3" x14ac:dyDescent="0.2">
      <c r="C905" s="73">
        <v>53327</v>
      </c>
    </row>
    <row r="906" spans="3:3" x14ac:dyDescent="0.2">
      <c r="C906" s="73">
        <v>53358</v>
      </c>
    </row>
    <row r="907" spans="3:3" x14ac:dyDescent="0.2">
      <c r="C907" s="73">
        <v>53386</v>
      </c>
    </row>
    <row r="908" spans="3:3" x14ac:dyDescent="0.2">
      <c r="C908" s="73">
        <v>53417</v>
      </c>
    </row>
    <row r="909" spans="3:3" x14ac:dyDescent="0.2">
      <c r="C909" s="73">
        <v>53447</v>
      </c>
    </row>
    <row r="910" spans="3:3" x14ac:dyDescent="0.2">
      <c r="C910" s="73">
        <v>53478</v>
      </c>
    </row>
    <row r="911" spans="3:3" x14ac:dyDescent="0.2">
      <c r="C911" s="73">
        <v>53508</v>
      </c>
    </row>
    <row r="912" spans="3:3" x14ac:dyDescent="0.2">
      <c r="C912" s="73">
        <v>53539</v>
      </c>
    </row>
    <row r="913" spans="3:3" x14ac:dyDescent="0.2">
      <c r="C913" s="73">
        <v>53570</v>
      </c>
    </row>
    <row r="914" spans="3:3" x14ac:dyDescent="0.2">
      <c r="C914" s="73">
        <v>53600</v>
      </c>
    </row>
    <row r="915" spans="3:3" x14ac:dyDescent="0.2">
      <c r="C915" s="73">
        <v>53631</v>
      </c>
    </row>
    <row r="916" spans="3:3" x14ac:dyDescent="0.2">
      <c r="C916" s="73">
        <v>53661</v>
      </c>
    </row>
    <row r="917" spans="3:3" x14ac:dyDescent="0.2">
      <c r="C917" s="73">
        <v>53692</v>
      </c>
    </row>
    <row r="918" spans="3:3" x14ac:dyDescent="0.2">
      <c r="C918" s="73">
        <v>53723</v>
      </c>
    </row>
    <row r="919" spans="3:3" x14ac:dyDescent="0.2">
      <c r="C919" s="73">
        <v>53751</v>
      </c>
    </row>
    <row r="920" spans="3:3" x14ac:dyDescent="0.2">
      <c r="C920" s="73">
        <v>53782</v>
      </c>
    </row>
    <row r="921" spans="3:3" x14ac:dyDescent="0.2">
      <c r="C921" s="73">
        <v>53812</v>
      </c>
    </row>
    <row r="922" spans="3:3" x14ac:dyDescent="0.2">
      <c r="C922" s="73">
        <v>53843</v>
      </c>
    </row>
    <row r="923" spans="3:3" x14ac:dyDescent="0.2">
      <c r="C923" s="73">
        <v>53873</v>
      </c>
    </row>
    <row r="924" spans="3:3" x14ac:dyDescent="0.2">
      <c r="C924" s="73">
        <v>53904</v>
      </c>
    </row>
    <row r="925" spans="3:3" x14ac:dyDescent="0.2">
      <c r="C925" s="73">
        <v>53935</v>
      </c>
    </row>
    <row r="926" spans="3:3" x14ac:dyDescent="0.2">
      <c r="C926" s="73">
        <v>53965</v>
      </c>
    </row>
    <row r="927" spans="3:3" x14ac:dyDescent="0.2">
      <c r="C927" s="73">
        <v>53996</v>
      </c>
    </row>
    <row r="928" spans="3:3" x14ac:dyDescent="0.2">
      <c r="C928" s="73">
        <v>54026</v>
      </c>
    </row>
    <row r="929" spans="3:3" x14ac:dyDescent="0.2">
      <c r="C929" s="73">
        <v>54057</v>
      </c>
    </row>
    <row r="930" spans="3:3" x14ac:dyDescent="0.2">
      <c r="C930" s="73">
        <v>54088</v>
      </c>
    </row>
    <row r="931" spans="3:3" x14ac:dyDescent="0.2">
      <c r="C931" s="73">
        <v>54117</v>
      </c>
    </row>
    <row r="932" spans="3:3" x14ac:dyDescent="0.2">
      <c r="C932" s="73">
        <v>54148</v>
      </c>
    </row>
    <row r="933" spans="3:3" x14ac:dyDescent="0.2">
      <c r="C933" s="73">
        <v>54178</v>
      </c>
    </row>
    <row r="934" spans="3:3" x14ac:dyDescent="0.2">
      <c r="C934" s="73">
        <v>54209</v>
      </c>
    </row>
    <row r="935" spans="3:3" x14ac:dyDescent="0.2">
      <c r="C935" s="73">
        <v>54239</v>
      </c>
    </row>
    <row r="936" spans="3:3" x14ac:dyDescent="0.2">
      <c r="C936" s="73">
        <v>54270</v>
      </c>
    </row>
    <row r="937" spans="3:3" x14ac:dyDescent="0.2">
      <c r="C937" s="73">
        <v>54301</v>
      </c>
    </row>
    <row r="938" spans="3:3" x14ac:dyDescent="0.2">
      <c r="C938" s="73">
        <v>54331</v>
      </c>
    </row>
    <row r="939" spans="3:3" x14ac:dyDescent="0.2">
      <c r="C939" s="73">
        <v>54362</v>
      </c>
    </row>
    <row r="940" spans="3:3" x14ac:dyDescent="0.2">
      <c r="C940" s="73">
        <v>54392</v>
      </c>
    </row>
    <row r="941" spans="3:3" x14ac:dyDescent="0.2">
      <c r="C941" s="73">
        <v>54423</v>
      </c>
    </row>
    <row r="942" spans="3:3" x14ac:dyDescent="0.2">
      <c r="C942" s="73">
        <v>54454</v>
      </c>
    </row>
    <row r="943" spans="3:3" x14ac:dyDescent="0.2">
      <c r="C943" s="73">
        <v>54482</v>
      </c>
    </row>
    <row r="944" spans="3:3" x14ac:dyDescent="0.2">
      <c r="C944" s="73">
        <v>54513</v>
      </c>
    </row>
    <row r="945" spans="3:3" x14ac:dyDescent="0.2">
      <c r="C945" s="73">
        <v>54543</v>
      </c>
    </row>
    <row r="946" spans="3:3" x14ac:dyDescent="0.2">
      <c r="C946" s="73">
        <v>54574</v>
      </c>
    </row>
    <row r="947" spans="3:3" x14ac:dyDescent="0.2">
      <c r="C947" s="73">
        <v>54604</v>
      </c>
    </row>
    <row r="948" spans="3:3" x14ac:dyDescent="0.2">
      <c r="C948" s="73">
        <v>54635</v>
      </c>
    </row>
    <row r="949" spans="3:3" x14ac:dyDescent="0.2">
      <c r="C949" s="73">
        <v>54666</v>
      </c>
    </row>
    <row r="950" spans="3:3" x14ac:dyDescent="0.2">
      <c r="C950" s="73">
        <v>54696</v>
      </c>
    </row>
    <row r="951" spans="3:3" x14ac:dyDescent="0.2">
      <c r="C951" s="73">
        <v>54727</v>
      </c>
    </row>
    <row r="952" spans="3:3" x14ac:dyDescent="0.2">
      <c r="C952" s="73">
        <v>54757</v>
      </c>
    </row>
    <row r="953" spans="3:3" x14ac:dyDescent="0.2">
      <c r="C953" s="73">
        <v>54788</v>
      </c>
    </row>
    <row r="954" spans="3:3" x14ac:dyDescent="0.2">
      <c r="C954" s="73">
        <v>54819</v>
      </c>
    </row>
    <row r="955" spans="3:3" x14ac:dyDescent="0.2">
      <c r="C955" s="73">
        <v>54847</v>
      </c>
    </row>
    <row r="956" spans="3:3" x14ac:dyDescent="0.2">
      <c r="C956" s="73">
        <v>54878</v>
      </c>
    </row>
    <row r="957" spans="3:3" x14ac:dyDescent="0.2">
      <c r="C957" s="73">
        <v>54908</v>
      </c>
    </row>
    <row r="958" spans="3:3" x14ac:dyDescent="0.2">
      <c r="C958" s="73">
        <v>54939</v>
      </c>
    </row>
    <row r="959" spans="3:3" x14ac:dyDescent="0.2">
      <c r="C959" s="73">
        <v>54969</v>
      </c>
    </row>
    <row r="960" spans="3:3" x14ac:dyDescent="0.2">
      <c r="C960" s="73">
        <v>55000</v>
      </c>
    </row>
    <row r="961" spans="3:3" x14ac:dyDescent="0.2">
      <c r="C961" s="73">
        <v>55031</v>
      </c>
    </row>
    <row r="962" spans="3:3" x14ac:dyDescent="0.2">
      <c r="C962" s="73">
        <v>55061</v>
      </c>
    </row>
    <row r="963" spans="3:3" x14ac:dyDescent="0.2">
      <c r="C963" s="73">
        <v>55092</v>
      </c>
    </row>
    <row r="964" spans="3:3" x14ac:dyDescent="0.2">
      <c r="C964" s="73">
        <v>55122</v>
      </c>
    </row>
    <row r="965" spans="3:3" x14ac:dyDescent="0.2">
      <c r="C965" s="73">
        <v>55153</v>
      </c>
    </row>
    <row r="966" spans="3:3" x14ac:dyDescent="0.2">
      <c r="C966" s="73">
        <v>55184</v>
      </c>
    </row>
    <row r="967" spans="3:3" x14ac:dyDescent="0.2">
      <c r="C967" s="73">
        <v>55212</v>
      </c>
    </row>
    <row r="968" spans="3:3" x14ac:dyDescent="0.2">
      <c r="C968" s="73">
        <v>55243</v>
      </c>
    </row>
    <row r="969" spans="3:3" x14ac:dyDescent="0.2">
      <c r="C969" s="73">
        <v>55273</v>
      </c>
    </row>
    <row r="970" spans="3:3" x14ac:dyDescent="0.2">
      <c r="C970" s="73">
        <v>55304</v>
      </c>
    </row>
    <row r="971" spans="3:3" x14ac:dyDescent="0.2">
      <c r="C971" s="73">
        <v>55334</v>
      </c>
    </row>
    <row r="972" spans="3:3" x14ac:dyDescent="0.2">
      <c r="C972" s="73">
        <v>55365</v>
      </c>
    </row>
    <row r="973" spans="3:3" x14ac:dyDescent="0.2">
      <c r="C973" s="73">
        <v>55396</v>
      </c>
    </row>
    <row r="974" spans="3:3" x14ac:dyDescent="0.2">
      <c r="C974" s="73">
        <v>55426</v>
      </c>
    </row>
    <row r="975" spans="3:3" x14ac:dyDescent="0.2">
      <c r="C975" s="73">
        <v>55457</v>
      </c>
    </row>
    <row r="976" spans="3:3" x14ac:dyDescent="0.2">
      <c r="C976" s="73">
        <v>55487</v>
      </c>
    </row>
    <row r="977" spans="3:3" x14ac:dyDescent="0.2">
      <c r="C977" s="73">
        <v>55518</v>
      </c>
    </row>
    <row r="978" spans="3:3" x14ac:dyDescent="0.2">
      <c r="C978" s="73">
        <v>55549</v>
      </c>
    </row>
    <row r="979" spans="3:3" x14ac:dyDescent="0.2">
      <c r="C979" s="73">
        <v>55578</v>
      </c>
    </row>
    <row r="980" spans="3:3" x14ac:dyDescent="0.2">
      <c r="C980" s="73">
        <v>55609</v>
      </c>
    </row>
    <row r="981" spans="3:3" x14ac:dyDescent="0.2">
      <c r="C981" s="73">
        <v>55639</v>
      </c>
    </row>
    <row r="982" spans="3:3" x14ac:dyDescent="0.2">
      <c r="C982" s="73">
        <v>55670</v>
      </c>
    </row>
    <row r="983" spans="3:3" x14ac:dyDescent="0.2">
      <c r="C983" s="73">
        <v>55700</v>
      </c>
    </row>
    <row r="984" spans="3:3" x14ac:dyDescent="0.2">
      <c r="C984" s="73">
        <v>55731</v>
      </c>
    </row>
    <row r="985" spans="3:3" x14ac:dyDescent="0.2">
      <c r="C985" s="73">
        <v>55762</v>
      </c>
    </row>
    <row r="986" spans="3:3" x14ac:dyDescent="0.2">
      <c r="C986" s="73">
        <v>55792</v>
      </c>
    </row>
    <row r="987" spans="3:3" x14ac:dyDescent="0.2">
      <c r="C987" s="73">
        <v>55823</v>
      </c>
    </row>
    <row r="988" spans="3:3" x14ac:dyDescent="0.2">
      <c r="C988" s="73">
        <v>55853</v>
      </c>
    </row>
    <row r="989" spans="3:3" x14ac:dyDescent="0.2">
      <c r="C989" s="73">
        <v>55884</v>
      </c>
    </row>
    <row r="990" spans="3:3" x14ac:dyDescent="0.2">
      <c r="C990" s="73">
        <v>55915</v>
      </c>
    </row>
    <row r="991" spans="3:3" x14ac:dyDescent="0.2">
      <c r="C991" s="73">
        <v>55943</v>
      </c>
    </row>
    <row r="992" spans="3:3" x14ac:dyDescent="0.2">
      <c r="C992" s="73">
        <v>55974</v>
      </c>
    </row>
    <row r="993" spans="3:3" x14ac:dyDescent="0.2">
      <c r="C993" s="73">
        <v>56004</v>
      </c>
    </row>
    <row r="994" spans="3:3" x14ac:dyDescent="0.2">
      <c r="C994" s="73">
        <v>56035</v>
      </c>
    </row>
    <row r="995" spans="3:3" x14ac:dyDescent="0.2">
      <c r="C995" s="73">
        <v>56065</v>
      </c>
    </row>
    <row r="996" spans="3:3" x14ac:dyDescent="0.2">
      <c r="C996" s="73">
        <v>56096</v>
      </c>
    </row>
    <row r="997" spans="3:3" x14ac:dyDescent="0.2">
      <c r="C997" s="73">
        <v>56127</v>
      </c>
    </row>
    <row r="998" spans="3:3" x14ac:dyDescent="0.2">
      <c r="C998" s="73">
        <v>56157</v>
      </c>
    </row>
    <row r="999" spans="3:3" x14ac:dyDescent="0.2">
      <c r="C999" s="73">
        <v>56188</v>
      </c>
    </row>
    <row r="1000" spans="3:3" x14ac:dyDescent="0.2">
      <c r="C1000" s="73">
        <v>56218</v>
      </c>
    </row>
    <row r="1001" spans="3:3" x14ac:dyDescent="0.2">
      <c r="C1001" s="73">
        <v>56249</v>
      </c>
    </row>
  </sheetData>
  <sheetProtection password="E7D4" sheet="1" objects="1" scenarios="1" selectLockedCells="1"/>
  <conditionalFormatting sqref="C17:C640">
    <cfRule type="expression" dxfId="2" priority="3">
      <formula>$D17=""</formula>
    </cfRule>
  </conditionalFormatting>
  <conditionalFormatting sqref="M19:Q95">
    <cfRule type="expression" dxfId="1" priority="2">
      <formula>ISEVEN($M19)</formula>
    </cfRule>
  </conditionalFormatting>
  <conditionalFormatting sqref="B17:K640">
    <cfRule type="expression" dxfId="0" priority="1">
      <formula>ISEVEN(YEAR($C17))</formula>
    </cfRule>
  </conditionalFormatting>
  <hyperlinks>
    <hyperlink ref="S3" r:id="rId1"/>
    <hyperlink ref="G8" location="ErsterMonatAuto" display="zum 1. Monat"/>
    <hyperlink ref="G10" location="'Autokredit mit abw Schlussrate'!M17" display="Jahressummen"/>
    <hyperlink ref="M641" location="'Autokredit mit abw Schlussrate'!A17" display="oben "/>
    <hyperlink ref="G11" location="Grafik!L3" display="zur Grafik"/>
    <hyperlink ref="S8" r:id="rId2"/>
  </hyperlinks>
  <pageMargins left="0.51181102362204722" right="0.11811023622047245" top="0.23622047244094491" bottom="0.59055118110236227" header="0" footer="0"/>
  <pageSetup paperSize="9" scale="80" orientation="portrait" horizontalDpi="4294967295" r:id="rId3"/>
  <headerFooter>
    <oddFooter>&amp;L&amp;8Copyright by Joachim Becker WebSolutions&amp;C&amp;8http://www.controllerspielwiese.de</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40"/>
  <sheetViews>
    <sheetView showGridLines="0" showRowColHeaders="0" zoomScale="85" zoomScaleNormal="85" workbookViewId="0">
      <selection activeCell="L3" sqref="L3"/>
    </sheetView>
  </sheetViews>
  <sheetFormatPr baseColWidth="10" defaultRowHeight="15" x14ac:dyDescent="0.25"/>
  <cols>
    <col min="1" max="1" width="4.5" style="12" customWidth="1"/>
    <col min="2" max="3" width="11" style="16"/>
    <col min="4" max="16384" width="11" style="13"/>
  </cols>
  <sheetData>
    <row r="1" spans="2:16" ht="6.75" customHeight="1" x14ac:dyDescent="0.25"/>
    <row r="2" spans="2:16" ht="18" x14ac:dyDescent="0.25">
      <c r="B2" s="23" t="s">
        <v>37</v>
      </c>
      <c r="C2" s="17"/>
      <c r="D2" s="2"/>
      <c r="E2" s="2"/>
      <c r="F2" s="2"/>
      <c r="G2" s="2"/>
      <c r="H2" s="2"/>
      <c r="I2" s="2"/>
      <c r="J2" s="2"/>
      <c r="K2" s="2"/>
      <c r="L2" s="78"/>
      <c r="M2" s="2"/>
      <c r="N2" s="2"/>
      <c r="O2" s="2"/>
      <c r="P2" s="2"/>
    </row>
    <row r="3" spans="2:16" x14ac:dyDescent="0.25">
      <c r="B3" s="20" t="s">
        <v>34</v>
      </c>
      <c r="C3" s="17"/>
      <c r="D3" s="2"/>
      <c r="E3" s="2"/>
      <c r="F3" s="2"/>
      <c r="G3" s="2"/>
      <c r="H3" s="2"/>
      <c r="I3" s="2"/>
      <c r="J3" s="2"/>
      <c r="K3" s="2"/>
      <c r="L3" s="78"/>
      <c r="M3" s="2"/>
      <c r="N3" s="2"/>
      <c r="O3" s="2"/>
      <c r="P3" s="2"/>
    </row>
    <row r="4" spans="2:16" x14ac:dyDescent="0.25">
      <c r="B4" s="21" t="s">
        <v>35</v>
      </c>
      <c r="C4" s="18"/>
      <c r="D4" s="4"/>
      <c r="E4" s="4"/>
      <c r="F4" s="4"/>
      <c r="G4" s="4"/>
      <c r="H4" s="4"/>
      <c r="I4" s="4"/>
      <c r="J4" s="4"/>
      <c r="K4" s="4"/>
      <c r="L4" s="4"/>
      <c r="M4" s="4"/>
      <c r="N4" s="4"/>
      <c r="O4" s="4"/>
      <c r="P4" s="4"/>
    </row>
    <row r="5" spans="2:16" x14ac:dyDescent="0.25">
      <c r="B5" s="22" t="s">
        <v>36</v>
      </c>
      <c r="C5" s="18"/>
      <c r="D5" s="4"/>
      <c r="E5" s="4"/>
      <c r="F5" s="4"/>
      <c r="G5" s="4"/>
      <c r="H5" s="4"/>
      <c r="I5" s="4"/>
      <c r="J5" s="4"/>
      <c r="K5" s="4"/>
      <c r="L5" s="4"/>
      <c r="M5" s="4"/>
      <c r="N5" s="4"/>
      <c r="O5" s="4"/>
      <c r="P5" s="4"/>
    </row>
    <row r="6" spans="2:16" x14ac:dyDescent="0.25">
      <c r="D6" s="14"/>
    </row>
    <row r="7" spans="2:16" x14ac:dyDescent="0.25">
      <c r="D7" s="14"/>
    </row>
    <row r="17" spans="1:1" x14ac:dyDescent="0.25">
      <c r="A17" s="15">
        <f>'Autokredit mit abw Schlussrate'!C17</f>
        <v>46053</v>
      </c>
    </row>
    <row r="18" spans="1:1" x14ac:dyDescent="0.25">
      <c r="A18" s="15">
        <f>'Autokredit mit abw Schlussrate'!C18</f>
        <v>46081</v>
      </c>
    </row>
    <row r="19" spans="1:1" x14ac:dyDescent="0.25">
      <c r="A19" s="15">
        <f>'Autokredit mit abw Schlussrate'!C19</f>
        <v>46112</v>
      </c>
    </row>
    <row r="20" spans="1:1" x14ac:dyDescent="0.25">
      <c r="A20" s="15">
        <f>'Autokredit mit abw Schlussrate'!C20</f>
        <v>46142</v>
      </c>
    </row>
    <row r="21" spans="1:1" x14ac:dyDescent="0.25">
      <c r="A21" s="15">
        <f>'Autokredit mit abw Schlussrate'!C21</f>
        <v>46173</v>
      </c>
    </row>
    <row r="22" spans="1:1" x14ac:dyDescent="0.25">
      <c r="A22" s="15">
        <f>'Autokredit mit abw Schlussrate'!C22</f>
        <v>46203</v>
      </c>
    </row>
    <row r="23" spans="1:1" x14ac:dyDescent="0.25">
      <c r="A23" s="15">
        <f>'Autokredit mit abw Schlussrate'!C23</f>
        <v>46234</v>
      </c>
    </row>
    <row r="24" spans="1:1" x14ac:dyDescent="0.25">
      <c r="A24" s="15">
        <f>'Autokredit mit abw Schlussrate'!C24</f>
        <v>46265</v>
      </c>
    </row>
    <row r="25" spans="1:1" x14ac:dyDescent="0.25">
      <c r="A25" s="15">
        <f>'Autokredit mit abw Schlussrate'!C25</f>
        <v>46295</v>
      </c>
    </row>
    <row r="26" spans="1:1" x14ac:dyDescent="0.25">
      <c r="A26" s="15">
        <f>'Autokredit mit abw Schlussrate'!C26</f>
        <v>46326</v>
      </c>
    </row>
    <row r="27" spans="1:1" x14ac:dyDescent="0.25">
      <c r="A27" s="15">
        <f>'Autokredit mit abw Schlussrate'!C27</f>
        <v>46356</v>
      </c>
    </row>
    <row r="28" spans="1:1" x14ac:dyDescent="0.25">
      <c r="A28" s="15">
        <f>'Autokredit mit abw Schlussrate'!C28</f>
        <v>46387</v>
      </c>
    </row>
    <row r="29" spans="1:1" x14ac:dyDescent="0.25">
      <c r="A29" s="15">
        <f>IF('Autokredit mit abw Schlussrate'!B29="","",'Autokredit mit abw Schlussrate'!C29)</f>
        <v>46418</v>
      </c>
    </row>
    <row r="30" spans="1:1" x14ac:dyDescent="0.25">
      <c r="A30" s="15">
        <f>IF('Autokredit mit abw Schlussrate'!B30="","",'Autokredit mit abw Schlussrate'!C30)</f>
        <v>46446</v>
      </c>
    </row>
    <row r="31" spans="1:1" x14ac:dyDescent="0.25">
      <c r="A31" s="15">
        <f>IF('Autokredit mit abw Schlussrate'!B31="","",'Autokredit mit abw Schlussrate'!C31)</f>
        <v>46477</v>
      </c>
    </row>
    <row r="32" spans="1:1" x14ac:dyDescent="0.25">
      <c r="A32" s="15">
        <f>IF('Autokredit mit abw Schlussrate'!B32="","",'Autokredit mit abw Schlussrate'!C32)</f>
        <v>46507</v>
      </c>
    </row>
    <row r="33" spans="1:1" x14ac:dyDescent="0.25">
      <c r="A33" s="15">
        <f>IF('Autokredit mit abw Schlussrate'!B33="","",'Autokredit mit abw Schlussrate'!C33)</f>
        <v>46538</v>
      </c>
    </row>
    <row r="34" spans="1:1" x14ac:dyDescent="0.25">
      <c r="A34" s="15">
        <f>IF('Autokredit mit abw Schlussrate'!B34="","",'Autokredit mit abw Schlussrate'!C34)</f>
        <v>46568</v>
      </c>
    </row>
    <row r="35" spans="1:1" x14ac:dyDescent="0.25">
      <c r="A35" s="15">
        <f>IF('Autokredit mit abw Schlussrate'!B35="","",'Autokredit mit abw Schlussrate'!C35)</f>
        <v>46599</v>
      </c>
    </row>
    <row r="36" spans="1:1" x14ac:dyDescent="0.25">
      <c r="A36" s="15">
        <f>IF('Autokredit mit abw Schlussrate'!B36="","",'Autokredit mit abw Schlussrate'!C36)</f>
        <v>46630</v>
      </c>
    </row>
    <row r="37" spans="1:1" x14ac:dyDescent="0.25">
      <c r="A37" s="15">
        <f>IF('Autokredit mit abw Schlussrate'!B37="","",'Autokredit mit abw Schlussrate'!C37)</f>
        <v>46660</v>
      </c>
    </row>
    <row r="38" spans="1:1" x14ac:dyDescent="0.25">
      <c r="A38" s="15">
        <f>IF('Autokredit mit abw Schlussrate'!B38="","",'Autokredit mit abw Schlussrate'!C38)</f>
        <v>46691</v>
      </c>
    </row>
    <row r="39" spans="1:1" x14ac:dyDescent="0.25">
      <c r="A39" s="15">
        <f>IF('Autokredit mit abw Schlussrate'!B39="","",'Autokredit mit abw Schlussrate'!C39)</f>
        <v>46721</v>
      </c>
    </row>
    <row r="40" spans="1:1" x14ac:dyDescent="0.25">
      <c r="A40" s="15">
        <f>IF('Autokredit mit abw Schlussrate'!B40="","",'Autokredit mit abw Schlussrate'!C40)</f>
        <v>46752</v>
      </c>
    </row>
    <row r="41" spans="1:1" x14ac:dyDescent="0.25">
      <c r="A41" s="15">
        <f>IF('Autokredit mit abw Schlussrate'!B41="","",'Autokredit mit abw Schlussrate'!C41)</f>
        <v>46783</v>
      </c>
    </row>
    <row r="42" spans="1:1" x14ac:dyDescent="0.25">
      <c r="A42" s="15">
        <f>IF('Autokredit mit abw Schlussrate'!B42="","",'Autokredit mit abw Schlussrate'!C42)</f>
        <v>46812</v>
      </c>
    </row>
    <row r="43" spans="1:1" x14ac:dyDescent="0.25">
      <c r="A43" s="15">
        <f>IF('Autokredit mit abw Schlussrate'!B43="","",'Autokredit mit abw Schlussrate'!C43)</f>
        <v>46843</v>
      </c>
    </row>
    <row r="44" spans="1:1" x14ac:dyDescent="0.25">
      <c r="A44" s="15">
        <f>IF('Autokredit mit abw Schlussrate'!B44="","",'Autokredit mit abw Schlussrate'!C44)</f>
        <v>46873</v>
      </c>
    </row>
    <row r="45" spans="1:1" x14ac:dyDescent="0.25">
      <c r="A45" s="15">
        <f>IF('Autokredit mit abw Schlussrate'!B45="","",'Autokredit mit abw Schlussrate'!C45)</f>
        <v>46904</v>
      </c>
    </row>
    <row r="46" spans="1:1" x14ac:dyDescent="0.25">
      <c r="A46" s="15">
        <f>IF('Autokredit mit abw Schlussrate'!B46="","",'Autokredit mit abw Schlussrate'!C46)</f>
        <v>46934</v>
      </c>
    </row>
    <row r="47" spans="1:1" x14ac:dyDescent="0.25">
      <c r="A47" s="15">
        <f>IF('Autokredit mit abw Schlussrate'!B47="","",'Autokredit mit abw Schlussrate'!C47)</f>
        <v>46965</v>
      </c>
    </row>
    <row r="48" spans="1:1" x14ac:dyDescent="0.25">
      <c r="A48" s="15">
        <f>IF('Autokredit mit abw Schlussrate'!B48="","",'Autokredit mit abw Schlussrate'!C48)</f>
        <v>46996</v>
      </c>
    </row>
    <row r="49" spans="1:1" x14ac:dyDescent="0.25">
      <c r="A49" s="15">
        <f>IF('Autokredit mit abw Schlussrate'!B49="","",'Autokredit mit abw Schlussrate'!C49)</f>
        <v>47026</v>
      </c>
    </row>
    <row r="50" spans="1:1" x14ac:dyDescent="0.25">
      <c r="A50" s="15">
        <f>IF('Autokredit mit abw Schlussrate'!B50="","",'Autokredit mit abw Schlussrate'!C50)</f>
        <v>47057</v>
      </c>
    </row>
    <row r="51" spans="1:1" x14ac:dyDescent="0.25">
      <c r="A51" s="15">
        <f>IF('Autokredit mit abw Schlussrate'!B51="","",'Autokredit mit abw Schlussrate'!C51)</f>
        <v>47087</v>
      </c>
    </row>
    <row r="52" spans="1:1" x14ac:dyDescent="0.25">
      <c r="A52" s="15">
        <f>IF('Autokredit mit abw Schlussrate'!B52="","",'Autokredit mit abw Schlussrate'!C52)</f>
        <v>47118</v>
      </c>
    </row>
    <row r="53" spans="1:1" x14ac:dyDescent="0.25">
      <c r="A53" s="15" t="str">
        <f>IF('Autokredit mit abw Schlussrate'!B53="","",'Autokredit mit abw Schlussrate'!C53)</f>
        <v/>
      </c>
    </row>
    <row r="54" spans="1:1" x14ac:dyDescent="0.25">
      <c r="A54" s="15" t="str">
        <f>IF('Autokredit mit abw Schlussrate'!B54="","",'Autokredit mit abw Schlussrate'!C54)</f>
        <v/>
      </c>
    </row>
    <row r="55" spans="1:1" x14ac:dyDescent="0.25">
      <c r="A55" s="15" t="str">
        <f>IF('Autokredit mit abw Schlussrate'!B55="","",'Autokredit mit abw Schlussrate'!C55)</f>
        <v/>
      </c>
    </row>
    <row r="56" spans="1:1" x14ac:dyDescent="0.25">
      <c r="A56" s="15" t="str">
        <f>IF('Autokredit mit abw Schlussrate'!B56="","",'Autokredit mit abw Schlussrate'!C56)</f>
        <v/>
      </c>
    </row>
    <row r="57" spans="1:1" x14ac:dyDescent="0.25">
      <c r="A57" s="15" t="str">
        <f>IF('Autokredit mit abw Schlussrate'!B57="","",'Autokredit mit abw Schlussrate'!C57)</f>
        <v/>
      </c>
    </row>
    <row r="58" spans="1:1" x14ac:dyDescent="0.25">
      <c r="A58" s="15" t="str">
        <f>IF('Autokredit mit abw Schlussrate'!B58="","",'Autokredit mit abw Schlussrate'!C58)</f>
        <v/>
      </c>
    </row>
    <row r="59" spans="1:1" x14ac:dyDescent="0.25">
      <c r="A59" s="15" t="str">
        <f>IF('Autokredit mit abw Schlussrate'!B59="","",'Autokredit mit abw Schlussrate'!C59)</f>
        <v/>
      </c>
    </row>
    <row r="60" spans="1:1" x14ac:dyDescent="0.25">
      <c r="A60" s="15" t="str">
        <f>IF('Autokredit mit abw Schlussrate'!B60="","",'Autokredit mit abw Schlussrate'!C60)</f>
        <v/>
      </c>
    </row>
    <row r="61" spans="1:1" x14ac:dyDescent="0.25">
      <c r="A61" s="15" t="str">
        <f>IF('Autokredit mit abw Schlussrate'!B61="","",'Autokredit mit abw Schlussrate'!C61)</f>
        <v/>
      </c>
    </row>
    <row r="62" spans="1:1" x14ac:dyDescent="0.25">
      <c r="A62" s="15" t="str">
        <f>IF('Autokredit mit abw Schlussrate'!B62="","",'Autokredit mit abw Schlussrate'!C62)</f>
        <v/>
      </c>
    </row>
    <row r="63" spans="1:1" x14ac:dyDescent="0.25">
      <c r="A63" s="15" t="str">
        <f>IF('Autokredit mit abw Schlussrate'!B63="","",'Autokredit mit abw Schlussrate'!C63)</f>
        <v/>
      </c>
    </row>
    <row r="64" spans="1:1" x14ac:dyDescent="0.25">
      <c r="A64" s="15" t="str">
        <f>IF('Autokredit mit abw Schlussrate'!B64="","",'Autokredit mit abw Schlussrate'!C64)</f>
        <v/>
      </c>
    </row>
    <row r="65" spans="1:1" x14ac:dyDescent="0.25">
      <c r="A65" s="15" t="str">
        <f>IF('Autokredit mit abw Schlussrate'!B65="","",'Autokredit mit abw Schlussrate'!C65)</f>
        <v/>
      </c>
    </row>
    <row r="66" spans="1:1" x14ac:dyDescent="0.25">
      <c r="A66" s="15" t="str">
        <f>IF('Autokredit mit abw Schlussrate'!B66="","",'Autokredit mit abw Schlussrate'!C66)</f>
        <v/>
      </c>
    </row>
    <row r="67" spans="1:1" x14ac:dyDescent="0.25">
      <c r="A67" s="15" t="str">
        <f>IF('Autokredit mit abw Schlussrate'!B67="","",'Autokredit mit abw Schlussrate'!C67)</f>
        <v/>
      </c>
    </row>
    <row r="68" spans="1:1" x14ac:dyDescent="0.25">
      <c r="A68" s="15" t="str">
        <f>IF('Autokredit mit abw Schlussrate'!B68="","",'Autokredit mit abw Schlussrate'!C68)</f>
        <v/>
      </c>
    </row>
    <row r="69" spans="1:1" x14ac:dyDescent="0.25">
      <c r="A69" s="15" t="str">
        <f>IF('Autokredit mit abw Schlussrate'!B69="","",'Autokredit mit abw Schlussrate'!C69)</f>
        <v/>
      </c>
    </row>
    <row r="70" spans="1:1" x14ac:dyDescent="0.25">
      <c r="A70" s="15" t="str">
        <f>IF('Autokredit mit abw Schlussrate'!B70="","",'Autokredit mit abw Schlussrate'!C70)</f>
        <v/>
      </c>
    </row>
    <row r="71" spans="1:1" x14ac:dyDescent="0.25">
      <c r="A71" s="15" t="str">
        <f>IF('Autokredit mit abw Schlussrate'!B71="","",'Autokredit mit abw Schlussrate'!C71)</f>
        <v/>
      </c>
    </row>
    <row r="72" spans="1:1" x14ac:dyDescent="0.25">
      <c r="A72" s="15" t="str">
        <f>IF('Autokredit mit abw Schlussrate'!B72="","",'Autokredit mit abw Schlussrate'!C72)</f>
        <v/>
      </c>
    </row>
    <row r="73" spans="1:1" x14ac:dyDescent="0.25">
      <c r="A73" s="15" t="str">
        <f>IF('Autokredit mit abw Schlussrate'!B73="","",'Autokredit mit abw Schlussrate'!C73)</f>
        <v/>
      </c>
    </row>
    <row r="74" spans="1:1" x14ac:dyDescent="0.25">
      <c r="A74" s="15" t="str">
        <f>IF('Autokredit mit abw Schlussrate'!B74="","",'Autokredit mit abw Schlussrate'!C74)</f>
        <v/>
      </c>
    </row>
    <row r="75" spans="1:1" x14ac:dyDescent="0.25">
      <c r="A75" s="15" t="str">
        <f>IF('Autokredit mit abw Schlussrate'!B75="","",'Autokredit mit abw Schlussrate'!C75)</f>
        <v/>
      </c>
    </row>
    <row r="76" spans="1:1" x14ac:dyDescent="0.25">
      <c r="A76" s="15" t="str">
        <f>IF('Autokredit mit abw Schlussrate'!B76="","",'Autokredit mit abw Schlussrate'!C76)</f>
        <v/>
      </c>
    </row>
    <row r="77" spans="1:1" x14ac:dyDescent="0.25">
      <c r="A77" s="15" t="str">
        <f>IF('Autokredit mit abw Schlussrate'!B77="","",'Autokredit mit abw Schlussrate'!C77)</f>
        <v/>
      </c>
    </row>
    <row r="78" spans="1:1" x14ac:dyDescent="0.25">
      <c r="A78" s="15" t="str">
        <f>IF('Autokredit mit abw Schlussrate'!B78="","",'Autokredit mit abw Schlussrate'!C78)</f>
        <v/>
      </c>
    </row>
    <row r="79" spans="1:1" x14ac:dyDescent="0.25">
      <c r="A79" s="15" t="str">
        <f>IF('Autokredit mit abw Schlussrate'!B79="","",'Autokredit mit abw Schlussrate'!C79)</f>
        <v/>
      </c>
    </row>
    <row r="80" spans="1:1" x14ac:dyDescent="0.25">
      <c r="A80" s="15" t="str">
        <f>IF('Autokredit mit abw Schlussrate'!B80="","",'Autokredit mit abw Schlussrate'!C80)</f>
        <v/>
      </c>
    </row>
    <row r="81" spans="1:1" x14ac:dyDescent="0.25">
      <c r="A81" s="15" t="str">
        <f>IF('Autokredit mit abw Schlussrate'!B81="","",'Autokredit mit abw Schlussrate'!C81)</f>
        <v/>
      </c>
    </row>
    <row r="82" spans="1:1" x14ac:dyDescent="0.25">
      <c r="A82" s="15" t="str">
        <f>IF('Autokredit mit abw Schlussrate'!B82="","",'Autokredit mit abw Schlussrate'!C82)</f>
        <v/>
      </c>
    </row>
    <row r="83" spans="1:1" x14ac:dyDescent="0.25">
      <c r="A83" s="15" t="str">
        <f>IF('Autokredit mit abw Schlussrate'!B83="","",'Autokredit mit abw Schlussrate'!C83)</f>
        <v/>
      </c>
    </row>
    <row r="84" spans="1:1" x14ac:dyDescent="0.25">
      <c r="A84" s="15" t="str">
        <f>IF('Autokredit mit abw Schlussrate'!B84="","",'Autokredit mit abw Schlussrate'!C84)</f>
        <v/>
      </c>
    </row>
    <row r="85" spans="1:1" x14ac:dyDescent="0.25">
      <c r="A85" s="15" t="str">
        <f>IF('Autokredit mit abw Schlussrate'!B85="","",'Autokredit mit abw Schlussrate'!C85)</f>
        <v/>
      </c>
    </row>
    <row r="86" spans="1:1" x14ac:dyDescent="0.25">
      <c r="A86" s="15" t="str">
        <f>IF('Autokredit mit abw Schlussrate'!B86="","",'Autokredit mit abw Schlussrate'!C86)</f>
        <v/>
      </c>
    </row>
    <row r="87" spans="1:1" x14ac:dyDescent="0.25">
      <c r="A87" s="15" t="str">
        <f>IF('Autokredit mit abw Schlussrate'!B87="","",'Autokredit mit abw Schlussrate'!C87)</f>
        <v/>
      </c>
    </row>
    <row r="88" spans="1:1" x14ac:dyDescent="0.25">
      <c r="A88" s="15" t="str">
        <f>IF('Autokredit mit abw Schlussrate'!B88="","",'Autokredit mit abw Schlussrate'!C88)</f>
        <v/>
      </c>
    </row>
    <row r="89" spans="1:1" x14ac:dyDescent="0.25">
      <c r="A89" s="15" t="str">
        <f>IF('Autokredit mit abw Schlussrate'!B89="","",'Autokredit mit abw Schlussrate'!C89)</f>
        <v/>
      </c>
    </row>
    <row r="90" spans="1:1" x14ac:dyDescent="0.25">
      <c r="A90" s="15" t="str">
        <f>IF('Autokredit mit abw Schlussrate'!B90="","",'Autokredit mit abw Schlussrate'!C90)</f>
        <v/>
      </c>
    </row>
    <row r="91" spans="1:1" x14ac:dyDescent="0.25">
      <c r="A91" s="15" t="str">
        <f>IF('Autokredit mit abw Schlussrate'!B91="","",'Autokredit mit abw Schlussrate'!C91)</f>
        <v/>
      </c>
    </row>
    <row r="92" spans="1:1" x14ac:dyDescent="0.25">
      <c r="A92" s="15" t="str">
        <f>IF('Autokredit mit abw Schlussrate'!B92="","",'Autokredit mit abw Schlussrate'!C92)</f>
        <v/>
      </c>
    </row>
    <row r="93" spans="1:1" x14ac:dyDescent="0.25">
      <c r="A93" s="15" t="str">
        <f>IF('Autokredit mit abw Schlussrate'!B93="","",'Autokredit mit abw Schlussrate'!C93)</f>
        <v/>
      </c>
    </row>
    <row r="94" spans="1:1" x14ac:dyDescent="0.25">
      <c r="A94" s="15" t="str">
        <f>IF('Autokredit mit abw Schlussrate'!B94="","",'Autokredit mit abw Schlussrate'!C94)</f>
        <v/>
      </c>
    </row>
    <row r="95" spans="1:1" x14ac:dyDescent="0.25">
      <c r="A95" s="15" t="str">
        <f>IF('Autokredit mit abw Schlussrate'!B95="","",'Autokredit mit abw Schlussrate'!C95)</f>
        <v/>
      </c>
    </row>
    <row r="96" spans="1:1" x14ac:dyDescent="0.25">
      <c r="A96" s="15" t="str">
        <f>IF('Autokredit mit abw Schlussrate'!B96="","",'Autokredit mit abw Schlussrate'!C96)</f>
        <v/>
      </c>
    </row>
    <row r="97" spans="1:1" x14ac:dyDescent="0.25">
      <c r="A97" s="15" t="str">
        <f>IF('Autokredit mit abw Schlussrate'!B97="","",'Autokredit mit abw Schlussrate'!C97)</f>
        <v/>
      </c>
    </row>
    <row r="98" spans="1:1" x14ac:dyDescent="0.25">
      <c r="A98" s="15" t="str">
        <f>IF('Autokredit mit abw Schlussrate'!B98="","",'Autokredit mit abw Schlussrate'!C98)</f>
        <v/>
      </c>
    </row>
    <row r="99" spans="1:1" x14ac:dyDescent="0.25">
      <c r="A99" s="15" t="str">
        <f>IF('Autokredit mit abw Schlussrate'!B99="","",'Autokredit mit abw Schlussrate'!C99)</f>
        <v/>
      </c>
    </row>
    <row r="100" spans="1:1" x14ac:dyDescent="0.25">
      <c r="A100" s="15" t="str">
        <f>IF('Autokredit mit abw Schlussrate'!B100="","",'Autokredit mit abw Schlussrate'!C100)</f>
        <v/>
      </c>
    </row>
    <row r="101" spans="1:1" x14ac:dyDescent="0.25">
      <c r="A101" s="15" t="str">
        <f>IF('Autokredit mit abw Schlussrate'!B101="","",'Autokredit mit abw Schlussrate'!C101)</f>
        <v/>
      </c>
    </row>
    <row r="102" spans="1:1" x14ac:dyDescent="0.25">
      <c r="A102" s="15" t="str">
        <f>IF('Autokredit mit abw Schlussrate'!B102="","",'Autokredit mit abw Schlussrate'!C102)</f>
        <v/>
      </c>
    </row>
    <row r="103" spans="1:1" x14ac:dyDescent="0.25">
      <c r="A103" s="15" t="str">
        <f>IF('Autokredit mit abw Schlussrate'!B103="","",'Autokredit mit abw Schlussrate'!C103)</f>
        <v/>
      </c>
    </row>
    <row r="104" spans="1:1" x14ac:dyDescent="0.25">
      <c r="A104" s="15" t="str">
        <f>IF('Autokredit mit abw Schlussrate'!B104="","",'Autokredit mit abw Schlussrate'!C104)</f>
        <v/>
      </c>
    </row>
    <row r="105" spans="1:1" x14ac:dyDescent="0.25">
      <c r="A105" s="15" t="str">
        <f>IF('Autokredit mit abw Schlussrate'!B105="","",'Autokredit mit abw Schlussrate'!C105)</f>
        <v/>
      </c>
    </row>
    <row r="106" spans="1:1" x14ac:dyDescent="0.25">
      <c r="A106" s="15" t="str">
        <f>IF('Autokredit mit abw Schlussrate'!B106="","",'Autokredit mit abw Schlussrate'!C106)</f>
        <v/>
      </c>
    </row>
    <row r="107" spans="1:1" x14ac:dyDescent="0.25">
      <c r="A107" s="15" t="str">
        <f>IF('Autokredit mit abw Schlussrate'!B107="","",'Autokredit mit abw Schlussrate'!C107)</f>
        <v/>
      </c>
    </row>
    <row r="108" spans="1:1" x14ac:dyDescent="0.25">
      <c r="A108" s="15" t="str">
        <f>IF('Autokredit mit abw Schlussrate'!B108="","",'Autokredit mit abw Schlussrate'!C108)</f>
        <v/>
      </c>
    </row>
    <row r="109" spans="1:1" x14ac:dyDescent="0.25">
      <c r="A109" s="15" t="str">
        <f>IF('Autokredit mit abw Schlussrate'!B109="","",'Autokredit mit abw Schlussrate'!C109)</f>
        <v/>
      </c>
    </row>
    <row r="110" spans="1:1" x14ac:dyDescent="0.25">
      <c r="A110" s="15" t="str">
        <f>IF('Autokredit mit abw Schlussrate'!B110="","",'Autokredit mit abw Schlussrate'!C110)</f>
        <v/>
      </c>
    </row>
    <row r="111" spans="1:1" x14ac:dyDescent="0.25">
      <c r="A111" s="15" t="str">
        <f>IF('Autokredit mit abw Schlussrate'!B111="","",'Autokredit mit abw Schlussrate'!C111)</f>
        <v/>
      </c>
    </row>
    <row r="112" spans="1:1" x14ac:dyDescent="0.25">
      <c r="A112" s="15" t="str">
        <f>IF('Autokredit mit abw Schlussrate'!B112="","",'Autokredit mit abw Schlussrate'!C112)</f>
        <v/>
      </c>
    </row>
    <row r="113" spans="1:1" x14ac:dyDescent="0.25">
      <c r="A113" s="15" t="str">
        <f>IF('Autokredit mit abw Schlussrate'!B113="","",'Autokredit mit abw Schlussrate'!C113)</f>
        <v/>
      </c>
    </row>
    <row r="114" spans="1:1" x14ac:dyDescent="0.25">
      <c r="A114" s="15" t="str">
        <f>IF('Autokredit mit abw Schlussrate'!B114="","",'Autokredit mit abw Schlussrate'!C114)</f>
        <v/>
      </c>
    </row>
    <row r="115" spans="1:1" x14ac:dyDescent="0.25">
      <c r="A115" s="15" t="str">
        <f>IF('Autokredit mit abw Schlussrate'!B115="","",'Autokredit mit abw Schlussrate'!C115)</f>
        <v/>
      </c>
    </row>
    <row r="116" spans="1:1" x14ac:dyDescent="0.25">
      <c r="A116" s="15" t="str">
        <f>IF('Autokredit mit abw Schlussrate'!B116="","",'Autokredit mit abw Schlussrate'!C116)</f>
        <v/>
      </c>
    </row>
    <row r="117" spans="1:1" x14ac:dyDescent="0.25">
      <c r="A117" s="15" t="str">
        <f>IF('Autokredit mit abw Schlussrate'!B117="","",'Autokredit mit abw Schlussrate'!C117)</f>
        <v/>
      </c>
    </row>
    <row r="118" spans="1:1" x14ac:dyDescent="0.25">
      <c r="A118" s="15" t="str">
        <f>IF('Autokredit mit abw Schlussrate'!B118="","",'Autokredit mit abw Schlussrate'!C118)</f>
        <v/>
      </c>
    </row>
    <row r="119" spans="1:1" x14ac:dyDescent="0.25">
      <c r="A119" s="15" t="str">
        <f>IF('Autokredit mit abw Schlussrate'!B119="","",'Autokredit mit abw Schlussrate'!C119)</f>
        <v/>
      </c>
    </row>
    <row r="120" spans="1:1" x14ac:dyDescent="0.25">
      <c r="A120" s="15" t="str">
        <f>IF('Autokredit mit abw Schlussrate'!B120="","",'Autokredit mit abw Schlussrate'!C120)</f>
        <v/>
      </c>
    </row>
    <row r="121" spans="1:1" x14ac:dyDescent="0.25">
      <c r="A121" s="15" t="str">
        <f>IF('Autokredit mit abw Schlussrate'!B121="","",'Autokredit mit abw Schlussrate'!C121)</f>
        <v/>
      </c>
    </row>
    <row r="122" spans="1:1" x14ac:dyDescent="0.25">
      <c r="A122" s="15" t="str">
        <f>IF('Autokredit mit abw Schlussrate'!B122="","",'Autokredit mit abw Schlussrate'!C122)</f>
        <v/>
      </c>
    </row>
    <row r="123" spans="1:1" x14ac:dyDescent="0.25">
      <c r="A123" s="15" t="str">
        <f>IF('Autokredit mit abw Schlussrate'!B123="","",'Autokredit mit abw Schlussrate'!C123)</f>
        <v/>
      </c>
    </row>
    <row r="124" spans="1:1" x14ac:dyDescent="0.25">
      <c r="A124" s="15" t="str">
        <f>IF('Autokredit mit abw Schlussrate'!B124="","",'Autokredit mit abw Schlussrate'!C124)</f>
        <v/>
      </c>
    </row>
    <row r="125" spans="1:1" x14ac:dyDescent="0.25">
      <c r="A125" s="15" t="str">
        <f>IF('Autokredit mit abw Schlussrate'!B125="","",'Autokredit mit abw Schlussrate'!C125)</f>
        <v/>
      </c>
    </row>
    <row r="126" spans="1:1" x14ac:dyDescent="0.25">
      <c r="A126" s="15" t="str">
        <f>IF('Autokredit mit abw Schlussrate'!B126="","",'Autokredit mit abw Schlussrate'!C126)</f>
        <v/>
      </c>
    </row>
    <row r="127" spans="1:1" x14ac:dyDescent="0.25">
      <c r="A127" s="15" t="str">
        <f>IF('Autokredit mit abw Schlussrate'!B127="","",'Autokredit mit abw Schlussrate'!C127)</f>
        <v/>
      </c>
    </row>
    <row r="128" spans="1:1" x14ac:dyDescent="0.25">
      <c r="A128" s="15" t="str">
        <f>IF('Autokredit mit abw Schlussrate'!B128="","",'Autokredit mit abw Schlussrate'!C128)</f>
        <v/>
      </c>
    </row>
    <row r="129" spans="1:1" x14ac:dyDescent="0.25">
      <c r="A129" s="15" t="str">
        <f>IF('Autokredit mit abw Schlussrate'!B129="","",'Autokredit mit abw Schlussrate'!C129)</f>
        <v/>
      </c>
    </row>
    <row r="130" spans="1:1" x14ac:dyDescent="0.25">
      <c r="A130" s="15" t="str">
        <f>IF('Autokredit mit abw Schlussrate'!B130="","",'Autokredit mit abw Schlussrate'!C130)</f>
        <v/>
      </c>
    </row>
    <row r="131" spans="1:1" x14ac:dyDescent="0.25">
      <c r="A131" s="15" t="str">
        <f>IF('Autokredit mit abw Schlussrate'!B131="","",'Autokredit mit abw Schlussrate'!C131)</f>
        <v/>
      </c>
    </row>
    <row r="132" spans="1:1" x14ac:dyDescent="0.25">
      <c r="A132" s="15" t="str">
        <f>IF('Autokredit mit abw Schlussrate'!B132="","",'Autokredit mit abw Schlussrate'!C132)</f>
        <v/>
      </c>
    </row>
    <row r="133" spans="1:1" x14ac:dyDescent="0.25">
      <c r="A133" s="15" t="str">
        <f>IF('Autokredit mit abw Schlussrate'!B133="","",'Autokredit mit abw Schlussrate'!C133)</f>
        <v/>
      </c>
    </row>
    <row r="134" spans="1:1" x14ac:dyDescent="0.25">
      <c r="A134" s="15" t="str">
        <f>IF('Autokredit mit abw Schlussrate'!B134="","",'Autokredit mit abw Schlussrate'!C134)</f>
        <v/>
      </c>
    </row>
    <row r="135" spans="1:1" x14ac:dyDescent="0.25">
      <c r="A135" s="15" t="str">
        <f>IF('Autokredit mit abw Schlussrate'!B135="","",'Autokredit mit abw Schlussrate'!C135)</f>
        <v/>
      </c>
    </row>
    <row r="136" spans="1:1" x14ac:dyDescent="0.25">
      <c r="A136" s="15" t="str">
        <f>IF('Autokredit mit abw Schlussrate'!B136="","",'Autokredit mit abw Schlussrate'!C136)</f>
        <v/>
      </c>
    </row>
    <row r="137" spans="1:1" x14ac:dyDescent="0.25">
      <c r="A137" s="15" t="str">
        <f>IF('Autokredit mit abw Schlussrate'!B137="","",'Autokredit mit abw Schlussrate'!C137)</f>
        <v/>
      </c>
    </row>
    <row r="138" spans="1:1" x14ac:dyDescent="0.25">
      <c r="A138" s="15" t="str">
        <f>IF('Autokredit mit abw Schlussrate'!B138="","",'Autokredit mit abw Schlussrate'!C138)</f>
        <v/>
      </c>
    </row>
    <row r="139" spans="1:1" x14ac:dyDescent="0.25">
      <c r="A139" s="15" t="str">
        <f>IF('Autokredit mit abw Schlussrate'!B139="","",'Autokredit mit abw Schlussrate'!C139)</f>
        <v/>
      </c>
    </row>
    <row r="140" spans="1:1" x14ac:dyDescent="0.25">
      <c r="A140" s="15" t="str">
        <f>IF('Autokredit mit abw Schlussrate'!B140="","",'Autokredit mit abw Schlussrate'!C140)</f>
        <v/>
      </c>
    </row>
    <row r="141" spans="1:1" x14ac:dyDescent="0.25">
      <c r="A141" s="15" t="str">
        <f>IF('Autokredit mit abw Schlussrate'!B141="","",'Autokredit mit abw Schlussrate'!C141)</f>
        <v/>
      </c>
    </row>
    <row r="142" spans="1:1" x14ac:dyDescent="0.25">
      <c r="A142" s="15" t="str">
        <f>IF('Autokredit mit abw Schlussrate'!B142="","",'Autokredit mit abw Schlussrate'!C142)</f>
        <v/>
      </c>
    </row>
    <row r="143" spans="1:1" x14ac:dyDescent="0.25">
      <c r="A143" s="15" t="str">
        <f>IF('Autokredit mit abw Schlussrate'!B143="","",'Autokredit mit abw Schlussrate'!C143)</f>
        <v/>
      </c>
    </row>
    <row r="144" spans="1:1" x14ac:dyDescent="0.25">
      <c r="A144" s="15" t="str">
        <f>IF('Autokredit mit abw Schlussrate'!B144="","",'Autokredit mit abw Schlussrate'!C144)</f>
        <v/>
      </c>
    </row>
    <row r="145" spans="1:1" x14ac:dyDescent="0.25">
      <c r="A145" s="15" t="str">
        <f>IF('Autokredit mit abw Schlussrate'!B145="","",'Autokredit mit abw Schlussrate'!C145)</f>
        <v/>
      </c>
    </row>
    <row r="146" spans="1:1" x14ac:dyDescent="0.25">
      <c r="A146" s="15" t="str">
        <f>IF('Autokredit mit abw Schlussrate'!B146="","",'Autokredit mit abw Schlussrate'!C146)</f>
        <v/>
      </c>
    </row>
    <row r="147" spans="1:1" x14ac:dyDescent="0.25">
      <c r="A147" s="15" t="str">
        <f>IF('Autokredit mit abw Schlussrate'!B147="","",'Autokredit mit abw Schlussrate'!C147)</f>
        <v/>
      </c>
    </row>
    <row r="148" spans="1:1" x14ac:dyDescent="0.25">
      <c r="A148" s="15" t="str">
        <f>IF('Autokredit mit abw Schlussrate'!B148="","",'Autokredit mit abw Schlussrate'!C148)</f>
        <v/>
      </c>
    </row>
    <row r="149" spans="1:1" x14ac:dyDescent="0.25">
      <c r="A149" s="15" t="str">
        <f>IF('Autokredit mit abw Schlussrate'!B149="","",'Autokredit mit abw Schlussrate'!C149)</f>
        <v/>
      </c>
    </row>
    <row r="150" spans="1:1" x14ac:dyDescent="0.25">
      <c r="A150" s="15" t="str">
        <f>IF('Autokredit mit abw Schlussrate'!B150="","",'Autokredit mit abw Schlussrate'!C150)</f>
        <v/>
      </c>
    </row>
    <row r="151" spans="1:1" x14ac:dyDescent="0.25">
      <c r="A151" s="15" t="str">
        <f>IF('Autokredit mit abw Schlussrate'!B151="","",'Autokredit mit abw Schlussrate'!C151)</f>
        <v/>
      </c>
    </row>
    <row r="152" spans="1:1" x14ac:dyDescent="0.25">
      <c r="A152" s="15" t="str">
        <f>IF('Autokredit mit abw Schlussrate'!B152="","",'Autokredit mit abw Schlussrate'!C152)</f>
        <v/>
      </c>
    </row>
    <row r="153" spans="1:1" x14ac:dyDescent="0.25">
      <c r="A153" s="15" t="str">
        <f>IF('Autokredit mit abw Schlussrate'!B153="","",'Autokredit mit abw Schlussrate'!C153)</f>
        <v/>
      </c>
    </row>
    <row r="154" spans="1:1" x14ac:dyDescent="0.25">
      <c r="A154" s="15" t="str">
        <f>IF('Autokredit mit abw Schlussrate'!B154="","",'Autokredit mit abw Schlussrate'!C154)</f>
        <v/>
      </c>
    </row>
    <row r="155" spans="1:1" x14ac:dyDescent="0.25">
      <c r="A155" s="15" t="str">
        <f>IF('Autokredit mit abw Schlussrate'!B155="","",'Autokredit mit abw Schlussrate'!C155)</f>
        <v/>
      </c>
    </row>
    <row r="156" spans="1:1" x14ac:dyDescent="0.25">
      <c r="A156" s="15" t="str">
        <f>IF('Autokredit mit abw Schlussrate'!B156="","",'Autokredit mit abw Schlussrate'!C156)</f>
        <v/>
      </c>
    </row>
    <row r="157" spans="1:1" x14ac:dyDescent="0.25">
      <c r="A157" s="15" t="str">
        <f>IF('Autokredit mit abw Schlussrate'!B157="","",'Autokredit mit abw Schlussrate'!C157)</f>
        <v/>
      </c>
    </row>
    <row r="158" spans="1:1" x14ac:dyDescent="0.25">
      <c r="A158" s="15" t="str">
        <f>IF('Autokredit mit abw Schlussrate'!B158="","",'Autokredit mit abw Schlussrate'!C158)</f>
        <v/>
      </c>
    </row>
    <row r="159" spans="1:1" x14ac:dyDescent="0.25">
      <c r="A159" s="15" t="str">
        <f>IF('Autokredit mit abw Schlussrate'!B159="","",'Autokredit mit abw Schlussrate'!C159)</f>
        <v/>
      </c>
    </row>
    <row r="160" spans="1:1" x14ac:dyDescent="0.25">
      <c r="A160" s="15" t="str">
        <f>IF('Autokredit mit abw Schlussrate'!B160="","",'Autokredit mit abw Schlussrate'!C160)</f>
        <v/>
      </c>
    </row>
    <row r="161" spans="1:1" x14ac:dyDescent="0.25">
      <c r="A161" s="15" t="str">
        <f>IF('Autokredit mit abw Schlussrate'!B161="","",'Autokredit mit abw Schlussrate'!C161)</f>
        <v/>
      </c>
    </row>
    <row r="162" spans="1:1" x14ac:dyDescent="0.25">
      <c r="A162" s="15" t="str">
        <f>IF('Autokredit mit abw Schlussrate'!B162="","",'Autokredit mit abw Schlussrate'!C162)</f>
        <v/>
      </c>
    </row>
    <row r="163" spans="1:1" x14ac:dyDescent="0.25">
      <c r="A163" s="15" t="str">
        <f>IF('Autokredit mit abw Schlussrate'!B163="","",'Autokredit mit abw Schlussrate'!C163)</f>
        <v/>
      </c>
    </row>
    <row r="164" spans="1:1" x14ac:dyDescent="0.25">
      <c r="A164" s="15" t="str">
        <f>IF('Autokredit mit abw Schlussrate'!B164="","",'Autokredit mit abw Schlussrate'!C164)</f>
        <v/>
      </c>
    </row>
    <row r="165" spans="1:1" x14ac:dyDescent="0.25">
      <c r="A165" s="15" t="str">
        <f>IF('Autokredit mit abw Schlussrate'!B165="","",'Autokredit mit abw Schlussrate'!C165)</f>
        <v/>
      </c>
    </row>
    <row r="166" spans="1:1" x14ac:dyDescent="0.25">
      <c r="A166" s="15" t="str">
        <f>IF('Autokredit mit abw Schlussrate'!B166="","",'Autokredit mit abw Schlussrate'!C166)</f>
        <v/>
      </c>
    </row>
    <row r="167" spans="1:1" x14ac:dyDescent="0.25">
      <c r="A167" s="15" t="str">
        <f>IF('Autokredit mit abw Schlussrate'!B167="","",'Autokredit mit abw Schlussrate'!C167)</f>
        <v/>
      </c>
    </row>
    <row r="168" spans="1:1" x14ac:dyDescent="0.25">
      <c r="A168" s="15" t="str">
        <f>IF('Autokredit mit abw Schlussrate'!B168="","",'Autokredit mit abw Schlussrate'!C168)</f>
        <v/>
      </c>
    </row>
    <row r="169" spans="1:1" x14ac:dyDescent="0.25">
      <c r="A169" s="15" t="str">
        <f>IF('Autokredit mit abw Schlussrate'!B169="","",'Autokredit mit abw Schlussrate'!C169)</f>
        <v/>
      </c>
    </row>
    <row r="170" spans="1:1" x14ac:dyDescent="0.25">
      <c r="A170" s="15" t="str">
        <f>IF('Autokredit mit abw Schlussrate'!B170="","",'Autokredit mit abw Schlussrate'!C170)</f>
        <v/>
      </c>
    </row>
    <row r="171" spans="1:1" x14ac:dyDescent="0.25">
      <c r="A171" s="15" t="str">
        <f>IF('Autokredit mit abw Schlussrate'!B171="","",'Autokredit mit abw Schlussrate'!C171)</f>
        <v/>
      </c>
    </row>
    <row r="172" spans="1:1" x14ac:dyDescent="0.25">
      <c r="A172" s="15" t="str">
        <f>IF('Autokredit mit abw Schlussrate'!B172="","",'Autokredit mit abw Schlussrate'!C172)</f>
        <v/>
      </c>
    </row>
    <row r="173" spans="1:1" x14ac:dyDescent="0.25">
      <c r="A173" s="15" t="str">
        <f>IF('Autokredit mit abw Schlussrate'!B173="","",'Autokredit mit abw Schlussrate'!C173)</f>
        <v/>
      </c>
    </row>
    <row r="174" spans="1:1" x14ac:dyDescent="0.25">
      <c r="A174" s="15" t="str">
        <f>IF('Autokredit mit abw Schlussrate'!B174="","",'Autokredit mit abw Schlussrate'!C174)</f>
        <v/>
      </c>
    </row>
    <row r="175" spans="1:1" x14ac:dyDescent="0.25">
      <c r="A175" s="15" t="str">
        <f>IF('Autokredit mit abw Schlussrate'!B175="","",'Autokredit mit abw Schlussrate'!C175)</f>
        <v/>
      </c>
    </row>
    <row r="176" spans="1:1" x14ac:dyDescent="0.25">
      <c r="A176" s="15" t="str">
        <f>IF('Autokredit mit abw Schlussrate'!B176="","",'Autokredit mit abw Schlussrate'!C176)</f>
        <v/>
      </c>
    </row>
    <row r="177" spans="1:1" x14ac:dyDescent="0.25">
      <c r="A177" s="15" t="str">
        <f>IF('Autokredit mit abw Schlussrate'!B177="","",'Autokredit mit abw Schlussrate'!C177)</f>
        <v/>
      </c>
    </row>
    <row r="178" spans="1:1" x14ac:dyDescent="0.25">
      <c r="A178" s="15" t="str">
        <f>IF('Autokredit mit abw Schlussrate'!B178="","",'Autokredit mit abw Schlussrate'!C178)</f>
        <v/>
      </c>
    </row>
    <row r="179" spans="1:1" x14ac:dyDescent="0.25">
      <c r="A179" s="15" t="str">
        <f>IF('Autokredit mit abw Schlussrate'!B179="","",'Autokredit mit abw Schlussrate'!C179)</f>
        <v/>
      </c>
    </row>
    <row r="180" spans="1:1" x14ac:dyDescent="0.25">
      <c r="A180" s="15" t="str">
        <f>IF('Autokredit mit abw Schlussrate'!B180="","",'Autokredit mit abw Schlussrate'!C180)</f>
        <v/>
      </c>
    </row>
    <row r="181" spans="1:1" x14ac:dyDescent="0.25">
      <c r="A181" s="15" t="str">
        <f>IF('Autokredit mit abw Schlussrate'!B181="","",'Autokredit mit abw Schlussrate'!C181)</f>
        <v/>
      </c>
    </row>
    <row r="182" spans="1:1" x14ac:dyDescent="0.25">
      <c r="A182" s="15" t="str">
        <f>IF('Autokredit mit abw Schlussrate'!B182="","",'Autokredit mit abw Schlussrate'!C182)</f>
        <v/>
      </c>
    </row>
    <row r="183" spans="1:1" x14ac:dyDescent="0.25">
      <c r="A183" s="15" t="str">
        <f>IF('Autokredit mit abw Schlussrate'!B183="","",'Autokredit mit abw Schlussrate'!C183)</f>
        <v/>
      </c>
    </row>
    <row r="184" spans="1:1" x14ac:dyDescent="0.25">
      <c r="A184" s="15" t="str">
        <f>IF('Autokredit mit abw Schlussrate'!B184="","",'Autokredit mit abw Schlussrate'!C184)</f>
        <v/>
      </c>
    </row>
    <row r="185" spans="1:1" x14ac:dyDescent="0.25">
      <c r="A185" s="15" t="str">
        <f>IF('Autokredit mit abw Schlussrate'!B185="","",'Autokredit mit abw Schlussrate'!C185)</f>
        <v/>
      </c>
    </row>
    <row r="186" spans="1:1" x14ac:dyDescent="0.25">
      <c r="A186" s="15" t="str">
        <f>IF('Autokredit mit abw Schlussrate'!B186="","",'Autokredit mit abw Schlussrate'!C186)</f>
        <v/>
      </c>
    </row>
    <row r="187" spans="1:1" x14ac:dyDescent="0.25">
      <c r="A187" s="15" t="str">
        <f>IF('Autokredit mit abw Schlussrate'!B187="","",'Autokredit mit abw Schlussrate'!C187)</f>
        <v/>
      </c>
    </row>
    <row r="188" spans="1:1" x14ac:dyDescent="0.25">
      <c r="A188" s="15" t="str">
        <f>IF('Autokredit mit abw Schlussrate'!B188="","",'Autokredit mit abw Schlussrate'!C188)</f>
        <v/>
      </c>
    </row>
    <row r="189" spans="1:1" x14ac:dyDescent="0.25">
      <c r="A189" s="15" t="str">
        <f>IF('Autokredit mit abw Schlussrate'!B189="","",'Autokredit mit abw Schlussrate'!C189)</f>
        <v/>
      </c>
    </row>
    <row r="190" spans="1:1" x14ac:dyDescent="0.25">
      <c r="A190" s="15" t="str">
        <f>IF('Autokredit mit abw Schlussrate'!B190="","",'Autokredit mit abw Schlussrate'!C190)</f>
        <v/>
      </c>
    </row>
    <row r="191" spans="1:1" x14ac:dyDescent="0.25">
      <c r="A191" s="15" t="str">
        <f>IF('Autokredit mit abw Schlussrate'!B191="","",'Autokredit mit abw Schlussrate'!C191)</f>
        <v/>
      </c>
    </row>
    <row r="192" spans="1:1" x14ac:dyDescent="0.25">
      <c r="A192" s="15" t="str">
        <f>IF('Autokredit mit abw Schlussrate'!B192="","",'Autokredit mit abw Schlussrate'!C192)</f>
        <v/>
      </c>
    </row>
    <row r="193" spans="1:1" x14ac:dyDescent="0.25">
      <c r="A193" s="15" t="str">
        <f>IF('Autokredit mit abw Schlussrate'!B193="","",'Autokredit mit abw Schlussrate'!C193)</f>
        <v/>
      </c>
    </row>
    <row r="194" spans="1:1" x14ac:dyDescent="0.25">
      <c r="A194" s="15" t="str">
        <f>IF('Autokredit mit abw Schlussrate'!B194="","",'Autokredit mit abw Schlussrate'!C194)</f>
        <v/>
      </c>
    </row>
    <row r="195" spans="1:1" x14ac:dyDescent="0.25">
      <c r="A195" s="15" t="str">
        <f>IF('Autokredit mit abw Schlussrate'!B195="","",'Autokredit mit abw Schlussrate'!C195)</f>
        <v/>
      </c>
    </row>
    <row r="196" spans="1:1" x14ac:dyDescent="0.25">
      <c r="A196" s="15" t="str">
        <f>IF('Autokredit mit abw Schlussrate'!B196="","",'Autokredit mit abw Schlussrate'!C196)</f>
        <v/>
      </c>
    </row>
    <row r="197" spans="1:1" x14ac:dyDescent="0.25">
      <c r="A197" s="15" t="str">
        <f>IF('Autokredit mit abw Schlussrate'!B197="","",'Autokredit mit abw Schlussrate'!C197)</f>
        <v/>
      </c>
    </row>
    <row r="198" spans="1:1" x14ac:dyDescent="0.25">
      <c r="A198" s="15" t="str">
        <f>IF('Autokredit mit abw Schlussrate'!B198="","",'Autokredit mit abw Schlussrate'!C198)</f>
        <v/>
      </c>
    </row>
    <row r="199" spans="1:1" x14ac:dyDescent="0.25">
      <c r="A199" s="15" t="str">
        <f>IF('Autokredit mit abw Schlussrate'!B199="","",'Autokredit mit abw Schlussrate'!C199)</f>
        <v/>
      </c>
    </row>
    <row r="200" spans="1:1" x14ac:dyDescent="0.25">
      <c r="A200" s="15" t="str">
        <f>IF('Autokredit mit abw Schlussrate'!B200="","",'Autokredit mit abw Schlussrate'!C200)</f>
        <v/>
      </c>
    </row>
    <row r="201" spans="1:1" x14ac:dyDescent="0.25">
      <c r="A201" s="15" t="str">
        <f>IF('Autokredit mit abw Schlussrate'!B201="","",'Autokredit mit abw Schlussrate'!C201)</f>
        <v/>
      </c>
    </row>
    <row r="202" spans="1:1" x14ac:dyDescent="0.25">
      <c r="A202" s="15" t="str">
        <f>IF('Autokredit mit abw Schlussrate'!B202="","",'Autokredit mit abw Schlussrate'!C202)</f>
        <v/>
      </c>
    </row>
    <row r="203" spans="1:1" x14ac:dyDescent="0.25">
      <c r="A203" s="15" t="str">
        <f>IF('Autokredit mit abw Schlussrate'!B203="","",'Autokredit mit abw Schlussrate'!C203)</f>
        <v/>
      </c>
    </row>
    <row r="204" spans="1:1" x14ac:dyDescent="0.25">
      <c r="A204" s="15" t="str">
        <f>IF('Autokredit mit abw Schlussrate'!B204="","",'Autokredit mit abw Schlussrate'!C204)</f>
        <v/>
      </c>
    </row>
    <row r="205" spans="1:1" x14ac:dyDescent="0.25">
      <c r="A205" s="15" t="str">
        <f>IF('Autokredit mit abw Schlussrate'!B205="","",'Autokredit mit abw Schlussrate'!C205)</f>
        <v/>
      </c>
    </row>
    <row r="206" spans="1:1" x14ac:dyDescent="0.25">
      <c r="A206" s="15" t="str">
        <f>IF('Autokredit mit abw Schlussrate'!B206="","",'Autokredit mit abw Schlussrate'!C206)</f>
        <v/>
      </c>
    </row>
    <row r="207" spans="1:1" x14ac:dyDescent="0.25">
      <c r="A207" s="15" t="str">
        <f>IF('Autokredit mit abw Schlussrate'!B207="","",'Autokredit mit abw Schlussrate'!C207)</f>
        <v/>
      </c>
    </row>
    <row r="208" spans="1:1" x14ac:dyDescent="0.25">
      <c r="A208" s="15" t="str">
        <f>IF('Autokredit mit abw Schlussrate'!B208="","",'Autokredit mit abw Schlussrate'!C208)</f>
        <v/>
      </c>
    </row>
    <row r="209" spans="1:1" x14ac:dyDescent="0.25">
      <c r="A209" s="15" t="str">
        <f>IF('Autokredit mit abw Schlussrate'!B209="","",'Autokredit mit abw Schlussrate'!C209)</f>
        <v/>
      </c>
    </row>
    <row r="210" spans="1:1" x14ac:dyDescent="0.25">
      <c r="A210" s="15" t="str">
        <f>IF('Autokredit mit abw Schlussrate'!B210="","",'Autokredit mit abw Schlussrate'!C210)</f>
        <v/>
      </c>
    </row>
    <row r="211" spans="1:1" x14ac:dyDescent="0.25">
      <c r="A211" s="15" t="str">
        <f>IF('Autokredit mit abw Schlussrate'!B211="","",'Autokredit mit abw Schlussrate'!C211)</f>
        <v/>
      </c>
    </row>
    <row r="212" spans="1:1" x14ac:dyDescent="0.25">
      <c r="A212" s="15" t="str">
        <f>IF('Autokredit mit abw Schlussrate'!B212="","",'Autokredit mit abw Schlussrate'!C212)</f>
        <v/>
      </c>
    </row>
    <row r="213" spans="1:1" x14ac:dyDescent="0.25">
      <c r="A213" s="15" t="str">
        <f>IF('Autokredit mit abw Schlussrate'!B213="","",'Autokredit mit abw Schlussrate'!C213)</f>
        <v/>
      </c>
    </row>
    <row r="214" spans="1:1" x14ac:dyDescent="0.25">
      <c r="A214" s="15" t="str">
        <f>IF('Autokredit mit abw Schlussrate'!B214="","",'Autokredit mit abw Schlussrate'!C214)</f>
        <v/>
      </c>
    </row>
    <row r="215" spans="1:1" x14ac:dyDescent="0.25">
      <c r="A215" s="15" t="str">
        <f>IF('Autokredit mit abw Schlussrate'!B215="","",'Autokredit mit abw Schlussrate'!C215)</f>
        <v/>
      </c>
    </row>
    <row r="216" spans="1:1" x14ac:dyDescent="0.25">
      <c r="A216" s="15" t="str">
        <f>IF('Autokredit mit abw Schlussrate'!B216="","",'Autokredit mit abw Schlussrate'!C216)</f>
        <v/>
      </c>
    </row>
    <row r="217" spans="1:1" x14ac:dyDescent="0.25">
      <c r="A217" s="15" t="str">
        <f>IF('Autokredit mit abw Schlussrate'!B217="","",'Autokredit mit abw Schlussrate'!C217)</f>
        <v/>
      </c>
    </row>
    <row r="218" spans="1:1" x14ac:dyDescent="0.25">
      <c r="A218" s="15" t="str">
        <f>IF('Autokredit mit abw Schlussrate'!B218="","",'Autokredit mit abw Schlussrate'!C218)</f>
        <v/>
      </c>
    </row>
    <row r="219" spans="1:1" x14ac:dyDescent="0.25">
      <c r="A219" s="15" t="str">
        <f>IF('Autokredit mit abw Schlussrate'!B219="","",'Autokredit mit abw Schlussrate'!C219)</f>
        <v/>
      </c>
    </row>
    <row r="220" spans="1:1" x14ac:dyDescent="0.25">
      <c r="A220" s="15" t="str">
        <f>IF('Autokredit mit abw Schlussrate'!B220="","",'Autokredit mit abw Schlussrate'!C220)</f>
        <v/>
      </c>
    </row>
    <row r="221" spans="1:1" x14ac:dyDescent="0.25">
      <c r="A221" s="15" t="str">
        <f>IF('Autokredit mit abw Schlussrate'!B221="","",'Autokredit mit abw Schlussrate'!C221)</f>
        <v/>
      </c>
    </row>
    <row r="222" spans="1:1" x14ac:dyDescent="0.25">
      <c r="A222" s="15" t="str">
        <f>IF('Autokredit mit abw Schlussrate'!B222="","",'Autokredit mit abw Schlussrate'!C222)</f>
        <v/>
      </c>
    </row>
    <row r="223" spans="1:1" x14ac:dyDescent="0.25">
      <c r="A223" s="15" t="str">
        <f>IF('Autokredit mit abw Schlussrate'!B223="","",'Autokredit mit abw Schlussrate'!C223)</f>
        <v/>
      </c>
    </row>
    <row r="224" spans="1:1" x14ac:dyDescent="0.25">
      <c r="A224" s="15" t="str">
        <f>IF('Autokredit mit abw Schlussrate'!B224="","",'Autokredit mit abw Schlussrate'!C224)</f>
        <v/>
      </c>
    </row>
    <row r="225" spans="1:1" x14ac:dyDescent="0.25">
      <c r="A225" s="15" t="str">
        <f>IF('Autokredit mit abw Schlussrate'!B225="","",'Autokredit mit abw Schlussrate'!C225)</f>
        <v/>
      </c>
    </row>
    <row r="226" spans="1:1" x14ac:dyDescent="0.25">
      <c r="A226" s="15" t="str">
        <f>IF('Autokredit mit abw Schlussrate'!B226="","",'Autokredit mit abw Schlussrate'!C226)</f>
        <v/>
      </c>
    </row>
    <row r="227" spans="1:1" x14ac:dyDescent="0.25">
      <c r="A227" s="15" t="str">
        <f>IF('Autokredit mit abw Schlussrate'!B227="","",'Autokredit mit abw Schlussrate'!C227)</f>
        <v/>
      </c>
    </row>
    <row r="228" spans="1:1" x14ac:dyDescent="0.25">
      <c r="A228" s="15" t="str">
        <f>IF('Autokredit mit abw Schlussrate'!B228="","",'Autokredit mit abw Schlussrate'!C228)</f>
        <v/>
      </c>
    </row>
    <row r="229" spans="1:1" x14ac:dyDescent="0.25">
      <c r="A229" s="15" t="str">
        <f>IF('Autokredit mit abw Schlussrate'!B229="","",'Autokredit mit abw Schlussrate'!C229)</f>
        <v/>
      </c>
    </row>
    <row r="230" spans="1:1" x14ac:dyDescent="0.25">
      <c r="A230" s="15" t="str">
        <f>IF('Autokredit mit abw Schlussrate'!B230="","",'Autokredit mit abw Schlussrate'!C230)</f>
        <v/>
      </c>
    </row>
    <row r="231" spans="1:1" x14ac:dyDescent="0.25">
      <c r="A231" s="15" t="str">
        <f>IF('Autokredit mit abw Schlussrate'!B231="","",'Autokredit mit abw Schlussrate'!C231)</f>
        <v/>
      </c>
    </row>
    <row r="232" spans="1:1" x14ac:dyDescent="0.25">
      <c r="A232" s="15" t="str">
        <f>IF('Autokredit mit abw Schlussrate'!B232="","",'Autokredit mit abw Schlussrate'!C232)</f>
        <v/>
      </c>
    </row>
    <row r="233" spans="1:1" x14ac:dyDescent="0.25">
      <c r="A233" s="15" t="str">
        <f>IF('Autokredit mit abw Schlussrate'!B233="","",'Autokredit mit abw Schlussrate'!C233)</f>
        <v/>
      </c>
    </row>
    <row r="234" spans="1:1" x14ac:dyDescent="0.25">
      <c r="A234" s="15" t="str">
        <f>IF('Autokredit mit abw Schlussrate'!B234="","",'Autokredit mit abw Schlussrate'!C234)</f>
        <v/>
      </c>
    </row>
    <row r="235" spans="1:1" x14ac:dyDescent="0.25">
      <c r="A235" s="15" t="str">
        <f>IF('Autokredit mit abw Schlussrate'!B235="","",'Autokredit mit abw Schlussrate'!C235)</f>
        <v/>
      </c>
    </row>
    <row r="236" spans="1:1" x14ac:dyDescent="0.25">
      <c r="A236" s="15" t="str">
        <f>IF('Autokredit mit abw Schlussrate'!B236="","",'Autokredit mit abw Schlussrate'!C236)</f>
        <v/>
      </c>
    </row>
    <row r="237" spans="1:1" x14ac:dyDescent="0.25">
      <c r="A237" s="15" t="str">
        <f>IF('Autokredit mit abw Schlussrate'!B237="","",'Autokredit mit abw Schlussrate'!C237)</f>
        <v/>
      </c>
    </row>
    <row r="238" spans="1:1" x14ac:dyDescent="0.25">
      <c r="A238" s="15" t="str">
        <f>IF('Autokredit mit abw Schlussrate'!B238="","",'Autokredit mit abw Schlussrate'!C238)</f>
        <v/>
      </c>
    </row>
    <row r="239" spans="1:1" x14ac:dyDescent="0.25">
      <c r="A239" s="15" t="str">
        <f>IF('Autokredit mit abw Schlussrate'!B239="","",'Autokredit mit abw Schlussrate'!C239)</f>
        <v/>
      </c>
    </row>
    <row r="240" spans="1:1" x14ac:dyDescent="0.25">
      <c r="A240" s="15" t="str">
        <f>IF('Autokredit mit abw Schlussrate'!B240="","",'Autokredit mit abw Schlussrate'!C240)</f>
        <v/>
      </c>
    </row>
    <row r="241" spans="1:1" x14ac:dyDescent="0.25">
      <c r="A241" s="15" t="str">
        <f>IF('Autokredit mit abw Schlussrate'!B241="","",'Autokredit mit abw Schlussrate'!C241)</f>
        <v/>
      </c>
    </row>
    <row r="242" spans="1:1" x14ac:dyDescent="0.25">
      <c r="A242" s="15" t="str">
        <f>IF('Autokredit mit abw Schlussrate'!B242="","",'Autokredit mit abw Schlussrate'!C242)</f>
        <v/>
      </c>
    </row>
    <row r="243" spans="1:1" x14ac:dyDescent="0.25">
      <c r="A243" s="15" t="str">
        <f>IF('Autokredit mit abw Schlussrate'!B243="","",'Autokredit mit abw Schlussrate'!C243)</f>
        <v/>
      </c>
    </row>
    <row r="244" spans="1:1" x14ac:dyDescent="0.25">
      <c r="A244" s="15" t="str">
        <f>IF('Autokredit mit abw Schlussrate'!B244="","",'Autokredit mit abw Schlussrate'!C244)</f>
        <v/>
      </c>
    </row>
    <row r="245" spans="1:1" x14ac:dyDescent="0.25">
      <c r="A245" s="15" t="str">
        <f>IF('Autokredit mit abw Schlussrate'!B245="","",'Autokredit mit abw Schlussrate'!C245)</f>
        <v/>
      </c>
    </row>
    <row r="246" spans="1:1" x14ac:dyDescent="0.25">
      <c r="A246" s="15" t="str">
        <f>IF('Autokredit mit abw Schlussrate'!B246="","",'Autokredit mit abw Schlussrate'!C246)</f>
        <v/>
      </c>
    </row>
    <row r="247" spans="1:1" x14ac:dyDescent="0.25">
      <c r="A247" s="15" t="str">
        <f>IF('Autokredit mit abw Schlussrate'!B247="","",'Autokredit mit abw Schlussrate'!C247)</f>
        <v/>
      </c>
    </row>
    <row r="248" spans="1:1" x14ac:dyDescent="0.25">
      <c r="A248" s="15" t="str">
        <f>IF('Autokredit mit abw Schlussrate'!B248="","",'Autokredit mit abw Schlussrate'!C248)</f>
        <v/>
      </c>
    </row>
    <row r="249" spans="1:1" x14ac:dyDescent="0.25">
      <c r="A249" s="15" t="str">
        <f>IF('Autokredit mit abw Schlussrate'!B249="","",'Autokredit mit abw Schlussrate'!C249)</f>
        <v/>
      </c>
    </row>
    <row r="250" spans="1:1" x14ac:dyDescent="0.25">
      <c r="A250" s="15" t="str">
        <f>IF('Autokredit mit abw Schlussrate'!B250="","",'Autokredit mit abw Schlussrate'!C250)</f>
        <v/>
      </c>
    </row>
    <row r="251" spans="1:1" x14ac:dyDescent="0.25">
      <c r="A251" s="15" t="str">
        <f>IF('Autokredit mit abw Schlussrate'!B251="","",'Autokredit mit abw Schlussrate'!C251)</f>
        <v/>
      </c>
    </row>
    <row r="252" spans="1:1" x14ac:dyDescent="0.25">
      <c r="A252" s="15" t="str">
        <f>IF('Autokredit mit abw Schlussrate'!B252="","",'Autokredit mit abw Schlussrate'!C252)</f>
        <v/>
      </c>
    </row>
    <row r="253" spans="1:1" x14ac:dyDescent="0.25">
      <c r="A253" s="15" t="str">
        <f>IF('Autokredit mit abw Schlussrate'!B253="","",'Autokredit mit abw Schlussrate'!C253)</f>
        <v/>
      </c>
    </row>
    <row r="254" spans="1:1" x14ac:dyDescent="0.25">
      <c r="A254" s="15" t="str">
        <f>IF('Autokredit mit abw Schlussrate'!B254="","",'Autokredit mit abw Schlussrate'!C254)</f>
        <v/>
      </c>
    </row>
    <row r="255" spans="1:1" x14ac:dyDescent="0.25">
      <c r="A255" s="15" t="str">
        <f>IF('Autokredit mit abw Schlussrate'!B255="","",'Autokredit mit abw Schlussrate'!C255)</f>
        <v/>
      </c>
    </row>
    <row r="256" spans="1:1" x14ac:dyDescent="0.25">
      <c r="A256" s="15" t="str">
        <f>IF('Autokredit mit abw Schlussrate'!B256="","",'Autokredit mit abw Schlussrate'!C256)</f>
        <v/>
      </c>
    </row>
    <row r="257" spans="1:1" x14ac:dyDescent="0.25">
      <c r="A257" s="15" t="str">
        <f>IF('Autokredit mit abw Schlussrate'!B257="","",'Autokredit mit abw Schlussrate'!C257)</f>
        <v/>
      </c>
    </row>
    <row r="258" spans="1:1" x14ac:dyDescent="0.25">
      <c r="A258" s="15" t="str">
        <f>IF('Autokredit mit abw Schlussrate'!B258="","",'Autokredit mit abw Schlussrate'!C258)</f>
        <v/>
      </c>
    </row>
    <row r="259" spans="1:1" x14ac:dyDescent="0.25">
      <c r="A259" s="15" t="str">
        <f>IF('Autokredit mit abw Schlussrate'!B259="","",'Autokredit mit abw Schlussrate'!C259)</f>
        <v/>
      </c>
    </row>
    <row r="260" spans="1:1" x14ac:dyDescent="0.25">
      <c r="A260" s="15" t="str">
        <f>IF('Autokredit mit abw Schlussrate'!B260="","",'Autokredit mit abw Schlussrate'!C260)</f>
        <v/>
      </c>
    </row>
    <row r="261" spans="1:1" x14ac:dyDescent="0.25">
      <c r="A261" s="15" t="str">
        <f>IF('Autokredit mit abw Schlussrate'!B261="","",'Autokredit mit abw Schlussrate'!C261)</f>
        <v/>
      </c>
    </row>
    <row r="262" spans="1:1" x14ac:dyDescent="0.25">
      <c r="A262" s="15" t="str">
        <f>IF('Autokredit mit abw Schlussrate'!B262="","",'Autokredit mit abw Schlussrate'!C262)</f>
        <v/>
      </c>
    </row>
    <row r="263" spans="1:1" x14ac:dyDescent="0.25">
      <c r="A263" s="15" t="str">
        <f>IF('Autokredit mit abw Schlussrate'!B263="","",'Autokredit mit abw Schlussrate'!C263)</f>
        <v/>
      </c>
    </row>
    <row r="264" spans="1:1" x14ac:dyDescent="0.25">
      <c r="A264" s="15" t="str">
        <f>IF('Autokredit mit abw Schlussrate'!B264="","",'Autokredit mit abw Schlussrate'!C264)</f>
        <v/>
      </c>
    </row>
    <row r="265" spans="1:1" x14ac:dyDescent="0.25">
      <c r="A265" s="15" t="str">
        <f>IF('Autokredit mit abw Schlussrate'!B265="","",'Autokredit mit abw Schlussrate'!C265)</f>
        <v/>
      </c>
    </row>
    <row r="266" spans="1:1" x14ac:dyDescent="0.25">
      <c r="A266" s="15" t="str">
        <f>IF('Autokredit mit abw Schlussrate'!B266="","",'Autokredit mit abw Schlussrate'!C266)</f>
        <v/>
      </c>
    </row>
    <row r="267" spans="1:1" x14ac:dyDescent="0.25">
      <c r="A267" s="15" t="str">
        <f>IF('Autokredit mit abw Schlussrate'!B267="","",'Autokredit mit abw Schlussrate'!C267)</f>
        <v/>
      </c>
    </row>
    <row r="268" spans="1:1" x14ac:dyDescent="0.25">
      <c r="A268" s="15" t="str">
        <f>IF('Autokredit mit abw Schlussrate'!B268="","",'Autokredit mit abw Schlussrate'!C268)</f>
        <v/>
      </c>
    </row>
    <row r="269" spans="1:1" x14ac:dyDescent="0.25">
      <c r="A269" s="15" t="str">
        <f>IF('Autokredit mit abw Schlussrate'!B269="","",'Autokredit mit abw Schlussrate'!C269)</f>
        <v/>
      </c>
    </row>
    <row r="270" spans="1:1" x14ac:dyDescent="0.25">
      <c r="A270" s="15" t="str">
        <f>IF('Autokredit mit abw Schlussrate'!B270="","",'Autokredit mit abw Schlussrate'!C270)</f>
        <v/>
      </c>
    </row>
    <row r="271" spans="1:1" x14ac:dyDescent="0.25">
      <c r="A271" s="15" t="str">
        <f>IF('Autokredit mit abw Schlussrate'!B271="","",'Autokredit mit abw Schlussrate'!C271)</f>
        <v/>
      </c>
    </row>
    <row r="272" spans="1:1" x14ac:dyDescent="0.25">
      <c r="A272" s="15" t="str">
        <f>IF('Autokredit mit abw Schlussrate'!B272="","",'Autokredit mit abw Schlussrate'!C272)</f>
        <v/>
      </c>
    </row>
    <row r="273" spans="1:1" x14ac:dyDescent="0.25">
      <c r="A273" s="15" t="str">
        <f>IF('Autokredit mit abw Schlussrate'!B273="","",'Autokredit mit abw Schlussrate'!C273)</f>
        <v/>
      </c>
    </row>
    <row r="274" spans="1:1" x14ac:dyDescent="0.25">
      <c r="A274" s="15" t="str">
        <f>IF('Autokredit mit abw Schlussrate'!B274="","",'Autokredit mit abw Schlussrate'!C274)</f>
        <v/>
      </c>
    </row>
    <row r="275" spans="1:1" x14ac:dyDescent="0.25">
      <c r="A275" s="15" t="str">
        <f>IF('Autokredit mit abw Schlussrate'!B275="","",'Autokredit mit abw Schlussrate'!C275)</f>
        <v/>
      </c>
    </row>
    <row r="276" spans="1:1" x14ac:dyDescent="0.25">
      <c r="A276" s="15" t="str">
        <f>IF('Autokredit mit abw Schlussrate'!B276="","",'Autokredit mit abw Schlussrate'!C276)</f>
        <v/>
      </c>
    </row>
    <row r="277" spans="1:1" x14ac:dyDescent="0.25">
      <c r="A277" s="15" t="str">
        <f>IF('Autokredit mit abw Schlussrate'!B277="","",'Autokredit mit abw Schlussrate'!C277)</f>
        <v/>
      </c>
    </row>
    <row r="278" spans="1:1" x14ac:dyDescent="0.25">
      <c r="A278" s="15" t="str">
        <f>IF('Autokredit mit abw Schlussrate'!B278="","",'Autokredit mit abw Schlussrate'!C278)</f>
        <v/>
      </c>
    </row>
    <row r="279" spans="1:1" x14ac:dyDescent="0.25">
      <c r="A279" s="15" t="str">
        <f>IF('Autokredit mit abw Schlussrate'!B279="","",'Autokredit mit abw Schlussrate'!C279)</f>
        <v/>
      </c>
    </row>
    <row r="280" spans="1:1" x14ac:dyDescent="0.25">
      <c r="A280" s="15" t="str">
        <f>IF('Autokredit mit abw Schlussrate'!B280="","",'Autokredit mit abw Schlussrate'!C280)</f>
        <v/>
      </c>
    </row>
    <row r="281" spans="1:1" x14ac:dyDescent="0.25">
      <c r="A281" s="15" t="str">
        <f>IF('Autokredit mit abw Schlussrate'!B281="","",'Autokredit mit abw Schlussrate'!C281)</f>
        <v/>
      </c>
    </row>
    <row r="282" spans="1:1" x14ac:dyDescent="0.25">
      <c r="A282" s="15" t="str">
        <f>IF('Autokredit mit abw Schlussrate'!B282="","",'Autokredit mit abw Schlussrate'!C282)</f>
        <v/>
      </c>
    </row>
    <row r="283" spans="1:1" x14ac:dyDescent="0.25">
      <c r="A283" s="15" t="str">
        <f>IF('Autokredit mit abw Schlussrate'!B283="","",'Autokredit mit abw Schlussrate'!C283)</f>
        <v/>
      </c>
    </row>
    <row r="284" spans="1:1" x14ac:dyDescent="0.25">
      <c r="A284" s="15" t="str">
        <f>IF('Autokredit mit abw Schlussrate'!B284="","",'Autokredit mit abw Schlussrate'!C284)</f>
        <v/>
      </c>
    </row>
    <row r="285" spans="1:1" x14ac:dyDescent="0.25">
      <c r="A285" s="15" t="str">
        <f>IF('Autokredit mit abw Schlussrate'!B285="","",'Autokredit mit abw Schlussrate'!C285)</f>
        <v/>
      </c>
    </row>
    <row r="286" spans="1:1" x14ac:dyDescent="0.25">
      <c r="A286" s="15" t="str">
        <f>IF('Autokredit mit abw Schlussrate'!B286="","",'Autokredit mit abw Schlussrate'!C286)</f>
        <v/>
      </c>
    </row>
    <row r="287" spans="1:1" x14ac:dyDescent="0.25">
      <c r="A287" s="15" t="str">
        <f>IF('Autokredit mit abw Schlussrate'!B287="","",'Autokredit mit abw Schlussrate'!C287)</f>
        <v/>
      </c>
    </row>
    <row r="288" spans="1:1" x14ac:dyDescent="0.25">
      <c r="A288" s="15" t="str">
        <f>IF('Autokredit mit abw Schlussrate'!B288="","",'Autokredit mit abw Schlussrate'!C288)</f>
        <v/>
      </c>
    </row>
    <row r="289" spans="1:1" x14ac:dyDescent="0.25">
      <c r="A289" s="15" t="str">
        <f>IF('Autokredit mit abw Schlussrate'!B289="","",'Autokredit mit abw Schlussrate'!C289)</f>
        <v/>
      </c>
    </row>
    <row r="290" spans="1:1" x14ac:dyDescent="0.25">
      <c r="A290" s="15" t="str">
        <f>IF('Autokredit mit abw Schlussrate'!B290="","",'Autokredit mit abw Schlussrate'!C290)</f>
        <v/>
      </c>
    </row>
    <row r="291" spans="1:1" x14ac:dyDescent="0.25">
      <c r="A291" s="15" t="str">
        <f>IF('Autokredit mit abw Schlussrate'!B291="","",'Autokredit mit abw Schlussrate'!C291)</f>
        <v/>
      </c>
    </row>
    <row r="292" spans="1:1" x14ac:dyDescent="0.25">
      <c r="A292" s="15" t="str">
        <f>IF('Autokredit mit abw Schlussrate'!B292="","",'Autokredit mit abw Schlussrate'!C292)</f>
        <v/>
      </c>
    </row>
    <row r="293" spans="1:1" x14ac:dyDescent="0.25">
      <c r="A293" s="15" t="str">
        <f>IF('Autokredit mit abw Schlussrate'!B293="","",'Autokredit mit abw Schlussrate'!C293)</f>
        <v/>
      </c>
    </row>
    <row r="294" spans="1:1" x14ac:dyDescent="0.25">
      <c r="A294" s="15" t="str">
        <f>IF('Autokredit mit abw Schlussrate'!B294="","",'Autokredit mit abw Schlussrate'!C294)</f>
        <v/>
      </c>
    </row>
    <row r="295" spans="1:1" x14ac:dyDescent="0.25">
      <c r="A295" s="15" t="str">
        <f>IF('Autokredit mit abw Schlussrate'!B295="","",'Autokredit mit abw Schlussrate'!C295)</f>
        <v/>
      </c>
    </row>
    <row r="296" spans="1:1" x14ac:dyDescent="0.25">
      <c r="A296" s="15" t="str">
        <f>IF('Autokredit mit abw Schlussrate'!B296="","",'Autokredit mit abw Schlussrate'!C296)</f>
        <v/>
      </c>
    </row>
    <row r="297" spans="1:1" x14ac:dyDescent="0.25">
      <c r="A297" s="15" t="str">
        <f>IF('Autokredit mit abw Schlussrate'!B297="","",'Autokredit mit abw Schlussrate'!C297)</f>
        <v/>
      </c>
    </row>
    <row r="298" spans="1:1" x14ac:dyDescent="0.25">
      <c r="A298" s="15" t="str">
        <f>IF('Autokredit mit abw Schlussrate'!B298="","",'Autokredit mit abw Schlussrate'!C298)</f>
        <v/>
      </c>
    </row>
    <row r="299" spans="1:1" x14ac:dyDescent="0.25">
      <c r="A299" s="15" t="str">
        <f>IF('Autokredit mit abw Schlussrate'!B299="","",'Autokredit mit abw Schlussrate'!C299)</f>
        <v/>
      </c>
    </row>
    <row r="300" spans="1:1" x14ac:dyDescent="0.25">
      <c r="A300" s="15" t="str">
        <f>IF('Autokredit mit abw Schlussrate'!B300="","",'Autokredit mit abw Schlussrate'!C300)</f>
        <v/>
      </c>
    </row>
    <row r="301" spans="1:1" x14ac:dyDescent="0.25">
      <c r="A301" s="15" t="str">
        <f>IF('Autokredit mit abw Schlussrate'!B301="","",'Autokredit mit abw Schlussrate'!C301)</f>
        <v/>
      </c>
    </row>
    <row r="302" spans="1:1" x14ac:dyDescent="0.25">
      <c r="A302" s="15" t="str">
        <f>IF('Autokredit mit abw Schlussrate'!B302="","",'Autokredit mit abw Schlussrate'!C302)</f>
        <v/>
      </c>
    </row>
    <row r="303" spans="1:1" x14ac:dyDescent="0.25">
      <c r="A303" s="15" t="str">
        <f>IF('Autokredit mit abw Schlussrate'!B303="","",'Autokredit mit abw Schlussrate'!C303)</f>
        <v/>
      </c>
    </row>
    <row r="304" spans="1:1" x14ac:dyDescent="0.25">
      <c r="A304" s="15" t="str">
        <f>IF('Autokredit mit abw Schlussrate'!B304="","",'Autokredit mit abw Schlussrate'!C304)</f>
        <v/>
      </c>
    </row>
    <row r="305" spans="1:1" x14ac:dyDescent="0.25">
      <c r="A305" s="15" t="str">
        <f>IF('Autokredit mit abw Schlussrate'!B305="","",'Autokredit mit abw Schlussrate'!C305)</f>
        <v/>
      </c>
    </row>
    <row r="306" spans="1:1" x14ac:dyDescent="0.25">
      <c r="A306" s="15" t="str">
        <f>IF('Autokredit mit abw Schlussrate'!B306="","",'Autokredit mit abw Schlussrate'!C306)</f>
        <v/>
      </c>
    </row>
    <row r="307" spans="1:1" x14ac:dyDescent="0.25">
      <c r="A307" s="15" t="str">
        <f>IF('Autokredit mit abw Schlussrate'!B307="","",'Autokredit mit abw Schlussrate'!C307)</f>
        <v/>
      </c>
    </row>
    <row r="308" spans="1:1" x14ac:dyDescent="0.25">
      <c r="A308" s="15" t="str">
        <f>IF('Autokredit mit abw Schlussrate'!B308="","",'Autokredit mit abw Schlussrate'!C308)</f>
        <v/>
      </c>
    </row>
    <row r="309" spans="1:1" x14ac:dyDescent="0.25">
      <c r="A309" s="15" t="str">
        <f>IF('Autokredit mit abw Schlussrate'!B309="","",'Autokredit mit abw Schlussrate'!C309)</f>
        <v/>
      </c>
    </row>
    <row r="310" spans="1:1" x14ac:dyDescent="0.25">
      <c r="A310" s="15" t="str">
        <f>IF('Autokredit mit abw Schlussrate'!B310="","",'Autokredit mit abw Schlussrate'!C310)</f>
        <v/>
      </c>
    </row>
    <row r="311" spans="1:1" x14ac:dyDescent="0.25">
      <c r="A311" s="15" t="str">
        <f>IF('Autokredit mit abw Schlussrate'!B311="","",'Autokredit mit abw Schlussrate'!C311)</f>
        <v/>
      </c>
    </row>
    <row r="312" spans="1:1" x14ac:dyDescent="0.25">
      <c r="A312" s="15" t="str">
        <f>IF('Autokredit mit abw Schlussrate'!B312="","",'Autokredit mit abw Schlussrate'!C312)</f>
        <v/>
      </c>
    </row>
    <row r="313" spans="1:1" x14ac:dyDescent="0.25">
      <c r="A313" s="15" t="str">
        <f>IF('Autokredit mit abw Schlussrate'!B313="","",'Autokredit mit abw Schlussrate'!C313)</f>
        <v/>
      </c>
    </row>
    <row r="314" spans="1:1" x14ac:dyDescent="0.25">
      <c r="A314" s="15" t="str">
        <f>IF('Autokredit mit abw Schlussrate'!B314="","",'Autokredit mit abw Schlussrate'!C314)</f>
        <v/>
      </c>
    </row>
    <row r="315" spans="1:1" x14ac:dyDescent="0.25">
      <c r="A315" s="15" t="str">
        <f>IF('Autokredit mit abw Schlussrate'!B315="","",'Autokredit mit abw Schlussrate'!C315)</f>
        <v/>
      </c>
    </row>
    <row r="316" spans="1:1" x14ac:dyDescent="0.25">
      <c r="A316" s="15" t="str">
        <f>IF('Autokredit mit abw Schlussrate'!B316="","",'Autokredit mit abw Schlussrate'!C316)</f>
        <v/>
      </c>
    </row>
    <row r="317" spans="1:1" x14ac:dyDescent="0.25">
      <c r="A317" s="15" t="str">
        <f>IF('Autokredit mit abw Schlussrate'!B317="","",'Autokredit mit abw Schlussrate'!C317)</f>
        <v/>
      </c>
    </row>
    <row r="318" spans="1:1" x14ac:dyDescent="0.25">
      <c r="A318" s="15" t="str">
        <f>IF('Autokredit mit abw Schlussrate'!B318="","",'Autokredit mit abw Schlussrate'!C318)</f>
        <v/>
      </c>
    </row>
    <row r="319" spans="1:1" x14ac:dyDescent="0.25">
      <c r="A319" s="15" t="str">
        <f>IF('Autokredit mit abw Schlussrate'!B319="","",'Autokredit mit abw Schlussrate'!C319)</f>
        <v/>
      </c>
    </row>
    <row r="320" spans="1:1" x14ac:dyDescent="0.25">
      <c r="A320" s="15" t="str">
        <f>IF('Autokredit mit abw Schlussrate'!B320="","",'Autokredit mit abw Schlussrate'!C320)</f>
        <v/>
      </c>
    </row>
    <row r="321" spans="1:1" x14ac:dyDescent="0.25">
      <c r="A321" s="15" t="str">
        <f>IF('Autokredit mit abw Schlussrate'!B321="","",'Autokredit mit abw Schlussrate'!C321)</f>
        <v/>
      </c>
    </row>
    <row r="322" spans="1:1" x14ac:dyDescent="0.25">
      <c r="A322" s="15" t="str">
        <f>IF('Autokredit mit abw Schlussrate'!B322="","",'Autokredit mit abw Schlussrate'!C322)</f>
        <v/>
      </c>
    </row>
    <row r="323" spans="1:1" x14ac:dyDescent="0.25">
      <c r="A323" s="15" t="str">
        <f>IF('Autokredit mit abw Schlussrate'!B323="","",'Autokredit mit abw Schlussrate'!C323)</f>
        <v/>
      </c>
    </row>
    <row r="324" spans="1:1" x14ac:dyDescent="0.25">
      <c r="A324" s="15" t="str">
        <f>IF('Autokredit mit abw Schlussrate'!B324="","",'Autokredit mit abw Schlussrate'!C324)</f>
        <v/>
      </c>
    </row>
    <row r="325" spans="1:1" x14ac:dyDescent="0.25">
      <c r="A325" s="15" t="str">
        <f>IF('Autokredit mit abw Schlussrate'!B325="","",'Autokredit mit abw Schlussrate'!C325)</f>
        <v/>
      </c>
    </row>
    <row r="326" spans="1:1" x14ac:dyDescent="0.25">
      <c r="A326" s="15" t="str">
        <f>IF('Autokredit mit abw Schlussrate'!B326="","",'Autokredit mit abw Schlussrate'!C326)</f>
        <v/>
      </c>
    </row>
    <row r="327" spans="1:1" x14ac:dyDescent="0.25">
      <c r="A327" s="15" t="str">
        <f>IF('Autokredit mit abw Schlussrate'!B327="","",'Autokredit mit abw Schlussrate'!C327)</f>
        <v/>
      </c>
    </row>
    <row r="328" spans="1:1" x14ac:dyDescent="0.25">
      <c r="A328" s="15" t="str">
        <f>IF('Autokredit mit abw Schlussrate'!B328="","",'Autokredit mit abw Schlussrate'!C328)</f>
        <v/>
      </c>
    </row>
    <row r="329" spans="1:1" x14ac:dyDescent="0.25">
      <c r="A329" s="15" t="str">
        <f>IF('Autokredit mit abw Schlussrate'!B329="","",'Autokredit mit abw Schlussrate'!C329)</f>
        <v/>
      </c>
    </row>
    <row r="330" spans="1:1" x14ac:dyDescent="0.25">
      <c r="A330" s="15" t="str">
        <f>IF('Autokredit mit abw Schlussrate'!B330="","",'Autokredit mit abw Schlussrate'!C330)</f>
        <v/>
      </c>
    </row>
    <row r="331" spans="1:1" x14ac:dyDescent="0.25">
      <c r="A331" s="15" t="str">
        <f>IF('Autokredit mit abw Schlussrate'!B331="","",'Autokredit mit abw Schlussrate'!C331)</f>
        <v/>
      </c>
    </row>
    <row r="332" spans="1:1" x14ac:dyDescent="0.25">
      <c r="A332" s="15" t="str">
        <f>IF('Autokredit mit abw Schlussrate'!B332="","",'Autokredit mit abw Schlussrate'!C332)</f>
        <v/>
      </c>
    </row>
    <row r="333" spans="1:1" x14ac:dyDescent="0.25">
      <c r="A333" s="15" t="str">
        <f>IF('Autokredit mit abw Schlussrate'!B333="","",'Autokredit mit abw Schlussrate'!C333)</f>
        <v/>
      </c>
    </row>
    <row r="334" spans="1:1" x14ac:dyDescent="0.25">
      <c r="A334" s="15" t="str">
        <f>IF('Autokredit mit abw Schlussrate'!B334="","",'Autokredit mit abw Schlussrate'!C334)</f>
        <v/>
      </c>
    </row>
    <row r="335" spans="1:1" x14ac:dyDescent="0.25">
      <c r="A335" s="15" t="str">
        <f>IF('Autokredit mit abw Schlussrate'!B335="","",'Autokredit mit abw Schlussrate'!C335)</f>
        <v/>
      </c>
    </row>
    <row r="336" spans="1:1" x14ac:dyDescent="0.25">
      <c r="A336" s="15" t="str">
        <f>IF('Autokredit mit abw Schlussrate'!B336="","",'Autokredit mit abw Schlussrate'!C336)</f>
        <v/>
      </c>
    </row>
    <row r="337" spans="1:1" x14ac:dyDescent="0.25">
      <c r="A337" s="15" t="str">
        <f>IF('Autokredit mit abw Schlussrate'!B337="","",'Autokredit mit abw Schlussrate'!C337)</f>
        <v/>
      </c>
    </row>
    <row r="338" spans="1:1" x14ac:dyDescent="0.25">
      <c r="A338" s="15" t="str">
        <f>IF('Autokredit mit abw Schlussrate'!B338="","",'Autokredit mit abw Schlussrate'!C338)</f>
        <v/>
      </c>
    </row>
    <row r="339" spans="1:1" x14ac:dyDescent="0.25">
      <c r="A339" s="15" t="str">
        <f>IF('Autokredit mit abw Schlussrate'!B339="","",'Autokredit mit abw Schlussrate'!C339)</f>
        <v/>
      </c>
    </row>
    <row r="340" spans="1:1" x14ac:dyDescent="0.25">
      <c r="A340" s="15" t="str">
        <f>IF('Autokredit mit abw Schlussrate'!B340="","",'Autokredit mit abw Schlussrate'!C340)</f>
        <v/>
      </c>
    </row>
    <row r="341" spans="1:1" x14ac:dyDescent="0.25">
      <c r="A341" s="15" t="str">
        <f>IF('Autokredit mit abw Schlussrate'!B341="","",'Autokredit mit abw Schlussrate'!C341)</f>
        <v/>
      </c>
    </row>
    <row r="342" spans="1:1" x14ac:dyDescent="0.25">
      <c r="A342" s="15" t="str">
        <f>IF('Autokredit mit abw Schlussrate'!B342="","",'Autokredit mit abw Schlussrate'!C342)</f>
        <v/>
      </c>
    </row>
    <row r="343" spans="1:1" x14ac:dyDescent="0.25">
      <c r="A343" s="15" t="str">
        <f>IF('Autokredit mit abw Schlussrate'!B343="","",'Autokredit mit abw Schlussrate'!C343)</f>
        <v/>
      </c>
    </row>
    <row r="344" spans="1:1" x14ac:dyDescent="0.25">
      <c r="A344" s="15" t="str">
        <f>IF('Autokredit mit abw Schlussrate'!B344="","",'Autokredit mit abw Schlussrate'!C344)</f>
        <v/>
      </c>
    </row>
    <row r="345" spans="1:1" x14ac:dyDescent="0.25">
      <c r="A345" s="15" t="str">
        <f>IF('Autokredit mit abw Schlussrate'!B345="","",'Autokredit mit abw Schlussrate'!C345)</f>
        <v/>
      </c>
    </row>
    <row r="346" spans="1:1" x14ac:dyDescent="0.25">
      <c r="A346" s="15" t="str">
        <f>IF('Autokredit mit abw Schlussrate'!B346="","",'Autokredit mit abw Schlussrate'!C346)</f>
        <v/>
      </c>
    </row>
    <row r="347" spans="1:1" x14ac:dyDescent="0.25">
      <c r="A347" s="15" t="str">
        <f>IF('Autokredit mit abw Schlussrate'!B347="","",'Autokredit mit abw Schlussrate'!C347)</f>
        <v/>
      </c>
    </row>
    <row r="348" spans="1:1" x14ac:dyDescent="0.25">
      <c r="A348" s="15" t="str">
        <f>IF('Autokredit mit abw Schlussrate'!B348="","",'Autokredit mit abw Schlussrate'!C348)</f>
        <v/>
      </c>
    </row>
    <row r="349" spans="1:1" x14ac:dyDescent="0.25">
      <c r="A349" s="15" t="str">
        <f>IF('Autokredit mit abw Schlussrate'!B349="","",'Autokredit mit abw Schlussrate'!C349)</f>
        <v/>
      </c>
    </row>
    <row r="350" spans="1:1" x14ac:dyDescent="0.25">
      <c r="A350" s="15" t="str">
        <f>IF('Autokredit mit abw Schlussrate'!B350="","",'Autokredit mit abw Schlussrate'!C350)</f>
        <v/>
      </c>
    </row>
    <row r="351" spans="1:1" x14ac:dyDescent="0.25">
      <c r="A351" s="15" t="str">
        <f>IF('Autokredit mit abw Schlussrate'!B351="","",'Autokredit mit abw Schlussrate'!C351)</f>
        <v/>
      </c>
    </row>
    <row r="352" spans="1:1" x14ac:dyDescent="0.25">
      <c r="A352" s="15" t="str">
        <f>IF('Autokredit mit abw Schlussrate'!B352="","",'Autokredit mit abw Schlussrate'!C352)</f>
        <v/>
      </c>
    </row>
    <row r="353" spans="1:1" x14ac:dyDescent="0.25">
      <c r="A353" s="15" t="str">
        <f>IF('Autokredit mit abw Schlussrate'!B353="","",'Autokredit mit abw Schlussrate'!C353)</f>
        <v/>
      </c>
    </row>
    <row r="354" spans="1:1" x14ac:dyDescent="0.25">
      <c r="A354" s="15" t="str">
        <f>IF('Autokredit mit abw Schlussrate'!B354="","",'Autokredit mit abw Schlussrate'!C354)</f>
        <v/>
      </c>
    </row>
    <row r="355" spans="1:1" x14ac:dyDescent="0.25">
      <c r="A355" s="15" t="str">
        <f>IF('Autokredit mit abw Schlussrate'!B355="","",'Autokredit mit abw Schlussrate'!C355)</f>
        <v/>
      </c>
    </row>
    <row r="356" spans="1:1" x14ac:dyDescent="0.25">
      <c r="A356" s="15" t="str">
        <f>IF('Autokredit mit abw Schlussrate'!B356="","",'Autokredit mit abw Schlussrate'!C356)</f>
        <v/>
      </c>
    </row>
    <row r="357" spans="1:1" x14ac:dyDescent="0.25">
      <c r="A357" s="15" t="str">
        <f>IF('Autokredit mit abw Schlussrate'!B357="","",'Autokredit mit abw Schlussrate'!C357)</f>
        <v/>
      </c>
    </row>
    <row r="358" spans="1:1" x14ac:dyDescent="0.25">
      <c r="A358" s="15" t="str">
        <f>IF('Autokredit mit abw Schlussrate'!B358="","",'Autokredit mit abw Schlussrate'!C358)</f>
        <v/>
      </c>
    </row>
    <row r="359" spans="1:1" x14ac:dyDescent="0.25">
      <c r="A359" s="15" t="str">
        <f>IF('Autokredit mit abw Schlussrate'!B359="","",'Autokredit mit abw Schlussrate'!C359)</f>
        <v/>
      </c>
    </row>
    <row r="360" spans="1:1" x14ac:dyDescent="0.25">
      <c r="A360" s="15" t="str">
        <f>IF('Autokredit mit abw Schlussrate'!B360="","",'Autokredit mit abw Schlussrate'!C360)</f>
        <v/>
      </c>
    </row>
    <row r="361" spans="1:1" x14ac:dyDescent="0.25">
      <c r="A361" s="15" t="str">
        <f>IF('Autokredit mit abw Schlussrate'!B361="","",'Autokredit mit abw Schlussrate'!C361)</f>
        <v/>
      </c>
    </row>
    <row r="362" spans="1:1" x14ac:dyDescent="0.25">
      <c r="A362" s="15" t="str">
        <f>IF('Autokredit mit abw Schlussrate'!B362="","",'Autokredit mit abw Schlussrate'!C362)</f>
        <v/>
      </c>
    </row>
    <row r="363" spans="1:1" x14ac:dyDescent="0.25">
      <c r="A363" s="15" t="str">
        <f>IF('Autokredit mit abw Schlussrate'!B363="","",'Autokredit mit abw Schlussrate'!C363)</f>
        <v/>
      </c>
    </row>
    <row r="364" spans="1:1" x14ac:dyDescent="0.25">
      <c r="A364" s="15" t="str">
        <f>IF('Autokredit mit abw Schlussrate'!B364="","",'Autokredit mit abw Schlussrate'!C364)</f>
        <v/>
      </c>
    </row>
    <row r="365" spans="1:1" x14ac:dyDescent="0.25">
      <c r="A365" s="15" t="str">
        <f>IF('Autokredit mit abw Schlussrate'!B365="","",'Autokredit mit abw Schlussrate'!C365)</f>
        <v/>
      </c>
    </row>
    <row r="366" spans="1:1" x14ac:dyDescent="0.25">
      <c r="A366" s="15" t="str">
        <f>IF('Autokredit mit abw Schlussrate'!B366="","",'Autokredit mit abw Schlussrate'!C366)</f>
        <v/>
      </c>
    </row>
    <row r="367" spans="1:1" x14ac:dyDescent="0.25">
      <c r="A367" s="15" t="str">
        <f>IF('Autokredit mit abw Schlussrate'!B367="","",'Autokredit mit abw Schlussrate'!C367)</f>
        <v/>
      </c>
    </row>
    <row r="368" spans="1:1" x14ac:dyDescent="0.25">
      <c r="A368" s="15" t="str">
        <f>IF('Autokredit mit abw Schlussrate'!B368="","",'Autokredit mit abw Schlussrate'!C368)</f>
        <v/>
      </c>
    </row>
    <row r="369" spans="1:1" x14ac:dyDescent="0.25">
      <c r="A369" s="15" t="str">
        <f>IF('Autokredit mit abw Schlussrate'!B369="","",'Autokredit mit abw Schlussrate'!C369)</f>
        <v/>
      </c>
    </row>
    <row r="370" spans="1:1" x14ac:dyDescent="0.25">
      <c r="A370" s="15" t="str">
        <f>IF('Autokredit mit abw Schlussrate'!B370="","",'Autokredit mit abw Schlussrate'!C370)</f>
        <v/>
      </c>
    </row>
    <row r="371" spans="1:1" x14ac:dyDescent="0.25">
      <c r="A371" s="15" t="str">
        <f>IF('Autokredit mit abw Schlussrate'!B371="","",'Autokredit mit abw Schlussrate'!C371)</f>
        <v/>
      </c>
    </row>
    <row r="372" spans="1:1" x14ac:dyDescent="0.25">
      <c r="A372" s="15" t="str">
        <f>IF('Autokredit mit abw Schlussrate'!B372="","",'Autokredit mit abw Schlussrate'!C372)</f>
        <v/>
      </c>
    </row>
    <row r="373" spans="1:1" x14ac:dyDescent="0.25">
      <c r="A373" s="15" t="str">
        <f>IF('Autokredit mit abw Schlussrate'!B373="","",'Autokredit mit abw Schlussrate'!C373)</f>
        <v/>
      </c>
    </row>
    <row r="374" spans="1:1" x14ac:dyDescent="0.25">
      <c r="A374" s="15" t="str">
        <f>IF('Autokredit mit abw Schlussrate'!B374="","",'Autokredit mit abw Schlussrate'!C374)</f>
        <v/>
      </c>
    </row>
    <row r="375" spans="1:1" x14ac:dyDescent="0.25">
      <c r="A375" s="15" t="str">
        <f>IF('Autokredit mit abw Schlussrate'!B375="","",'Autokredit mit abw Schlussrate'!C375)</f>
        <v/>
      </c>
    </row>
    <row r="376" spans="1:1" x14ac:dyDescent="0.25">
      <c r="A376" s="15" t="str">
        <f>IF('Autokredit mit abw Schlussrate'!B376="","",'Autokredit mit abw Schlussrate'!C376)</f>
        <v/>
      </c>
    </row>
    <row r="377" spans="1:1" x14ac:dyDescent="0.25">
      <c r="A377" s="15" t="str">
        <f>IF('Autokredit mit abw Schlussrate'!B377="","",'Autokredit mit abw Schlussrate'!C377)</f>
        <v/>
      </c>
    </row>
    <row r="378" spans="1:1" x14ac:dyDescent="0.25">
      <c r="A378" s="15" t="str">
        <f>IF('Autokredit mit abw Schlussrate'!B378="","",'Autokredit mit abw Schlussrate'!C378)</f>
        <v/>
      </c>
    </row>
    <row r="379" spans="1:1" x14ac:dyDescent="0.25">
      <c r="A379" s="15" t="str">
        <f>IF('Autokredit mit abw Schlussrate'!B379="","",'Autokredit mit abw Schlussrate'!C379)</f>
        <v/>
      </c>
    </row>
    <row r="380" spans="1:1" x14ac:dyDescent="0.25">
      <c r="A380" s="15" t="str">
        <f>IF('Autokredit mit abw Schlussrate'!B380="","",'Autokredit mit abw Schlussrate'!C380)</f>
        <v/>
      </c>
    </row>
    <row r="381" spans="1:1" x14ac:dyDescent="0.25">
      <c r="A381" s="15" t="str">
        <f>IF('Autokredit mit abw Schlussrate'!B381="","",'Autokredit mit abw Schlussrate'!C381)</f>
        <v/>
      </c>
    </row>
    <row r="382" spans="1:1" x14ac:dyDescent="0.25">
      <c r="A382" s="15" t="str">
        <f>IF('Autokredit mit abw Schlussrate'!B382="","",'Autokredit mit abw Schlussrate'!C382)</f>
        <v/>
      </c>
    </row>
    <row r="383" spans="1:1" x14ac:dyDescent="0.25">
      <c r="A383" s="15" t="str">
        <f>IF('Autokredit mit abw Schlussrate'!B383="","",'Autokredit mit abw Schlussrate'!C383)</f>
        <v/>
      </c>
    </row>
    <row r="384" spans="1:1" x14ac:dyDescent="0.25">
      <c r="A384" s="15" t="str">
        <f>IF('Autokredit mit abw Schlussrate'!B384="","",'Autokredit mit abw Schlussrate'!C384)</f>
        <v/>
      </c>
    </row>
    <row r="385" spans="1:1" x14ac:dyDescent="0.25">
      <c r="A385" s="15" t="str">
        <f>IF('Autokredit mit abw Schlussrate'!B385="","",'Autokredit mit abw Schlussrate'!C385)</f>
        <v/>
      </c>
    </row>
    <row r="386" spans="1:1" x14ac:dyDescent="0.25">
      <c r="A386" s="15" t="str">
        <f>IF('Autokredit mit abw Schlussrate'!B386="","",'Autokredit mit abw Schlussrate'!C386)</f>
        <v/>
      </c>
    </row>
    <row r="387" spans="1:1" x14ac:dyDescent="0.25">
      <c r="A387" s="15" t="str">
        <f>IF('Autokredit mit abw Schlussrate'!B387="","",'Autokredit mit abw Schlussrate'!C387)</f>
        <v/>
      </c>
    </row>
    <row r="388" spans="1:1" x14ac:dyDescent="0.25">
      <c r="A388" s="15" t="str">
        <f>IF('Autokredit mit abw Schlussrate'!B388="","",'Autokredit mit abw Schlussrate'!C388)</f>
        <v/>
      </c>
    </row>
    <row r="389" spans="1:1" x14ac:dyDescent="0.25">
      <c r="A389" s="15" t="str">
        <f>IF('Autokredit mit abw Schlussrate'!B389="","",'Autokredit mit abw Schlussrate'!C389)</f>
        <v/>
      </c>
    </row>
    <row r="390" spans="1:1" x14ac:dyDescent="0.25">
      <c r="A390" s="15" t="str">
        <f>IF('Autokredit mit abw Schlussrate'!B390="","",'Autokredit mit abw Schlussrate'!C390)</f>
        <v/>
      </c>
    </row>
    <row r="391" spans="1:1" x14ac:dyDescent="0.25">
      <c r="A391" s="15" t="str">
        <f>IF('Autokredit mit abw Schlussrate'!B391="","",'Autokredit mit abw Schlussrate'!C391)</f>
        <v/>
      </c>
    </row>
    <row r="392" spans="1:1" x14ac:dyDescent="0.25">
      <c r="A392" s="15" t="str">
        <f>IF('Autokredit mit abw Schlussrate'!B392="","",'Autokredit mit abw Schlussrate'!C392)</f>
        <v/>
      </c>
    </row>
    <row r="393" spans="1:1" x14ac:dyDescent="0.25">
      <c r="A393" s="15" t="str">
        <f>IF('Autokredit mit abw Schlussrate'!B393="","",'Autokredit mit abw Schlussrate'!C393)</f>
        <v/>
      </c>
    </row>
    <row r="394" spans="1:1" x14ac:dyDescent="0.25">
      <c r="A394" s="15" t="str">
        <f>IF('Autokredit mit abw Schlussrate'!B394="","",'Autokredit mit abw Schlussrate'!C394)</f>
        <v/>
      </c>
    </row>
    <row r="395" spans="1:1" x14ac:dyDescent="0.25">
      <c r="A395" s="15" t="str">
        <f>IF('Autokredit mit abw Schlussrate'!B395="","",'Autokredit mit abw Schlussrate'!C395)</f>
        <v/>
      </c>
    </row>
    <row r="396" spans="1:1" x14ac:dyDescent="0.25">
      <c r="A396" s="15" t="str">
        <f>IF('Autokredit mit abw Schlussrate'!B396="","",'Autokredit mit abw Schlussrate'!C396)</f>
        <v/>
      </c>
    </row>
    <row r="397" spans="1:1" x14ac:dyDescent="0.25">
      <c r="A397" s="15" t="str">
        <f>IF('Autokredit mit abw Schlussrate'!B397="","",'Autokredit mit abw Schlussrate'!C397)</f>
        <v/>
      </c>
    </row>
    <row r="398" spans="1:1" x14ac:dyDescent="0.25">
      <c r="A398" s="15" t="str">
        <f>IF('Autokredit mit abw Schlussrate'!B398="","",'Autokredit mit abw Schlussrate'!C398)</f>
        <v/>
      </c>
    </row>
    <row r="399" spans="1:1" x14ac:dyDescent="0.25">
      <c r="A399" s="15" t="str">
        <f>IF('Autokredit mit abw Schlussrate'!B399="","",'Autokredit mit abw Schlussrate'!C399)</f>
        <v/>
      </c>
    </row>
    <row r="400" spans="1:1" x14ac:dyDescent="0.25">
      <c r="A400" s="15" t="str">
        <f>IF('Autokredit mit abw Schlussrate'!B400="","",'Autokredit mit abw Schlussrate'!C400)</f>
        <v/>
      </c>
    </row>
    <row r="401" spans="1:1" x14ac:dyDescent="0.25">
      <c r="A401" s="15" t="str">
        <f>IF('Autokredit mit abw Schlussrate'!B401="","",'Autokredit mit abw Schlussrate'!C401)</f>
        <v/>
      </c>
    </row>
    <row r="402" spans="1:1" x14ac:dyDescent="0.25">
      <c r="A402" s="15" t="str">
        <f>IF('Autokredit mit abw Schlussrate'!B402="","",'Autokredit mit abw Schlussrate'!C402)</f>
        <v/>
      </c>
    </row>
    <row r="403" spans="1:1" x14ac:dyDescent="0.25">
      <c r="A403" s="15" t="str">
        <f>IF('Autokredit mit abw Schlussrate'!B403="","",'Autokredit mit abw Schlussrate'!C403)</f>
        <v/>
      </c>
    </row>
    <row r="404" spans="1:1" x14ac:dyDescent="0.25">
      <c r="A404" s="15" t="str">
        <f>IF('Autokredit mit abw Schlussrate'!B404="","",'Autokredit mit abw Schlussrate'!C404)</f>
        <v/>
      </c>
    </row>
    <row r="405" spans="1:1" x14ac:dyDescent="0.25">
      <c r="A405" s="15" t="str">
        <f>IF('Autokredit mit abw Schlussrate'!B405="","",'Autokredit mit abw Schlussrate'!C405)</f>
        <v/>
      </c>
    </row>
    <row r="406" spans="1:1" x14ac:dyDescent="0.25">
      <c r="A406" s="15" t="str">
        <f>IF('Autokredit mit abw Schlussrate'!B406="","",'Autokredit mit abw Schlussrate'!C406)</f>
        <v/>
      </c>
    </row>
    <row r="407" spans="1:1" x14ac:dyDescent="0.25">
      <c r="A407" s="15" t="str">
        <f>IF('Autokredit mit abw Schlussrate'!B407="","",'Autokredit mit abw Schlussrate'!C407)</f>
        <v/>
      </c>
    </row>
    <row r="408" spans="1:1" x14ac:dyDescent="0.25">
      <c r="A408" s="15" t="str">
        <f>IF('Autokredit mit abw Schlussrate'!B408="","",'Autokredit mit abw Schlussrate'!C408)</f>
        <v/>
      </c>
    </row>
    <row r="409" spans="1:1" x14ac:dyDescent="0.25">
      <c r="A409" s="15" t="str">
        <f>IF('Autokredit mit abw Schlussrate'!B409="","",'Autokredit mit abw Schlussrate'!C409)</f>
        <v/>
      </c>
    </row>
    <row r="410" spans="1:1" x14ac:dyDescent="0.25">
      <c r="A410" s="15" t="str">
        <f>IF('Autokredit mit abw Schlussrate'!B410="","",'Autokredit mit abw Schlussrate'!C410)</f>
        <v/>
      </c>
    </row>
    <row r="411" spans="1:1" x14ac:dyDescent="0.25">
      <c r="A411" s="15" t="str">
        <f>IF('Autokredit mit abw Schlussrate'!B411="","",'Autokredit mit abw Schlussrate'!C411)</f>
        <v/>
      </c>
    </row>
    <row r="412" spans="1:1" x14ac:dyDescent="0.25">
      <c r="A412" s="15" t="str">
        <f>IF('Autokredit mit abw Schlussrate'!B412="","",'Autokredit mit abw Schlussrate'!C412)</f>
        <v/>
      </c>
    </row>
    <row r="413" spans="1:1" x14ac:dyDescent="0.25">
      <c r="A413" s="15" t="str">
        <f>IF('Autokredit mit abw Schlussrate'!B413="","",'Autokredit mit abw Schlussrate'!C413)</f>
        <v/>
      </c>
    </row>
    <row r="414" spans="1:1" x14ac:dyDescent="0.25">
      <c r="A414" s="15" t="str">
        <f>IF('Autokredit mit abw Schlussrate'!B414="","",'Autokredit mit abw Schlussrate'!C414)</f>
        <v/>
      </c>
    </row>
    <row r="415" spans="1:1" x14ac:dyDescent="0.25">
      <c r="A415" s="15" t="str">
        <f>IF('Autokredit mit abw Schlussrate'!B415="","",'Autokredit mit abw Schlussrate'!C415)</f>
        <v/>
      </c>
    </row>
    <row r="416" spans="1:1" x14ac:dyDescent="0.25">
      <c r="A416" s="15" t="str">
        <f>IF('Autokredit mit abw Schlussrate'!B416="","",'Autokredit mit abw Schlussrate'!C416)</f>
        <v/>
      </c>
    </row>
    <row r="417" spans="1:1" x14ac:dyDescent="0.25">
      <c r="A417" s="15" t="str">
        <f>IF('Autokredit mit abw Schlussrate'!B417="","",'Autokredit mit abw Schlussrate'!C417)</f>
        <v/>
      </c>
    </row>
    <row r="418" spans="1:1" x14ac:dyDescent="0.25">
      <c r="A418" s="15" t="str">
        <f>IF('Autokredit mit abw Schlussrate'!B418="","",'Autokredit mit abw Schlussrate'!C418)</f>
        <v/>
      </c>
    </row>
    <row r="419" spans="1:1" x14ac:dyDescent="0.25">
      <c r="A419" s="15" t="str">
        <f>IF('Autokredit mit abw Schlussrate'!B419="","",'Autokredit mit abw Schlussrate'!C419)</f>
        <v/>
      </c>
    </row>
    <row r="420" spans="1:1" x14ac:dyDescent="0.25">
      <c r="A420" s="15" t="str">
        <f>IF('Autokredit mit abw Schlussrate'!B420="","",'Autokredit mit abw Schlussrate'!C420)</f>
        <v/>
      </c>
    </row>
    <row r="421" spans="1:1" x14ac:dyDescent="0.25">
      <c r="A421" s="15" t="str">
        <f>IF('Autokredit mit abw Schlussrate'!B421="","",'Autokredit mit abw Schlussrate'!C421)</f>
        <v/>
      </c>
    </row>
    <row r="422" spans="1:1" x14ac:dyDescent="0.25">
      <c r="A422" s="15" t="str">
        <f>IF('Autokredit mit abw Schlussrate'!B422="","",'Autokredit mit abw Schlussrate'!C422)</f>
        <v/>
      </c>
    </row>
    <row r="423" spans="1:1" x14ac:dyDescent="0.25">
      <c r="A423" s="15" t="str">
        <f>IF('Autokredit mit abw Schlussrate'!B423="","",'Autokredit mit abw Schlussrate'!C423)</f>
        <v/>
      </c>
    </row>
    <row r="424" spans="1:1" x14ac:dyDescent="0.25">
      <c r="A424" s="15" t="str">
        <f>IF('Autokredit mit abw Schlussrate'!B424="","",'Autokredit mit abw Schlussrate'!C424)</f>
        <v/>
      </c>
    </row>
    <row r="425" spans="1:1" x14ac:dyDescent="0.25">
      <c r="A425" s="15" t="str">
        <f>IF('Autokredit mit abw Schlussrate'!B425="","",'Autokredit mit abw Schlussrate'!C425)</f>
        <v/>
      </c>
    </row>
    <row r="426" spans="1:1" x14ac:dyDescent="0.25">
      <c r="A426" s="15" t="str">
        <f>IF('Autokredit mit abw Schlussrate'!B426="","",'Autokredit mit abw Schlussrate'!C426)</f>
        <v/>
      </c>
    </row>
    <row r="427" spans="1:1" x14ac:dyDescent="0.25">
      <c r="A427" s="15" t="str">
        <f>IF('Autokredit mit abw Schlussrate'!B427="","",'Autokredit mit abw Schlussrate'!C427)</f>
        <v/>
      </c>
    </row>
    <row r="428" spans="1:1" x14ac:dyDescent="0.25">
      <c r="A428" s="15" t="str">
        <f>IF('Autokredit mit abw Schlussrate'!B428="","",'Autokredit mit abw Schlussrate'!C428)</f>
        <v/>
      </c>
    </row>
    <row r="429" spans="1:1" x14ac:dyDescent="0.25">
      <c r="A429" s="15" t="str">
        <f>IF('Autokredit mit abw Schlussrate'!B429="","",'Autokredit mit abw Schlussrate'!C429)</f>
        <v/>
      </c>
    </row>
    <row r="430" spans="1:1" x14ac:dyDescent="0.25">
      <c r="A430" s="15" t="str">
        <f>IF('Autokredit mit abw Schlussrate'!B430="","",'Autokredit mit abw Schlussrate'!C430)</f>
        <v/>
      </c>
    </row>
    <row r="431" spans="1:1" x14ac:dyDescent="0.25">
      <c r="A431" s="15" t="str">
        <f>IF('Autokredit mit abw Schlussrate'!B431="","",'Autokredit mit abw Schlussrate'!C431)</f>
        <v/>
      </c>
    </row>
    <row r="432" spans="1:1" x14ac:dyDescent="0.25">
      <c r="A432" s="15" t="str">
        <f>IF('Autokredit mit abw Schlussrate'!B432="","",'Autokredit mit abw Schlussrate'!C432)</f>
        <v/>
      </c>
    </row>
    <row r="433" spans="1:1" x14ac:dyDescent="0.25">
      <c r="A433" s="15" t="str">
        <f>IF('Autokredit mit abw Schlussrate'!B433="","",'Autokredit mit abw Schlussrate'!C433)</f>
        <v/>
      </c>
    </row>
    <row r="434" spans="1:1" x14ac:dyDescent="0.25">
      <c r="A434" s="15" t="str">
        <f>IF('Autokredit mit abw Schlussrate'!B434="","",'Autokredit mit abw Schlussrate'!C434)</f>
        <v/>
      </c>
    </row>
    <row r="435" spans="1:1" x14ac:dyDescent="0.25">
      <c r="A435" s="15" t="str">
        <f>IF('Autokredit mit abw Schlussrate'!B435="","",'Autokredit mit abw Schlussrate'!C435)</f>
        <v/>
      </c>
    </row>
    <row r="436" spans="1:1" x14ac:dyDescent="0.25">
      <c r="A436" s="15" t="str">
        <f>IF('Autokredit mit abw Schlussrate'!B436="","",'Autokredit mit abw Schlussrate'!C436)</f>
        <v/>
      </c>
    </row>
    <row r="437" spans="1:1" x14ac:dyDescent="0.25">
      <c r="A437" s="15" t="str">
        <f>IF('Autokredit mit abw Schlussrate'!B437="","",'Autokredit mit abw Schlussrate'!C437)</f>
        <v/>
      </c>
    </row>
    <row r="438" spans="1:1" x14ac:dyDescent="0.25">
      <c r="A438" s="15" t="str">
        <f>IF('Autokredit mit abw Schlussrate'!B438="","",'Autokredit mit abw Schlussrate'!C438)</f>
        <v/>
      </c>
    </row>
    <row r="439" spans="1:1" x14ac:dyDescent="0.25">
      <c r="A439" s="15" t="str">
        <f>IF('Autokredit mit abw Schlussrate'!B439="","",'Autokredit mit abw Schlussrate'!C439)</f>
        <v/>
      </c>
    </row>
    <row r="440" spans="1:1" x14ac:dyDescent="0.25">
      <c r="A440" s="15" t="str">
        <f>IF('Autokredit mit abw Schlussrate'!B440="","",'Autokredit mit abw Schlussrate'!C440)</f>
        <v/>
      </c>
    </row>
    <row r="441" spans="1:1" x14ac:dyDescent="0.25">
      <c r="A441" s="15" t="str">
        <f>IF('Autokredit mit abw Schlussrate'!B441="","",'Autokredit mit abw Schlussrate'!C441)</f>
        <v/>
      </c>
    </row>
    <row r="442" spans="1:1" x14ac:dyDescent="0.25">
      <c r="A442" s="15" t="str">
        <f>IF('Autokredit mit abw Schlussrate'!B442="","",'Autokredit mit abw Schlussrate'!C442)</f>
        <v/>
      </c>
    </row>
    <row r="443" spans="1:1" x14ac:dyDescent="0.25">
      <c r="A443" s="15" t="str">
        <f>IF('Autokredit mit abw Schlussrate'!B443="","",'Autokredit mit abw Schlussrate'!C443)</f>
        <v/>
      </c>
    </row>
    <row r="444" spans="1:1" x14ac:dyDescent="0.25">
      <c r="A444" s="15" t="str">
        <f>IF('Autokredit mit abw Schlussrate'!B444="","",'Autokredit mit abw Schlussrate'!C444)</f>
        <v/>
      </c>
    </row>
    <row r="445" spans="1:1" x14ac:dyDescent="0.25">
      <c r="A445" s="15" t="str">
        <f>IF('Autokredit mit abw Schlussrate'!B445="","",'Autokredit mit abw Schlussrate'!C445)</f>
        <v/>
      </c>
    </row>
    <row r="446" spans="1:1" x14ac:dyDescent="0.25">
      <c r="A446" s="15" t="str">
        <f>IF('Autokredit mit abw Schlussrate'!B446="","",'Autokredit mit abw Schlussrate'!C446)</f>
        <v/>
      </c>
    </row>
    <row r="447" spans="1:1" x14ac:dyDescent="0.25">
      <c r="A447" s="15" t="str">
        <f>IF('Autokredit mit abw Schlussrate'!B447="","",'Autokredit mit abw Schlussrate'!C447)</f>
        <v/>
      </c>
    </row>
    <row r="448" spans="1:1" x14ac:dyDescent="0.25">
      <c r="A448" s="15" t="str">
        <f>IF('Autokredit mit abw Schlussrate'!B448="","",'Autokredit mit abw Schlussrate'!C448)</f>
        <v/>
      </c>
    </row>
    <row r="449" spans="1:1" x14ac:dyDescent="0.25">
      <c r="A449" s="15" t="str">
        <f>IF('Autokredit mit abw Schlussrate'!B449="","",'Autokredit mit abw Schlussrate'!C449)</f>
        <v/>
      </c>
    </row>
    <row r="450" spans="1:1" x14ac:dyDescent="0.25">
      <c r="A450" s="15" t="str">
        <f>IF('Autokredit mit abw Schlussrate'!B450="","",'Autokredit mit abw Schlussrate'!C450)</f>
        <v/>
      </c>
    </row>
    <row r="451" spans="1:1" x14ac:dyDescent="0.25">
      <c r="A451" s="15" t="str">
        <f>IF('Autokredit mit abw Schlussrate'!B451="","",'Autokredit mit abw Schlussrate'!C451)</f>
        <v/>
      </c>
    </row>
    <row r="452" spans="1:1" x14ac:dyDescent="0.25">
      <c r="A452" s="15" t="str">
        <f>IF('Autokredit mit abw Schlussrate'!B452="","",'Autokredit mit abw Schlussrate'!C452)</f>
        <v/>
      </c>
    </row>
    <row r="453" spans="1:1" x14ac:dyDescent="0.25">
      <c r="A453" s="15" t="str">
        <f>IF('Autokredit mit abw Schlussrate'!B453="","",'Autokredit mit abw Schlussrate'!C453)</f>
        <v/>
      </c>
    </row>
    <row r="454" spans="1:1" x14ac:dyDescent="0.25">
      <c r="A454" s="15" t="str">
        <f>IF('Autokredit mit abw Schlussrate'!B454="","",'Autokredit mit abw Schlussrate'!C454)</f>
        <v/>
      </c>
    </row>
    <row r="455" spans="1:1" x14ac:dyDescent="0.25">
      <c r="A455" s="15" t="str">
        <f>IF('Autokredit mit abw Schlussrate'!B455="","",'Autokredit mit abw Schlussrate'!C455)</f>
        <v/>
      </c>
    </row>
    <row r="456" spans="1:1" x14ac:dyDescent="0.25">
      <c r="A456" s="15" t="str">
        <f>IF('Autokredit mit abw Schlussrate'!B456="","",'Autokredit mit abw Schlussrate'!C456)</f>
        <v/>
      </c>
    </row>
    <row r="457" spans="1:1" x14ac:dyDescent="0.25">
      <c r="A457" s="15" t="str">
        <f>IF('Autokredit mit abw Schlussrate'!B457="","",'Autokredit mit abw Schlussrate'!C457)</f>
        <v/>
      </c>
    </row>
    <row r="458" spans="1:1" x14ac:dyDescent="0.25">
      <c r="A458" s="15" t="str">
        <f>IF('Autokredit mit abw Schlussrate'!B458="","",'Autokredit mit abw Schlussrate'!C458)</f>
        <v/>
      </c>
    </row>
    <row r="459" spans="1:1" x14ac:dyDescent="0.25">
      <c r="A459" s="15" t="str">
        <f>IF('Autokredit mit abw Schlussrate'!B459="","",'Autokredit mit abw Schlussrate'!C459)</f>
        <v/>
      </c>
    </row>
    <row r="460" spans="1:1" x14ac:dyDescent="0.25">
      <c r="A460" s="15" t="str">
        <f>IF('Autokredit mit abw Schlussrate'!B460="","",'Autokredit mit abw Schlussrate'!C460)</f>
        <v/>
      </c>
    </row>
    <row r="461" spans="1:1" x14ac:dyDescent="0.25">
      <c r="A461" s="15" t="str">
        <f>IF('Autokredit mit abw Schlussrate'!B461="","",'Autokredit mit abw Schlussrate'!C461)</f>
        <v/>
      </c>
    </row>
    <row r="462" spans="1:1" x14ac:dyDescent="0.25">
      <c r="A462" s="15" t="str">
        <f>IF('Autokredit mit abw Schlussrate'!B462="","",'Autokredit mit abw Schlussrate'!C462)</f>
        <v/>
      </c>
    </row>
    <row r="463" spans="1:1" x14ac:dyDescent="0.25">
      <c r="A463" s="15" t="str">
        <f>IF('Autokredit mit abw Schlussrate'!B463="","",'Autokredit mit abw Schlussrate'!C463)</f>
        <v/>
      </c>
    </row>
    <row r="464" spans="1:1" x14ac:dyDescent="0.25">
      <c r="A464" s="15" t="str">
        <f>IF('Autokredit mit abw Schlussrate'!B464="","",'Autokredit mit abw Schlussrate'!C464)</f>
        <v/>
      </c>
    </row>
    <row r="465" spans="1:1" x14ac:dyDescent="0.25">
      <c r="A465" s="15" t="str">
        <f>IF('Autokredit mit abw Schlussrate'!B465="","",'Autokredit mit abw Schlussrate'!C465)</f>
        <v/>
      </c>
    </row>
    <row r="466" spans="1:1" x14ac:dyDescent="0.25">
      <c r="A466" s="15" t="str">
        <f>IF('Autokredit mit abw Schlussrate'!B466="","",'Autokredit mit abw Schlussrate'!C466)</f>
        <v/>
      </c>
    </row>
    <row r="467" spans="1:1" x14ac:dyDescent="0.25">
      <c r="A467" s="15" t="str">
        <f>IF('Autokredit mit abw Schlussrate'!B467="","",'Autokredit mit abw Schlussrate'!C467)</f>
        <v/>
      </c>
    </row>
    <row r="468" spans="1:1" x14ac:dyDescent="0.25">
      <c r="A468" s="15" t="str">
        <f>IF('Autokredit mit abw Schlussrate'!B468="","",'Autokredit mit abw Schlussrate'!C468)</f>
        <v/>
      </c>
    </row>
    <row r="469" spans="1:1" x14ac:dyDescent="0.25">
      <c r="A469" s="15" t="str">
        <f>IF('Autokredit mit abw Schlussrate'!B469="","",'Autokredit mit abw Schlussrate'!C469)</f>
        <v/>
      </c>
    </row>
    <row r="470" spans="1:1" x14ac:dyDescent="0.25">
      <c r="A470" s="15" t="str">
        <f>IF('Autokredit mit abw Schlussrate'!B470="","",'Autokredit mit abw Schlussrate'!C470)</f>
        <v/>
      </c>
    </row>
    <row r="471" spans="1:1" x14ac:dyDescent="0.25">
      <c r="A471" s="15" t="str">
        <f>IF('Autokredit mit abw Schlussrate'!B471="","",'Autokredit mit abw Schlussrate'!C471)</f>
        <v/>
      </c>
    </row>
    <row r="472" spans="1:1" x14ac:dyDescent="0.25">
      <c r="A472" s="15" t="str">
        <f>IF('Autokredit mit abw Schlussrate'!B472="","",'Autokredit mit abw Schlussrate'!C472)</f>
        <v/>
      </c>
    </row>
    <row r="473" spans="1:1" x14ac:dyDescent="0.25">
      <c r="A473" s="15" t="str">
        <f>IF('Autokredit mit abw Schlussrate'!B473="","",'Autokredit mit abw Schlussrate'!C473)</f>
        <v/>
      </c>
    </row>
    <row r="474" spans="1:1" x14ac:dyDescent="0.25">
      <c r="A474" s="15" t="str">
        <f>IF('Autokredit mit abw Schlussrate'!B474="","",'Autokredit mit abw Schlussrate'!C474)</f>
        <v/>
      </c>
    </row>
    <row r="475" spans="1:1" x14ac:dyDescent="0.25">
      <c r="A475" s="15" t="str">
        <f>IF('Autokredit mit abw Schlussrate'!B475="","",'Autokredit mit abw Schlussrate'!C475)</f>
        <v/>
      </c>
    </row>
    <row r="476" spans="1:1" x14ac:dyDescent="0.25">
      <c r="A476" s="15" t="str">
        <f>IF('Autokredit mit abw Schlussrate'!B476="","",'Autokredit mit abw Schlussrate'!C476)</f>
        <v/>
      </c>
    </row>
    <row r="477" spans="1:1" x14ac:dyDescent="0.25">
      <c r="A477" s="15" t="str">
        <f>IF('Autokredit mit abw Schlussrate'!B477="","",'Autokredit mit abw Schlussrate'!C477)</f>
        <v/>
      </c>
    </row>
    <row r="478" spans="1:1" x14ac:dyDescent="0.25">
      <c r="A478" s="15" t="str">
        <f>IF('Autokredit mit abw Schlussrate'!B478="","",'Autokredit mit abw Schlussrate'!C478)</f>
        <v/>
      </c>
    </row>
    <row r="479" spans="1:1" x14ac:dyDescent="0.25">
      <c r="A479" s="15" t="str">
        <f>IF('Autokredit mit abw Schlussrate'!B479="","",'Autokredit mit abw Schlussrate'!C479)</f>
        <v/>
      </c>
    </row>
    <row r="480" spans="1:1" x14ac:dyDescent="0.25">
      <c r="A480" s="15" t="str">
        <f>IF('Autokredit mit abw Schlussrate'!B480="","",'Autokredit mit abw Schlussrate'!C480)</f>
        <v/>
      </c>
    </row>
    <row r="481" spans="1:1" x14ac:dyDescent="0.25">
      <c r="A481" s="15" t="str">
        <f>IF('Autokredit mit abw Schlussrate'!B481="","",'Autokredit mit abw Schlussrate'!C481)</f>
        <v/>
      </c>
    </row>
    <row r="482" spans="1:1" x14ac:dyDescent="0.25">
      <c r="A482" s="15" t="str">
        <f>IF('Autokredit mit abw Schlussrate'!B482="","",'Autokredit mit abw Schlussrate'!C482)</f>
        <v/>
      </c>
    </row>
    <row r="483" spans="1:1" x14ac:dyDescent="0.25">
      <c r="A483" s="15" t="str">
        <f>IF('Autokredit mit abw Schlussrate'!B483="","",'Autokredit mit abw Schlussrate'!C483)</f>
        <v/>
      </c>
    </row>
    <row r="484" spans="1:1" x14ac:dyDescent="0.25">
      <c r="A484" s="15" t="str">
        <f>IF('Autokredit mit abw Schlussrate'!B484="","",'Autokredit mit abw Schlussrate'!C484)</f>
        <v/>
      </c>
    </row>
    <row r="485" spans="1:1" x14ac:dyDescent="0.25">
      <c r="A485" s="15" t="str">
        <f>IF('Autokredit mit abw Schlussrate'!B485="","",'Autokredit mit abw Schlussrate'!C485)</f>
        <v/>
      </c>
    </row>
    <row r="486" spans="1:1" x14ac:dyDescent="0.25">
      <c r="A486" s="15" t="str">
        <f>IF('Autokredit mit abw Schlussrate'!B486="","",'Autokredit mit abw Schlussrate'!C486)</f>
        <v/>
      </c>
    </row>
    <row r="487" spans="1:1" x14ac:dyDescent="0.25">
      <c r="A487" s="15" t="str">
        <f>IF('Autokredit mit abw Schlussrate'!B487="","",'Autokredit mit abw Schlussrate'!C487)</f>
        <v/>
      </c>
    </row>
    <row r="488" spans="1:1" x14ac:dyDescent="0.25">
      <c r="A488" s="15" t="str">
        <f>IF('Autokredit mit abw Schlussrate'!B488="","",'Autokredit mit abw Schlussrate'!C488)</f>
        <v/>
      </c>
    </row>
    <row r="489" spans="1:1" x14ac:dyDescent="0.25">
      <c r="A489" s="15" t="str">
        <f>IF('Autokredit mit abw Schlussrate'!B489="","",'Autokredit mit abw Schlussrate'!C489)</f>
        <v/>
      </c>
    </row>
    <row r="490" spans="1:1" x14ac:dyDescent="0.25">
      <c r="A490" s="15" t="str">
        <f>IF('Autokredit mit abw Schlussrate'!B490="","",'Autokredit mit abw Schlussrate'!C490)</f>
        <v/>
      </c>
    </row>
    <row r="491" spans="1:1" x14ac:dyDescent="0.25">
      <c r="A491" s="15" t="str">
        <f>IF('Autokredit mit abw Schlussrate'!B491="","",'Autokredit mit abw Schlussrate'!C491)</f>
        <v/>
      </c>
    </row>
    <row r="492" spans="1:1" x14ac:dyDescent="0.25">
      <c r="A492" s="15" t="str">
        <f>IF('Autokredit mit abw Schlussrate'!B492="","",'Autokredit mit abw Schlussrate'!C492)</f>
        <v/>
      </c>
    </row>
    <row r="493" spans="1:1" x14ac:dyDescent="0.25">
      <c r="A493" s="15" t="str">
        <f>IF('Autokredit mit abw Schlussrate'!B493="","",'Autokredit mit abw Schlussrate'!C493)</f>
        <v/>
      </c>
    </row>
    <row r="494" spans="1:1" x14ac:dyDescent="0.25">
      <c r="A494" s="15" t="str">
        <f>IF('Autokredit mit abw Schlussrate'!B494="","",'Autokredit mit abw Schlussrate'!C494)</f>
        <v/>
      </c>
    </row>
    <row r="495" spans="1:1" x14ac:dyDescent="0.25">
      <c r="A495" s="15" t="str">
        <f>IF('Autokredit mit abw Schlussrate'!B495="","",'Autokredit mit abw Schlussrate'!C495)</f>
        <v/>
      </c>
    </row>
    <row r="496" spans="1:1" x14ac:dyDescent="0.25">
      <c r="A496" s="15" t="str">
        <f>IF('Autokredit mit abw Schlussrate'!B496="","",'Autokredit mit abw Schlussrate'!C496)</f>
        <v/>
      </c>
    </row>
    <row r="497" spans="1:1" x14ac:dyDescent="0.25">
      <c r="A497" s="15" t="str">
        <f>IF('Autokredit mit abw Schlussrate'!B497="","",'Autokredit mit abw Schlussrate'!C497)</f>
        <v/>
      </c>
    </row>
    <row r="498" spans="1:1" x14ac:dyDescent="0.25">
      <c r="A498" s="15" t="str">
        <f>IF('Autokredit mit abw Schlussrate'!B498="","",'Autokredit mit abw Schlussrate'!C498)</f>
        <v/>
      </c>
    </row>
    <row r="499" spans="1:1" x14ac:dyDescent="0.25">
      <c r="A499" s="15" t="str">
        <f>IF('Autokredit mit abw Schlussrate'!B499="","",'Autokredit mit abw Schlussrate'!C499)</f>
        <v/>
      </c>
    </row>
    <row r="500" spans="1:1" x14ac:dyDescent="0.25">
      <c r="A500" s="15" t="str">
        <f>IF('Autokredit mit abw Schlussrate'!B500="","",'Autokredit mit abw Schlussrate'!C500)</f>
        <v/>
      </c>
    </row>
    <row r="501" spans="1:1" x14ac:dyDescent="0.25">
      <c r="A501" s="15" t="str">
        <f>IF('Autokredit mit abw Schlussrate'!B501="","",'Autokredit mit abw Schlussrate'!C501)</f>
        <v/>
      </c>
    </row>
    <row r="502" spans="1:1" x14ac:dyDescent="0.25">
      <c r="A502" s="15" t="str">
        <f>IF('Autokredit mit abw Schlussrate'!B502="","",'Autokredit mit abw Schlussrate'!C502)</f>
        <v/>
      </c>
    </row>
    <row r="503" spans="1:1" x14ac:dyDescent="0.25">
      <c r="A503" s="15" t="str">
        <f>IF('Autokredit mit abw Schlussrate'!B503="","",'Autokredit mit abw Schlussrate'!C503)</f>
        <v/>
      </c>
    </row>
    <row r="504" spans="1:1" x14ac:dyDescent="0.25">
      <c r="A504" s="15" t="str">
        <f>IF('Autokredit mit abw Schlussrate'!B504="","",'Autokredit mit abw Schlussrate'!C504)</f>
        <v/>
      </c>
    </row>
    <row r="505" spans="1:1" x14ac:dyDescent="0.25">
      <c r="A505" s="15" t="str">
        <f>IF('Autokredit mit abw Schlussrate'!B505="","",'Autokredit mit abw Schlussrate'!C505)</f>
        <v/>
      </c>
    </row>
    <row r="506" spans="1:1" x14ac:dyDescent="0.25">
      <c r="A506" s="15" t="str">
        <f>IF('Autokredit mit abw Schlussrate'!B506="","",'Autokredit mit abw Schlussrate'!C506)</f>
        <v/>
      </c>
    </row>
    <row r="507" spans="1:1" x14ac:dyDescent="0.25">
      <c r="A507" s="15" t="str">
        <f>IF('Autokredit mit abw Schlussrate'!B507="","",'Autokredit mit abw Schlussrate'!C507)</f>
        <v/>
      </c>
    </row>
    <row r="508" spans="1:1" x14ac:dyDescent="0.25">
      <c r="A508" s="15" t="str">
        <f>IF('Autokredit mit abw Schlussrate'!B508="","",'Autokredit mit abw Schlussrate'!C508)</f>
        <v/>
      </c>
    </row>
    <row r="509" spans="1:1" x14ac:dyDescent="0.25">
      <c r="A509" s="15" t="str">
        <f>IF('Autokredit mit abw Schlussrate'!B509="","",'Autokredit mit abw Schlussrate'!C509)</f>
        <v/>
      </c>
    </row>
    <row r="510" spans="1:1" x14ac:dyDescent="0.25">
      <c r="A510" s="15" t="str">
        <f>IF('Autokredit mit abw Schlussrate'!B510="","",'Autokredit mit abw Schlussrate'!C510)</f>
        <v/>
      </c>
    </row>
    <row r="511" spans="1:1" x14ac:dyDescent="0.25">
      <c r="A511" s="15" t="str">
        <f>IF('Autokredit mit abw Schlussrate'!B511="","",'Autokredit mit abw Schlussrate'!C511)</f>
        <v/>
      </c>
    </row>
    <row r="512" spans="1:1" x14ac:dyDescent="0.25">
      <c r="A512" s="15" t="str">
        <f>IF('Autokredit mit abw Schlussrate'!B512="","",'Autokredit mit abw Schlussrate'!C512)</f>
        <v/>
      </c>
    </row>
    <row r="513" spans="1:1" x14ac:dyDescent="0.25">
      <c r="A513" s="15" t="str">
        <f>IF('Autokredit mit abw Schlussrate'!B513="","",'Autokredit mit abw Schlussrate'!C513)</f>
        <v/>
      </c>
    </row>
    <row r="514" spans="1:1" x14ac:dyDescent="0.25">
      <c r="A514" s="15" t="str">
        <f>IF('Autokredit mit abw Schlussrate'!B514="","",'Autokredit mit abw Schlussrate'!C514)</f>
        <v/>
      </c>
    </row>
    <row r="515" spans="1:1" x14ac:dyDescent="0.25">
      <c r="A515" s="15" t="str">
        <f>IF('Autokredit mit abw Schlussrate'!B515="","",'Autokredit mit abw Schlussrate'!C515)</f>
        <v/>
      </c>
    </row>
    <row r="516" spans="1:1" x14ac:dyDescent="0.25">
      <c r="A516" s="15" t="str">
        <f>IF('Autokredit mit abw Schlussrate'!B516="","",'Autokredit mit abw Schlussrate'!C516)</f>
        <v/>
      </c>
    </row>
    <row r="517" spans="1:1" x14ac:dyDescent="0.25">
      <c r="A517" s="15" t="str">
        <f>IF('Autokredit mit abw Schlussrate'!B517="","",'Autokredit mit abw Schlussrate'!C517)</f>
        <v/>
      </c>
    </row>
    <row r="518" spans="1:1" x14ac:dyDescent="0.25">
      <c r="A518" s="15" t="str">
        <f>IF('Autokredit mit abw Schlussrate'!B518="","",'Autokredit mit abw Schlussrate'!C518)</f>
        <v/>
      </c>
    </row>
    <row r="519" spans="1:1" x14ac:dyDescent="0.25">
      <c r="A519" s="15" t="str">
        <f>IF('Autokredit mit abw Schlussrate'!B519="","",'Autokredit mit abw Schlussrate'!C519)</f>
        <v/>
      </c>
    </row>
    <row r="520" spans="1:1" x14ac:dyDescent="0.25">
      <c r="A520" s="15" t="str">
        <f>IF('Autokredit mit abw Schlussrate'!B520="","",'Autokredit mit abw Schlussrate'!C520)</f>
        <v/>
      </c>
    </row>
    <row r="521" spans="1:1" x14ac:dyDescent="0.25">
      <c r="A521" s="15" t="str">
        <f>IF('Autokredit mit abw Schlussrate'!B521="","",'Autokredit mit abw Schlussrate'!C521)</f>
        <v/>
      </c>
    </row>
    <row r="522" spans="1:1" x14ac:dyDescent="0.25">
      <c r="A522" s="15" t="str">
        <f>IF('Autokredit mit abw Schlussrate'!B522="","",'Autokredit mit abw Schlussrate'!C522)</f>
        <v/>
      </c>
    </row>
    <row r="523" spans="1:1" x14ac:dyDescent="0.25">
      <c r="A523" s="15" t="str">
        <f>IF('Autokredit mit abw Schlussrate'!B523="","",'Autokredit mit abw Schlussrate'!C523)</f>
        <v/>
      </c>
    </row>
    <row r="524" spans="1:1" x14ac:dyDescent="0.25">
      <c r="A524" s="15" t="str">
        <f>IF('Autokredit mit abw Schlussrate'!B524="","",'Autokredit mit abw Schlussrate'!C524)</f>
        <v/>
      </c>
    </row>
    <row r="525" spans="1:1" x14ac:dyDescent="0.25">
      <c r="A525" s="15" t="str">
        <f>IF('Autokredit mit abw Schlussrate'!B525="","",'Autokredit mit abw Schlussrate'!C525)</f>
        <v/>
      </c>
    </row>
    <row r="526" spans="1:1" x14ac:dyDescent="0.25">
      <c r="A526" s="15" t="str">
        <f>IF('Autokredit mit abw Schlussrate'!B526="","",'Autokredit mit abw Schlussrate'!C526)</f>
        <v/>
      </c>
    </row>
    <row r="527" spans="1:1" x14ac:dyDescent="0.25">
      <c r="A527" s="15" t="str">
        <f>IF('Autokredit mit abw Schlussrate'!B527="","",'Autokredit mit abw Schlussrate'!C527)</f>
        <v/>
      </c>
    </row>
    <row r="528" spans="1:1" x14ac:dyDescent="0.25">
      <c r="A528" s="15" t="str">
        <f>IF('Autokredit mit abw Schlussrate'!B528="","",'Autokredit mit abw Schlussrate'!C528)</f>
        <v/>
      </c>
    </row>
    <row r="529" spans="1:1" x14ac:dyDescent="0.25">
      <c r="A529" s="15" t="str">
        <f>IF('Autokredit mit abw Schlussrate'!B529="","",'Autokredit mit abw Schlussrate'!C529)</f>
        <v/>
      </c>
    </row>
    <row r="530" spans="1:1" x14ac:dyDescent="0.25">
      <c r="A530" s="15" t="str">
        <f>IF('Autokredit mit abw Schlussrate'!B530="","",'Autokredit mit abw Schlussrate'!C530)</f>
        <v/>
      </c>
    </row>
    <row r="531" spans="1:1" x14ac:dyDescent="0.25">
      <c r="A531" s="15" t="str">
        <f>IF('Autokredit mit abw Schlussrate'!B531="","",'Autokredit mit abw Schlussrate'!C531)</f>
        <v/>
      </c>
    </row>
    <row r="532" spans="1:1" x14ac:dyDescent="0.25">
      <c r="A532" s="15" t="str">
        <f>IF('Autokredit mit abw Schlussrate'!B532="","",'Autokredit mit abw Schlussrate'!C532)</f>
        <v/>
      </c>
    </row>
    <row r="533" spans="1:1" x14ac:dyDescent="0.25">
      <c r="A533" s="15" t="str">
        <f>IF('Autokredit mit abw Schlussrate'!B533="","",'Autokredit mit abw Schlussrate'!C533)</f>
        <v/>
      </c>
    </row>
    <row r="534" spans="1:1" x14ac:dyDescent="0.25">
      <c r="A534" s="15" t="str">
        <f>IF('Autokredit mit abw Schlussrate'!B534="","",'Autokredit mit abw Schlussrate'!C534)</f>
        <v/>
      </c>
    </row>
    <row r="535" spans="1:1" x14ac:dyDescent="0.25">
      <c r="A535" s="15" t="str">
        <f>IF('Autokredit mit abw Schlussrate'!B535="","",'Autokredit mit abw Schlussrate'!C535)</f>
        <v/>
      </c>
    </row>
    <row r="536" spans="1:1" x14ac:dyDescent="0.25">
      <c r="A536" s="15" t="str">
        <f>IF('Autokredit mit abw Schlussrate'!B536="","",'Autokredit mit abw Schlussrate'!C536)</f>
        <v/>
      </c>
    </row>
    <row r="537" spans="1:1" x14ac:dyDescent="0.25">
      <c r="A537" s="15" t="str">
        <f>IF('Autokredit mit abw Schlussrate'!B537="","",'Autokredit mit abw Schlussrate'!C537)</f>
        <v/>
      </c>
    </row>
    <row r="538" spans="1:1" x14ac:dyDescent="0.25">
      <c r="A538" s="15" t="str">
        <f>IF('Autokredit mit abw Schlussrate'!B538="","",'Autokredit mit abw Schlussrate'!C538)</f>
        <v/>
      </c>
    </row>
    <row r="539" spans="1:1" x14ac:dyDescent="0.25">
      <c r="A539" s="15" t="str">
        <f>IF('Autokredit mit abw Schlussrate'!B539="","",'Autokredit mit abw Schlussrate'!C539)</f>
        <v/>
      </c>
    </row>
    <row r="540" spans="1:1" x14ac:dyDescent="0.25">
      <c r="A540" s="15" t="str">
        <f>IF('Autokredit mit abw Schlussrate'!B540="","",'Autokredit mit abw Schlussrate'!C540)</f>
        <v/>
      </c>
    </row>
    <row r="541" spans="1:1" x14ac:dyDescent="0.25">
      <c r="A541" s="15" t="str">
        <f>IF('Autokredit mit abw Schlussrate'!B541="","",'Autokredit mit abw Schlussrate'!C541)</f>
        <v/>
      </c>
    </row>
    <row r="542" spans="1:1" x14ac:dyDescent="0.25">
      <c r="A542" s="15" t="str">
        <f>IF('Autokredit mit abw Schlussrate'!B542="","",'Autokredit mit abw Schlussrate'!C542)</f>
        <v/>
      </c>
    </row>
    <row r="543" spans="1:1" x14ac:dyDescent="0.25">
      <c r="A543" s="15" t="str">
        <f>IF('Autokredit mit abw Schlussrate'!B543="","",'Autokredit mit abw Schlussrate'!C543)</f>
        <v/>
      </c>
    </row>
    <row r="544" spans="1:1" x14ac:dyDescent="0.25">
      <c r="A544" s="15" t="str">
        <f>IF('Autokredit mit abw Schlussrate'!B544="","",'Autokredit mit abw Schlussrate'!C544)</f>
        <v/>
      </c>
    </row>
    <row r="545" spans="1:1" x14ac:dyDescent="0.25">
      <c r="A545" s="15" t="str">
        <f>IF('Autokredit mit abw Schlussrate'!B545="","",'Autokredit mit abw Schlussrate'!C545)</f>
        <v/>
      </c>
    </row>
    <row r="546" spans="1:1" x14ac:dyDescent="0.25">
      <c r="A546" s="15" t="str">
        <f>IF('Autokredit mit abw Schlussrate'!B546="","",'Autokredit mit abw Schlussrate'!C546)</f>
        <v/>
      </c>
    </row>
    <row r="547" spans="1:1" x14ac:dyDescent="0.25">
      <c r="A547" s="15" t="str">
        <f>IF('Autokredit mit abw Schlussrate'!B547="","",'Autokredit mit abw Schlussrate'!C547)</f>
        <v/>
      </c>
    </row>
    <row r="548" spans="1:1" x14ac:dyDescent="0.25">
      <c r="A548" s="15" t="str">
        <f>IF('Autokredit mit abw Schlussrate'!B548="","",'Autokredit mit abw Schlussrate'!C548)</f>
        <v/>
      </c>
    </row>
    <row r="549" spans="1:1" x14ac:dyDescent="0.25">
      <c r="A549" s="15" t="str">
        <f>IF('Autokredit mit abw Schlussrate'!B549="","",'Autokredit mit abw Schlussrate'!C549)</f>
        <v/>
      </c>
    </row>
    <row r="550" spans="1:1" x14ac:dyDescent="0.25">
      <c r="A550" s="15" t="str">
        <f>IF('Autokredit mit abw Schlussrate'!B550="","",'Autokredit mit abw Schlussrate'!C550)</f>
        <v/>
      </c>
    </row>
    <row r="551" spans="1:1" x14ac:dyDescent="0.25">
      <c r="A551" s="15" t="str">
        <f>IF('Autokredit mit abw Schlussrate'!B551="","",'Autokredit mit abw Schlussrate'!C551)</f>
        <v/>
      </c>
    </row>
    <row r="552" spans="1:1" x14ac:dyDescent="0.25">
      <c r="A552" s="15" t="str">
        <f>IF('Autokredit mit abw Schlussrate'!B552="","",'Autokredit mit abw Schlussrate'!C552)</f>
        <v/>
      </c>
    </row>
    <row r="553" spans="1:1" x14ac:dyDescent="0.25">
      <c r="A553" s="15" t="str">
        <f>IF('Autokredit mit abw Schlussrate'!B553="","",'Autokredit mit abw Schlussrate'!C553)</f>
        <v/>
      </c>
    </row>
    <row r="554" spans="1:1" x14ac:dyDescent="0.25">
      <c r="A554" s="15" t="str">
        <f>IF('Autokredit mit abw Schlussrate'!B554="","",'Autokredit mit abw Schlussrate'!C554)</f>
        <v/>
      </c>
    </row>
    <row r="555" spans="1:1" x14ac:dyDescent="0.25">
      <c r="A555" s="15" t="str">
        <f>IF('Autokredit mit abw Schlussrate'!B555="","",'Autokredit mit abw Schlussrate'!C555)</f>
        <v/>
      </c>
    </row>
    <row r="556" spans="1:1" x14ac:dyDescent="0.25">
      <c r="A556" s="15" t="str">
        <f>IF('Autokredit mit abw Schlussrate'!B556="","",'Autokredit mit abw Schlussrate'!C556)</f>
        <v/>
      </c>
    </row>
    <row r="557" spans="1:1" x14ac:dyDescent="0.25">
      <c r="A557" s="15" t="str">
        <f>IF('Autokredit mit abw Schlussrate'!B557="","",'Autokredit mit abw Schlussrate'!C557)</f>
        <v/>
      </c>
    </row>
    <row r="558" spans="1:1" x14ac:dyDescent="0.25">
      <c r="A558" s="15" t="str">
        <f>IF('Autokredit mit abw Schlussrate'!B558="","",'Autokredit mit abw Schlussrate'!C558)</f>
        <v/>
      </c>
    </row>
    <row r="559" spans="1:1" x14ac:dyDescent="0.25">
      <c r="A559" s="15" t="str">
        <f>IF('Autokredit mit abw Schlussrate'!B559="","",'Autokredit mit abw Schlussrate'!C559)</f>
        <v/>
      </c>
    </row>
    <row r="560" spans="1:1" x14ac:dyDescent="0.25">
      <c r="A560" s="15" t="str">
        <f>IF('Autokredit mit abw Schlussrate'!B560="","",'Autokredit mit abw Schlussrate'!C560)</f>
        <v/>
      </c>
    </row>
    <row r="561" spans="1:1" x14ac:dyDescent="0.25">
      <c r="A561" s="15" t="str">
        <f>IF('Autokredit mit abw Schlussrate'!B561="","",'Autokredit mit abw Schlussrate'!C561)</f>
        <v/>
      </c>
    </row>
    <row r="562" spans="1:1" x14ac:dyDescent="0.25">
      <c r="A562" s="15" t="str">
        <f>IF('Autokredit mit abw Schlussrate'!B562="","",'Autokredit mit abw Schlussrate'!C562)</f>
        <v/>
      </c>
    </row>
    <row r="563" spans="1:1" x14ac:dyDescent="0.25">
      <c r="A563" s="15" t="str">
        <f>IF('Autokredit mit abw Schlussrate'!B563="","",'Autokredit mit abw Schlussrate'!C563)</f>
        <v/>
      </c>
    </row>
    <row r="564" spans="1:1" x14ac:dyDescent="0.25">
      <c r="A564" s="15" t="str">
        <f>IF('Autokredit mit abw Schlussrate'!B564="","",'Autokredit mit abw Schlussrate'!C564)</f>
        <v/>
      </c>
    </row>
    <row r="565" spans="1:1" x14ac:dyDescent="0.25">
      <c r="A565" s="15" t="str">
        <f>IF('Autokredit mit abw Schlussrate'!B565="","",'Autokredit mit abw Schlussrate'!C565)</f>
        <v/>
      </c>
    </row>
    <row r="566" spans="1:1" x14ac:dyDescent="0.25">
      <c r="A566" s="15" t="str">
        <f>IF('Autokredit mit abw Schlussrate'!B566="","",'Autokredit mit abw Schlussrate'!C566)</f>
        <v/>
      </c>
    </row>
    <row r="567" spans="1:1" x14ac:dyDescent="0.25">
      <c r="A567" s="15" t="str">
        <f>IF('Autokredit mit abw Schlussrate'!B567="","",'Autokredit mit abw Schlussrate'!C567)</f>
        <v/>
      </c>
    </row>
    <row r="568" spans="1:1" x14ac:dyDescent="0.25">
      <c r="A568" s="15" t="str">
        <f>IF('Autokredit mit abw Schlussrate'!B568="","",'Autokredit mit abw Schlussrate'!C568)</f>
        <v/>
      </c>
    </row>
    <row r="569" spans="1:1" x14ac:dyDescent="0.25">
      <c r="A569" s="15" t="str">
        <f>IF('Autokredit mit abw Schlussrate'!B569="","",'Autokredit mit abw Schlussrate'!C569)</f>
        <v/>
      </c>
    </row>
    <row r="570" spans="1:1" x14ac:dyDescent="0.25">
      <c r="A570" s="15" t="str">
        <f>IF('Autokredit mit abw Schlussrate'!B570="","",'Autokredit mit abw Schlussrate'!C570)</f>
        <v/>
      </c>
    </row>
    <row r="571" spans="1:1" x14ac:dyDescent="0.25">
      <c r="A571" s="15" t="str">
        <f>IF('Autokredit mit abw Schlussrate'!B571="","",'Autokredit mit abw Schlussrate'!C571)</f>
        <v/>
      </c>
    </row>
    <row r="572" spans="1:1" x14ac:dyDescent="0.25">
      <c r="A572" s="15" t="str">
        <f>IF('Autokredit mit abw Schlussrate'!B572="","",'Autokredit mit abw Schlussrate'!C572)</f>
        <v/>
      </c>
    </row>
    <row r="573" spans="1:1" x14ac:dyDescent="0.25">
      <c r="A573" s="15" t="str">
        <f>IF('Autokredit mit abw Schlussrate'!B573="","",'Autokredit mit abw Schlussrate'!C573)</f>
        <v/>
      </c>
    </row>
    <row r="574" spans="1:1" x14ac:dyDescent="0.25">
      <c r="A574" s="15" t="str">
        <f>IF('Autokredit mit abw Schlussrate'!B574="","",'Autokredit mit abw Schlussrate'!C574)</f>
        <v/>
      </c>
    </row>
    <row r="575" spans="1:1" x14ac:dyDescent="0.25">
      <c r="A575" s="15" t="str">
        <f>IF('Autokredit mit abw Schlussrate'!B575="","",'Autokredit mit abw Schlussrate'!C575)</f>
        <v/>
      </c>
    </row>
    <row r="576" spans="1:1" x14ac:dyDescent="0.25">
      <c r="A576" s="15" t="str">
        <f>IF('Autokredit mit abw Schlussrate'!B576="","",'Autokredit mit abw Schlussrate'!C576)</f>
        <v/>
      </c>
    </row>
    <row r="577" spans="1:1" x14ac:dyDescent="0.25">
      <c r="A577" s="15" t="str">
        <f>IF('Autokredit mit abw Schlussrate'!B577="","",'Autokredit mit abw Schlussrate'!C577)</f>
        <v/>
      </c>
    </row>
    <row r="578" spans="1:1" x14ac:dyDescent="0.25">
      <c r="A578" s="15" t="str">
        <f>IF('Autokredit mit abw Schlussrate'!B578="","",'Autokredit mit abw Schlussrate'!C578)</f>
        <v/>
      </c>
    </row>
    <row r="579" spans="1:1" x14ac:dyDescent="0.25">
      <c r="A579" s="15" t="str">
        <f>IF('Autokredit mit abw Schlussrate'!B579="","",'Autokredit mit abw Schlussrate'!C579)</f>
        <v/>
      </c>
    </row>
    <row r="580" spans="1:1" x14ac:dyDescent="0.25">
      <c r="A580" s="15" t="str">
        <f>IF('Autokredit mit abw Schlussrate'!B580="","",'Autokredit mit abw Schlussrate'!C580)</f>
        <v/>
      </c>
    </row>
    <row r="581" spans="1:1" x14ac:dyDescent="0.25">
      <c r="A581" s="15" t="str">
        <f>IF('Autokredit mit abw Schlussrate'!B581="","",'Autokredit mit abw Schlussrate'!C581)</f>
        <v/>
      </c>
    </row>
    <row r="582" spans="1:1" x14ac:dyDescent="0.25">
      <c r="A582" s="15" t="str">
        <f>IF('Autokredit mit abw Schlussrate'!B582="","",'Autokredit mit abw Schlussrate'!C582)</f>
        <v/>
      </c>
    </row>
    <row r="583" spans="1:1" x14ac:dyDescent="0.25">
      <c r="A583" s="15" t="str">
        <f>IF('Autokredit mit abw Schlussrate'!B583="","",'Autokredit mit abw Schlussrate'!C583)</f>
        <v/>
      </c>
    </row>
    <row r="584" spans="1:1" x14ac:dyDescent="0.25">
      <c r="A584" s="15" t="str">
        <f>IF('Autokredit mit abw Schlussrate'!B584="","",'Autokredit mit abw Schlussrate'!C584)</f>
        <v/>
      </c>
    </row>
    <row r="585" spans="1:1" x14ac:dyDescent="0.25">
      <c r="A585" s="15" t="str">
        <f>IF('Autokredit mit abw Schlussrate'!B585="","",'Autokredit mit abw Schlussrate'!C585)</f>
        <v/>
      </c>
    </row>
    <row r="586" spans="1:1" x14ac:dyDescent="0.25">
      <c r="A586" s="15" t="str">
        <f>IF('Autokredit mit abw Schlussrate'!B586="","",'Autokredit mit abw Schlussrate'!C586)</f>
        <v/>
      </c>
    </row>
    <row r="587" spans="1:1" x14ac:dyDescent="0.25">
      <c r="A587" s="15" t="str">
        <f>IF('Autokredit mit abw Schlussrate'!B587="","",'Autokredit mit abw Schlussrate'!C587)</f>
        <v/>
      </c>
    </row>
    <row r="588" spans="1:1" x14ac:dyDescent="0.25">
      <c r="A588" s="15" t="str">
        <f>IF('Autokredit mit abw Schlussrate'!B588="","",'Autokredit mit abw Schlussrate'!C588)</f>
        <v/>
      </c>
    </row>
    <row r="589" spans="1:1" x14ac:dyDescent="0.25">
      <c r="A589" s="15" t="str">
        <f>IF('Autokredit mit abw Schlussrate'!B589="","",'Autokredit mit abw Schlussrate'!C589)</f>
        <v/>
      </c>
    </row>
    <row r="590" spans="1:1" x14ac:dyDescent="0.25">
      <c r="A590" s="15" t="str">
        <f>IF('Autokredit mit abw Schlussrate'!B590="","",'Autokredit mit abw Schlussrate'!C590)</f>
        <v/>
      </c>
    </row>
    <row r="591" spans="1:1" x14ac:dyDescent="0.25">
      <c r="A591" s="15" t="str">
        <f>IF('Autokredit mit abw Schlussrate'!B591="","",'Autokredit mit abw Schlussrate'!C591)</f>
        <v/>
      </c>
    </row>
    <row r="592" spans="1:1" x14ac:dyDescent="0.25">
      <c r="A592" s="15" t="str">
        <f>IF('Autokredit mit abw Schlussrate'!B592="","",'Autokredit mit abw Schlussrate'!C592)</f>
        <v/>
      </c>
    </row>
    <row r="593" spans="1:1" x14ac:dyDescent="0.25">
      <c r="A593" s="15" t="str">
        <f>IF('Autokredit mit abw Schlussrate'!B593="","",'Autokredit mit abw Schlussrate'!C593)</f>
        <v/>
      </c>
    </row>
    <row r="594" spans="1:1" x14ac:dyDescent="0.25">
      <c r="A594" s="15" t="str">
        <f>IF('Autokredit mit abw Schlussrate'!B594="","",'Autokredit mit abw Schlussrate'!C594)</f>
        <v/>
      </c>
    </row>
    <row r="595" spans="1:1" x14ac:dyDescent="0.25">
      <c r="A595" s="15" t="str">
        <f>IF('Autokredit mit abw Schlussrate'!B595="","",'Autokredit mit abw Schlussrate'!C595)</f>
        <v/>
      </c>
    </row>
    <row r="596" spans="1:1" x14ac:dyDescent="0.25">
      <c r="A596" s="15" t="str">
        <f>IF('Autokredit mit abw Schlussrate'!B596="","",'Autokredit mit abw Schlussrate'!C596)</f>
        <v/>
      </c>
    </row>
    <row r="597" spans="1:1" x14ac:dyDescent="0.25">
      <c r="A597" s="15" t="str">
        <f>IF('Autokredit mit abw Schlussrate'!B597="","",'Autokredit mit abw Schlussrate'!C597)</f>
        <v/>
      </c>
    </row>
    <row r="598" spans="1:1" x14ac:dyDescent="0.25">
      <c r="A598" s="15" t="str">
        <f>IF('Autokredit mit abw Schlussrate'!B598="","",'Autokredit mit abw Schlussrate'!C598)</f>
        <v/>
      </c>
    </row>
    <row r="599" spans="1:1" x14ac:dyDescent="0.25">
      <c r="A599" s="15" t="str">
        <f>IF('Autokredit mit abw Schlussrate'!B599="","",'Autokredit mit abw Schlussrate'!C599)</f>
        <v/>
      </c>
    </row>
    <row r="600" spans="1:1" x14ac:dyDescent="0.25">
      <c r="A600" s="15" t="str">
        <f>IF('Autokredit mit abw Schlussrate'!B600="","",'Autokredit mit abw Schlussrate'!C600)</f>
        <v/>
      </c>
    </row>
    <row r="601" spans="1:1" x14ac:dyDescent="0.25">
      <c r="A601" s="15" t="str">
        <f>IF('Autokredit mit abw Schlussrate'!B601="","",'Autokredit mit abw Schlussrate'!C601)</f>
        <v/>
      </c>
    </row>
    <row r="602" spans="1:1" x14ac:dyDescent="0.25">
      <c r="A602" s="15" t="str">
        <f>IF('Autokredit mit abw Schlussrate'!B602="","",'Autokredit mit abw Schlussrate'!C602)</f>
        <v/>
      </c>
    </row>
    <row r="603" spans="1:1" x14ac:dyDescent="0.25">
      <c r="A603" s="15" t="str">
        <f>IF('Autokredit mit abw Schlussrate'!B603="","",'Autokredit mit abw Schlussrate'!C603)</f>
        <v/>
      </c>
    </row>
    <row r="604" spans="1:1" x14ac:dyDescent="0.25">
      <c r="A604" s="15" t="str">
        <f>IF('Autokredit mit abw Schlussrate'!B604="","",'Autokredit mit abw Schlussrate'!C604)</f>
        <v/>
      </c>
    </row>
    <row r="605" spans="1:1" x14ac:dyDescent="0.25">
      <c r="A605" s="15" t="str">
        <f>IF('Autokredit mit abw Schlussrate'!B605="","",'Autokredit mit abw Schlussrate'!C605)</f>
        <v/>
      </c>
    </row>
    <row r="606" spans="1:1" x14ac:dyDescent="0.25">
      <c r="A606" s="15" t="str">
        <f>IF('Autokredit mit abw Schlussrate'!B606="","",'Autokredit mit abw Schlussrate'!C606)</f>
        <v/>
      </c>
    </row>
    <row r="607" spans="1:1" x14ac:dyDescent="0.25">
      <c r="A607" s="15" t="str">
        <f>IF('Autokredit mit abw Schlussrate'!B607="","",'Autokredit mit abw Schlussrate'!C607)</f>
        <v/>
      </c>
    </row>
    <row r="608" spans="1:1" x14ac:dyDescent="0.25">
      <c r="A608" s="15" t="str">
        <f>IF('Autokredit mit abw Schlussrate'!B608="","",'Autokredit mit abw Schlussrate'!C608)</f>
        <v/>
      </c>
    </row>
    <row r="609" spans="1:1" x14ac:dyDescent="0.25">
      <c r="A609" s="15" t="str">
        <f>IF('Autokredit mit abw Schlussrate'!B609="","",'Autokredit mit abw Schlussrate'!C609)</f>
        <v/>
      </c>
    </row>
    <row r="610" spans="1:1" x14ac:dyDescent="0.25">
      <c r="A610" s="15" t="str">
        <f>IF('Autokredit mit abw Schlussrate'!B610="","",'Autokredit mit abw Schlussrate'!C610)</f>
        <v/>
      </c>
    </row>
    <row r="611" spans="1:1" x14ac:dyDescent="0.25">
      <c r="A611" s="15" t="str">
        <f>IF('Autokredit mit abw Schlussrate'!B611="","",'Autokredit mit abw Schlussrate'!C611)</f>
        <v/>
      </c>
    </row>
    <row r="612" spans="1:1" x14ac:dyDescent="0.25">
      <c r="A612" s="15" t="str">
        <f>IF('Autokredit mit abw Schlussrate'!B612="","",'Autokredit mit abw Schlussrate'!C612)</f>
        <v/>
      </c>
    </row>
    <row r="613" spans="1:1" x14ac:dyDescent="0.25">
      <c r="A613" s="15" t="str">
        <f>IF('Autokredit mit abw Schlussrate'!B613="","",'Autokredit mit abw Schlussrate'!C613)</f>
        <v/>
      </c>
    </row>
    <row r="614" spans="1:1" x14ac:dyDescent="0.25">
      <c r="A614" s="15" t="str">
        <f>IF('Autokredit mit abw Schlussrate'!B614="","",'Autokredit mit abw Schlussrate'!C614)</f>
        <v/>
      </c>
    </row>
    <row r="615" spans="1:1" x14ac:dyDescent="0.25">
      <c r="A615" s="15" t="str">
        <f>IF('Autokredit mit abw Schlussrate'!B615="","",'Autokredit mit abw Schlussrate'!C615)</f>
        <v/>
      </c>
    </row>
    <row r="616" spans="1:1" x14ac:dyDescent="0.25">
      <c r="A616" s="15" t="str">
        <f>IF('Autokredit mit abw Schlussrate'!B616="","",'Autokredit mit abw Schlussrate'!C616)</f>
        <v/>
      </c>
    </row>
    <row r="617" spans="1:1" x14ac:dyDescent="0.25">
      <c r="A617" s="15" t="str">
        <f>IF('Autokredit mit abw Schlussrate'!B617="","",'Autokredit mit abw Schlussrate'!C617)</f>
        <v/>
      </c>
    </row>
    <row r="618" spans="1:1" x14ac:dyDescent="0.25">
      <c r="A618" s="15" t="str">
        <f>IF('Autokredit mit abw Schlussrate'!B618="","",'Autokredit mit abw Schlussrate'!C618)</f>
        <v/>
      </c>
    </row>
    <row r="619" spans="1:1" x14ac:dyDescent="0.25">
      <c r="A619" s="15" t="str">
        <f>IF('Autokredit mit abw Schlussrate'!B619="","",'Autokredit mit abw Schlussrate'!C619)</f>
        <v/>
      </c>
    </row>
    <row r="620" spans="1:1" x14ac:dyDescent="0.25">
      <c r="A620" s="15" t="str">
        <f>IF('Autokredit mit abw Schlussrate'!B620="","",'Autokredit mit abw Schlussrate'!C620)</f>
        <v/>
      </c>
    </row>
    <row r="621" spans="1:1" x14ac:dyDescent="0.25">
      <c r="A621" s="15" t="str">
        <f>IF('Autokredit mit abw Schlussrate'!B621="","",'Autokredit mit abw Schlussrate'!C621)</f>
        <v/>
      </c>
    </row>
    <row r="622" spans="1:1" x14ac:dyDescent="0.25">
      <c r="A622" s="15" t="str">
        <f>IF('Autokredit mit abw Schlussrate'!B622="","",'Autokredit mit abw Schlussrate'!C622)</f>
        <v/>
      </c>
    </row>
    <row r="623" spans="1:1" x14ac:dyDescent="0.25">
      <c r="A623" s="15" t="str">
        <f>IF('Autokredit mit abw Schlussrate'!B623="","",'Autokredit mit abw Schlussrate'!C623)</f>
        <v/>
      </c>
    </row>
    <row r="624" spans="1:1" x14ac:dyDescent="0.25">
      <c r="A624" s="15" t="str">
        <f>IF('Autokredit mit abw Schlussrate'!B624="","",'Autokredit mit abw Schlussrate'!C624)</f>
        <v/>
      </c>
    </row>
    <row r="625" spans="1:1" x14ac:dyDescent="0.25">
      <c r="A625" s="15" t="str">
        <f>IF('Autokredit mit abw Schlussrate'!B625="","",'Autokredit mit abw Schlussrate'!C625)</f>
        <v/>
      </c>
    </row>
    <row r="626" spans="1:1" x14ac:dyDescent="0.25">
      <c r="A626" s="15" t="str">
        <f>IF('Autokredit mit abw Schlussrate'!B626="","",'Autokredit mit abw Schlussrate'!C626)</f>
        <v/>
      </c>
    </row>
    <row r="627" spans="1:1" x14ac:dyDescent="0.25">
      <c r="A627" s="15" t="str">
        <f>IF('Autokredit mit abw Schlussrate'!B627="","",'Autokredit mit abw Schlussrate'!C627)</f>
        <v/>
      </c>
    </row>
    <row r="628" spans="1:1" x14ac:dyDescent="0.25">
      <c r="A628" s="15" t="str">
        <f>IF('Autokredit mit abw Schlussrate'!B628="","",'Autokredit mit abw Schlussrate'!C628)</f>
        <v/>
      </c>
    </row>
    <row r="629" spans="1:1" x14ac:dyDescent="0.25">
      <c r="A629" s="15" t="str">
        <f>IF('Autokredit mit abw Schlussrate'!B629="","",'Autokredit mit abw Schlussrate'!C629)</f>
        <v/>
      </c>
    </row>
    <row r="630" spans="1:1" x14ac:dyDescent="0.25">
      <c r="A630" s="15" t="str">
        <f>IF('Autokredit mit abw Schlussrate'!B630="","",'Autokredit mit abw Schlussrate'!C630)</f>
        <v/>
      </c>
    </row>
    <row r="631" spans="1:1" x14ac:dyDescent="0.25">
      <c r="A631" s="15" t="str">
        <f>IF('Autokredit mit abw Schlussrate'!B631="","",'Autokredit mit abw Schlussrate'!C631)</f>
        <v/>
      </c>
    </row>
    <row r="632" spans="1:1" x14ac:dyDescent="0.25">
      <c r="A632" s="15" t="str">
        <f>IF('Autokredit mit abw Schlussrate'!B632="","",'Autokredit mit abw Schlussrate'!C632)</f>
        <v/>
      </c>
    </row>
    <row r="633" spans="1:1" x14ac:dyDescent="0.25">
      <c r="A633" s="15" t="str">
        <f>IF('Autokredit mit abw Schlussrate'!B633="","",'Autokredit mit abw Schlussrate'!C633)</f>
        <v/>
      </c>
    </row>
    <row r="634" spans="1:1" x14ac:dyDescent="0.25">
      <c r="A634" s="15" t="str">
        <f>IF('Autokredit mit abw Schlussrate'!B634="","",'Autokredit mit abw Schlussrate'!C634)</f>
        <v/>
      </c>
    </row>
    <row r="635" spans="1:1" x14ac:dyDescent="0.25">
      <c r="A635" s="15" t="str">
        <f>IF('Autokredit mit abw Schlussrate'!B635="","",'Autokredit mit abw Schlussrate'!C635)</f>
        <v/>
      </c>
    </row>
    <row r="636" spans="1:1" x14ac:dyDescent="0.25">
      <c r="A636" s="15" t="str">
        <f>IF('Autokredit mit abw Schlussrate'!B636="","",'Autokredit mit abw Schlussrate'!C636)</f>
        <v/>
      </c>
    </row>
    <row r="637" spans="1:1" x14ac:dyDescent="0.25">
      <c r="A637" s="15" t="str">
        <f>IF('Autokredit mit abw Schlussrate'!B637="","",'Autokredit mit abw Schlussrate'!C637)</f>
        <v/>
      </c>
    </row>
    <row r="638" spans="1:1" x14ac:dyDescent="0.25">
      <c r="A638" s="15" t="str">
        <f>IF('Autokredit mit abw Schlussrate'!B638="","",'Autokredit mit abw Schlussrate'!C638)</f>
        <v/>
      </c>
    </row>
    <row r="639" spans="1:1" x14ac:dyDescent="0.25">
      <c r="A639" s="15" t="str">
        <f>IF('Autokredit mit abw Schlussrate'!B639="","",'Autokredit mit abw Schlussrate'!C639)</f>
        <v/>
      </c>
    </row>
    <row r="640" spans="1:1" x14ac:dyDescent="0.25">
      <c r="A640" s="15" t="str">
        <f>IF('Autokredit mit abw Schlussrate'!B640="","",'Autokredit mit abw Schlussrate'!C640)</f>
        <v/>
      </c>
    </row>
  </sheetData>
  <sheetProtection password="E7D4" sheet="1" objects="1" scenarios="1" selectLockedCells="1"/>
  <pageMargins left="0.11" right="7.0000000000000007E-2" top="0.59055118110236227" bottom="0.39370078740157483" header="0.31496062992125984" footer="0.19685039370078741"/>
  <pageSetup scale="77" orientation="landscape" r:id="rId1"/>
  <headerFooter>
    <oddFooter>&amp;L&amp;8Copyright by Joachim Becker WebSolutions&amp;R&amp;8&amp;F / &amp;D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Autokredit mit abw Schlussrate</vt:lpstr>
      <vt:lpstr>Grafik</vt:lpstr>
      <vt:lpstr>Datum</vt:lpstr>
      <vt:lpstr>'Autokredit mit abw Schlussrate'!Druckbereich</vt:lpstr>
      <vt:lpstr>Grafik!Druckbereich</vt:lpstr>
      <vt:lpstr>'Autokredit mit abw Schlussrate'!Drucktitel</vt:lpstr>
      <vt:lpstr>ErsterMonatAuto</vt:lpstr>
    </vt:vector>
  </TitlesOfParts>
  <Company>ControllerSpielwiese.de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Tilgungsplan für einen Auto(Raten-)kredit mit Schlussrate</dc:title>
  <dc:creator>Joachim Becker</dc:creator>
  <cp:keywords>Tilgungsplan, Autokredit, Ratenkredit, Schlussrate</cp:keywords>
  <dc:description>Copyright by Joachim Becker WebSolutions
https://www.controllerspielwiese.de</dc:description>
  <cp:lastModifiedBy>ControllerSpielwiese</cp:lastModifiedBy>
  <cp:lastPrinted>2026-09-03T15:07:51Z</cp:lastPrinted>
  <dcterms:created xsi:type="dcterms:W3CDTF">2026-08-31T14:03:19Z</dcterms:created>
  <dcterms:modified xsi:type="dcterms:W3CDTF">2026-09-13T14:11:22Z</dcterms:modified>
  <cp:category>Finanzierung</cp:category>
</cp:coreProperties>
</file>