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600" windowHeight="9945" activeTab="1"/>
  </bookViews>
  <sheets>
    <sheet name="Daten" sheetId="1" r:id="rId1"/>
    <sheet name="HH-Chart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<sst xmlns="http://schemas.openxmlformats.org/spreadsheetml/2006/main" count="43" uniqueCount="30">
  <si>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Kopfzeile 1</t>
  </si>
  <si>
    <t>Kopfzeile 2</t>
  </si>
  <si>
    <t>Erfassen Sie hier die darzustellenden Daten</t>
  </si>
  <si>
    <t>Ab hier werden die Daten für das Diagramm aufbereitet</t>
  </si>
  <si>
    <t>Fußzeile 1</t>
  </si>
  <si>
    <t>Fußzeile 2</t>
  </si>
  <si>
    <t>x</t>
  </si>
  <si>
    <t>y</t>
  </si>
  <si>
    <t>Null-Linie 1</t>
  </si>
  <si>
    <t>Werte</t>
  </si>
  <si>
    <t>Abweichung A</t>
  </si>
  <si>
    <t>Abweichung B</t>
  </si>
  <si>
    <t>Datenbeschriftung</t>
  </si>
  <si>
    <t>Abweichungspfeil</t>
  </si>
  <si>
    <t>Datenbeschriftung 2</t>
  </si>
  <si>
    <t>Abweichungspfeil grün</t>
  </si>
  <si>
    <t>Abweichungspfeil rot</t>
  </si>
  <si>
    <t>Werk A</t>
  </si>
  <si>
    <t>Werk B</t>
  </si>
  <si>
    <t>Werk C</t>
  </si>
  <si>
    <t>Werk D</t>
  </si>
  <si>
    <t>Cashflow in TEUR</t>
  </si>
  <si>
    <t>Nur Werk B hat in den 10 Jahren den Cashflow verschlechtert.</t>
  </si>
  <si>
    <t>2001 - 2010</t>
  </si>
  <si>
    <t>Datenquelle: Buchhaltung</t>
  </si>
  <si>
    <t>Stand: 01.01.2010</t>
  </si>
  <si>
    <t>Beschriftung x-Achse</t>
  </si>
  <si>
    <t>Beschriftung Säulen</t>
  </si>
  <si>
    <t>linke Säule</t>
  </si>
  <si>
    <t>rechte Säule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</si>
</sst>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_ ;[Red]\-#,##0\ "/>
    <numFmt numFmtId="165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28" fillId="0" borderId="11" xfId="0" applyFont="1" applyBorder="1" applyAlignment="1" applyProtection="1">
      <alignment/>
      <protection/>
    </xf>
    <xf numFmtId="0" fontId="28" fillId="30" borderId="10" xfId="0" applyFont="1" applyFill="1" applyBorder="1" applyAlignment="1" applyProtection="1">
      <alignment horizontal="center" vertical="top"/>
      <protection locked="0"/>
    </xf>
    <xf numFmtId="0" fontId="28" fillId="30" borderId="11" xfId="0" applyFont="1" applyFill="1" applyBorder="1" applyAlignment="1" applyProtection="1">
      <alignment horizontal="center" vertical="top"/>
      <protection locked="0"/>
    </xf>
    <xf numFmtId="0" fontId="28" fillId="30" borderId="12" xfId="0" applyFont="1" applyFill="1" applyBorder="1" applyAlignment="1" applyProtection="1">
      <alignment horizontal="center" vertical="top"/>
      <protection locked="0"/>
    </xf>
    <xf numFmtId="165" fontId="0" fillId="30" borderId="13" xfId="0" applyNumberFormat="1" applyFill="1" applyBorder="1" applyAlignment="1" applyProtection="1">
      <alignment horizontal="right" vertical="top"/>
      <protection locked="0"/>
    </xf>
    <xf numFmtId="165" fontId="0" fillId="30" borderId="0" xfId="0" applyNumberFormat="1" applyFill="1" applyBorder="1" applyAlignment="1" applyProtection="1">
      <alignment horizontal="right" vertical="top"/>
      <protection locked="0"/>
    </xf>
    <xf numFmtId="165" fontId="0" fillId="30" borderId="14" xfId="0" applyNumberFormat="1" applyFill="1" applyBorder="1" applyAlignment="1" applyProtection="1">
      <alignment horizontal="right" vertical="top"/>
      <protection locked="0"/>
    </xf>
    <xf numFmtId="165" fontId="0" fillId="30" borderId="15" xfId="0" applyNumberFormat="1" applyFill="1" applyBorder="1" applyAlignment="1" applyProtection="1">
      <alignment horizontal="right" vertical="top"/>
      <protection locked="0"/>
    </xf>
    <xf numFmtId="165" fontId="0" fillId="30" borderId="16" xfId="0" applyNumberFormat="1" applyFill="1" applyBorder="1" applyAlignment="1" applyProtection="1">
      <alignment horizontal="right" vertical="top"/>
      <protection locked="0"/>
    </xf>
    <xf numFmtId="165" fontId="0" fillId="30" borderId="17" xfId="0" applyNumberFormat="1" applyFill="1" applyBorder="1" applyAlignment="1" applyProtection="1">
      <alignment horizontal="right" vertical="top"/>
      <protection locked="0"/>
    </xf>
    <xf numFmtId="0" fontId="28" fillId="0" borderId="0" xfId="0" applyFont="1" applyAlignment="1" applyProtection="1">
      <alignment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0" xfId="0" applyFont="1" applyBorder="1" applyAlignment="1" applyProtection="1">
      <alignment horizontal="center"/>
      <protection/>
    </xf>
    <xf numFmtId="0" fontId="0" fillId="30" borderId="0" xfId="0" applyFill="1" applyAlignment="1" applyProtection="1">
      <alignment horizontal="left" vertical="top" wrapText="1"/>
      <protection locked="0"/>
    </xf>
    <xf numFmtId="0" fontId="0" fillId="30" borderId="0" xfId="0" applyFill="1" applyAlignment="1" applyProtection="1">
      <alignment horizontal="left" vertical="top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7125"/>
          <c:w val="0.969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Daten!$A$12</c:f>
              <c:strCache>
                <c:ptCount val="1"/>
                <c:pt idx="0">
                  <c:v>linke Säule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Daten!$C$11:$F$11</c:f>
              <c:strCache>
                <c:ptCount val="4"/>
                <c:pt idx="0">
                  <c:v>2001 - 2010</c:v>
                </c:pt>
                <c:pt idx="1">
                  <c:v>2001 - 2010</c:v>
                </c:pt>
                <c:pt idx="2">
                  <c:v>2001 - 2010</c:v>
                </c:pt>
                <c:pt idx="3">
                  <c:v>2001 - 2010</c:v>
                </c:pt>
              </c:strCache>
            </c:strRef>
          </c:cat>
          <c:val>
            <c:numRef>
              <c:f>Daten!$C$12:$F$12</c:f>
              <c:numCache>
                <c:ptCount val="4"/>
                <c:pt idx="0">
                  <c:v>5000</c:v>
                </c:pt>
                <c:pt idx="1">
                  <c:v>7000</c:v>
                </c:pt>
                <c:pt idx="2">
                  <c:v>4000</c:v>
                </c:pt>
                <c:pt idx="3">
                  <c:v>5000</c:v>
                </c:pt>
              </c:numCache>
            </c:numRef>
          </c:val>
        </c:ser>
        <c:ser>
          <c:idx val="26"/>
          <c:order val="18"/>
          <c:tx>
            <c:strRef>
              <c:f>Daten!$A$13</c:f>
              <c:strCache>
                <c:ptCount val="1"/>
                <c:pt idx="0">
                  <c:v>rechte Säule</c:v>
                </c:pt>
              </c:strCache>
            </c:strRef>
          </c:tx>
          <c:spPr>
            <a:solidFill>
              <a:srgbClr val="D1DE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Daten!$C$13:$F$13</c:f>
              <c:numCache>
                <c:ptCount val="4"/>
                <c:pt idx="0">
                  <c:v>7000</c:v>
                </c:pt>
                <c:pt idx="1">
                  <c:v>4000</c:v>
                </c:pt>
                <c:pt idx="2">
                  <c:v>8000</c:v>
                </c:pt>
                <c:pt idx="3">
                  <c:v>9000</c:v>
                </c:pt>
              </c:numCache>
            </c:numRef>
          </c:val>
        </c:ser>
        <c:axId val="31495482"/>
        <c:axId val="15023883"/>
      </c:barChart>
      <c:scatterChart>
        <c:scatterStyle val="smoothMarker"/>
        <c:varyColors val="0"/>
        <c:ser>
          <c:idx val="1"/>
          <c:order val="1"/>
          <c:tx>
            <c:strRef>
              <c:f>Daten!$A$21</c:f>
              <c:strCache>
                <c:ptCount val="1"/>
                <c:pt idx="0">
                  <c:v>Null-Linie 1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Daten!$C$21:$D$21</c:f>
              <c:numCache>
                <c:ptCount val="2"/>
                <c:pt idx="0">
                  <c:v>0.5</c:v>
                </c:pt>
                <c:pt idx="1">
                  <c:v>4.49</c:v>
                </c:pt>
              </c:numCache>
            </c:numRef>
          </c:xVal>
          <c:yVal>
            <c:numRef>
              <c:f>Daten!$C$22:$D$22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Daten!$C$37</c:f>
              <c:strCache>
                <c:ptCount val="1"/>
                <c:pt idx="0">
                  <c:v>+2.000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Daten!$C$40:$C$41</c:f>
              <c:numCache>
                <c:ptCount val="2"/>
                <c:pt idx="0">
                  <c:v>1</c:v>
                </c:pt>
                <c:pt idx="1">
                  <c:v>1.42</c:v>
                </c:pt>
              </c:numCache>
            </c:numRef>
          </c:xVal>
          <c:yVal>
            <c:numRef>
              <c:f>Daten!$C$38:$C$39</c:f>
              <c:numCache>
                <c:ptCount val="2"/>
                <c:pt idx="0">
                  <c:v>5000</c:v>
                </c:pt>
                <c:pt idx="1">
                  <c:v>5000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Daten!$C$46:$C$47</c:f>
              <c:numCache>
                <c:ptCount val="2"/>
                <c:pt idx="0">
                  <c:v>1</c:v>
                </c:pt>
                <c:pt idx="1">
                  <c:v>1.42</c:v>
                </c:pt>
              </c:numCache>
            </c:numRef>
          </c:xVal>
          <c:yVal>
            <c:numRef>
              <c:f>Daten!$C$44:$C$45</c:f>
              <c:numCache>
                <c:ptCount val="2"/>
                <c:pt idx="0">
                  <c:v>7000</c:v>
                </c:pt>
                <c:pt idx="1">
                  <c:v>7000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Daten!$C$52:$C$53</c:f>
              <c:numCache>
                <c:ptCount val="2"/>
                <c:pt idx="0">
                  <c:v>1.42</c:v>
                </c:pt>
                <c:pt idx="1">
                  <c:v>1.42</c:v>
                </c:pt>
              </c:numCache>
            </c:numRef>
          </c:xVal>
          <c:yVal>
            <c:numRef>
              <c:f>Daten!$C$50:$C$51</c:f>
              <c:numCache>
                <c:ptCount val="2"/>
                <c:pt idx="0">
                  <c:v>5000</c:v>
                </c:pt>
                <c:pt idx="1">
                  <c:v>7000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Daten!$D$40:$D$41</c:f>
              <c:numCache>
                <c:ptCount val="2"/>
                <c:pt idx="0">
                  <c:v>2</c:v>
                </c:pt>
                <c:pt idx="1">
                  <c:v>2.42</c:v>
                </c:pt>
              </c:numCache>
            </c:numRef>
          </c:xVal>
          <c:yVal>
            <c:numRef>
              <c:f>Daten!$D$38:$D$39</c:f>
              <c:numCache>
                <c:ptCount val="2"/>
                <c:pt idx="0">
                  <c:v>7000</c:v>
                </c:pt>
                <c:pt idx="1">
                  <c:v>7000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Daten!$D$46:$D$47</c:f>
              <c:numCache>
                <c:ptCount val="2"/>
                <c:pt idx="0">
                  <c:v>2</c:v>
                </c:pt>
                <c:pt idx="1">
                  <c:v>2.42</c:v>
                </c:pt>
              </c:numCache>
            </c:numRef>
          </c:xVal>
          <c:yVal>
            <c:numRef>
              <c:f>Daten!$D$44:$D$45</c:f>
              <c:numCache>
                <c:ptCount val="2"/>
                <c:pt idx="0">
                  <c:v>4000</c:v>
                </c:pt>
                <c:pt idx="1">
                  <c:v>4000</c:v>
                </c:pt>
              </c:numCache>
            </c:numRef>
          </c:yVal>
          <c:smooth val="1"/>
        </c:ser>
        <c:ser>
          <c:idx val="7"/>
          <c:order val="7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Daten!$D$52:$D$53</c:f>
              <c:numCache>
                <c:ptCount val="2"/>
                <c:pt idx="0">
                  <c:v>2.42</c:v>
                </c:pt>
                <c:pt idx="1">
                  <c:v>2.42</c:v>
                </c:pt>
              </c:numCache>
            </c:numRef>
          </c:xVal>
          <c:yVal>
            <c:numRef>
              <c:f>Daten!$D$50:$D$51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Daten!$E$40:$E$41</c:f>
              <c:numCache>
                <c:ptCount val="2"/>
                <c:pt idx="0">
                  <c:v>3</c:v>
                </c:pt>
                <c:pt idx="1">
                  <c:v>3.42</c:v>
                </c:pt>
              </c:numCache>
            </c:numRef>
          </c:xVal>
          <c:yVal>
            <c:numRef>
              <c:f>Daten!$E$38:$E$39</c:f>
              <c:numCache>
                <c:ptCount val="2"/>
                <c:pt idx="0">
                  <c:v>4000</c:v>
                </c:pt>
                <c:pt idx="1">
                  <c:v>4000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Daten!$E$46:$E$47</c:f>
              <c:numCache>
                <c:ptCount val="2"/>
                <c:pt idx="0">
                  <c:v>3</c:v>
                </c:pt>
                <c:pt idx="1">
                  <c:v>3.42</c:v>
                </c:pt>
              </c:numCache>
            </c:numRef>
          </c:xVal>
          <c:yVal>
            <c:numRef>
              <c:f>Daten!$E$44:$E$45</c:f>
              <c:numCache>
                <c:ptCount val="2"/>
                <c:pt idx="0">
                  <c:v>8000</c:v>
                </c:pt>
                <c:pt idx="1">
                  <c:v>8000</c:v>
                </c:pt>
              </c:numCache>
            </c:numRef>
          </c:yVal>
          <c:smooth val="1"/>
        </c:ser>
        <c:ser>
          <c:idx val="18"/>
          <c:order val="1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Daten!$E$52:$E$53</c:f>
              <c:numCache>
                <c:ptCount val="2"/>
                <c:pt idx="0">
                  <c:v>3.42</c:v>
                </c:pt>
                <c:pt idx="1">
                  <c:v>3.42</c:v>
                </c:pt>
              </c:numCache>
            </c:numRef>
          </c:xVal>
          <c:yVal>
            <c:numRef>
              <c:f>Daten!$E$50:$E$51</c:f>
              <c:numCache>
                <c:ptCount val="2"/>
                <c:pt idx="0">
                  <c:v>4000</c:v>
                </c:pt>
                <c:pt idx="1">
                  <c:v>8000</c:v>
                </c:pt>
              </c:numCache>
            </c:numRef>
          </c:yVal>
          <c:smooth val="1"/>
        </c:ser>
        <c:ser>
          <c:idx val="19"/>
          <c:order val="1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Daten!$F$40:$F$41</c:f>
              <c:numCache>
                <c:ptCount val="2"/>
                <c:pt idx="0">
                  <c:v>4</c:v>
                </c:pt>
                <c:pt idx="1">
                  <c:v>4.42</c:v>
                </c:pt>
              </c:numCache>
            </c:numRef>
          </c:xVal>
          <c:yVal>
            <c:numRef>
              <c:f>Daten!$F$38:$F$39</c:f>
              <c:numCache>
                <c:ptCount val="2"/>
                <c:pt idx="0">
                  <c:v>5000</c:v>
                </c:pt>
                <c:pt idx="1">
                  <c:v>5000</c:v>
                </c:pt>
              </c:numCache>
            </c:numRef>
          </c:yVal>
          <c:smooth val="1"/>
        </c:ser>
        <c:ser>
          <c:idx val="20"/>
          <c:order val="12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Daten!$F$46:$F$47</c:f>
              <c:numCache>
                <c:ptCount val="2"/>
                <c:pt idx="0">
                  <c:v>4</c:v>
                </c:pt>
                <c:pt idx="1">
                  <c:v>4.42</c:v>
                </c:pt>
              </c:numCache>
            </c:numRef>
          </c:xVal>
          <c:yVal>
            <c:numRef>
              <c:f>Daten!$F$44:$F$45</c:f>
              <c:numCache>
                <c:ptCount val="2"/>
                <c:pt idx="0">
                  <c:v>9000</c:v>
                </c:pt>
                <c:pt idx="1">
                  <c:v>9000</c:v>
                </c:pt>
              </c:numCache>
            </c:numRef>
          </c:yVal>
          <c:smooth val="1"/>
        </c:ser>
        <c:ser>
          <c:idx val="21"/>
          <c:order val="13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Daten!$F$52:$F$53</c:f>
              <c:numCache>
                <c:ptCount val="2"/>
                <c:pt idx="0">
                  <c:v>4.42</c:v>
                </c:pt>
                <c:pt idx="1">
                  <c:v>4.42</c:v>
                </c:pt>
              </c:numCache>
            </c:numRef>
          </c:xVal>
          <c:yVal>
            <c:numRef>
              <c:f>Daten!$F$50:$F$51</c:f>
              <c:numCache>
                <c:ptCount val="2"/>
                <c:pt idx="0">
                  <c:v>5000</c:v>
                </c:pt>
                <c:pt idx="1">
                  <c:v>9000</c:v>
                </c:pt>
              </c:numCache>
            </c:numRef>
          </c:yVal>
          <c:smooth val="1"/>
        </c:ser>
        <c:ser>
          <c:idx val="22"/>
          <c:order val="14"/>
          <c:tx>
            <c:strRef>
              <c:f>Daten!$C$64</c:f>
              <c:strCache>
                <c:ptCount val="1"/>
                <c:pt idx="0">
                  <c:v>+2.000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Daten!$C$62</c:f>
              <c:numCache>
                <c:ptCount val="1"/>
                <c:pt idx="0">
                  <c:v>1.42</c:v>
                </c:pt>
              </c:numCache>
            </c:numRef>
          </c:xVal>
          <c:yVal>
            <c:numRef>
              <c:f>Daten!$C$63</c:f>
              <c:numCache>
                <c:ptCount val="1"/>
                <c:pt idx="0">
                  <c:v>6000</c:v>
                </c:pt>
              </c:numCache>
            </c:numRef>
          </c:yVal>
          <c:smooth val="1"/>
        </c:ser>
        <c:ser>
          <c:idx val="23"/>
          <c:order val="15"/>
          <c:tx>
            <c:strRef>
              <c:f>Daten!$D$64</c:f>
              <c:strCache>
                <c:ptCount val="1"/>
                <c:pt idx="0">
                  <c:v>-3.000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Daten!$D$62</c:f>
              <c:numCache>
                <c:ptCount val="1"/>
                <c:pt idx="0">
                  <c:v>2.42</c:v>
                </c:pt>
              </c:numCache>
            </c:numRef>
          </c:xVal>
          <c:yVal>
            <c:numRef>
              <c:f>Daten!$D$63</c:f>
              <c:numCache>
                <c:ptCount val="1"/>
                <c:pt idx="0">
                  <c:v>5500</c:v>
                </c:pt>
              </c:numCache>
            </c:numRef>
          </c:yVal>
          <c:smooth val="1"/>
        </c:ser>
        <c:ser>
          <c:idx val="24"/>
          <c:order val="16"/>
          <c:tx>
            <c:strRef>
              <c:f>Daten!$E$64</c:f>
              <c:strCache>
                <c:ptCount val="1"/>
                <c:pt idx="0">
                  <c:v>+4.000 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Daten!$E$62</c:f>
              <c:numCache>
                <c:ptCount val="1"/>
                <c:pt idx="0">
                  <c:v>3.42</c:v>
                </c:pt>
              </c:numCache>
            </c:numRef>
          </c:xVal>
          <c:yVal>
            <c:numRef>
              <c:f>Daten!$E$63</c:f>
              <c:numCache>
                <c:ptCount val="1"/>
                <c:pt idx="0">
                  <c:v>6000</c:v>
                </c:pt>
              </c:numCache>
            </c:numRef>
          </c:yVal>
          <c:smooth val="1"/>
        </c:ser>
        <c:ser>
          <c:idx val="25"/>
          <c:order val="17"/>
          <c:tx>
            <c:strRef>
              <c:f>Daten!$F$64</c:f>
              <c:strCache>
                <c:ptCount val="1"/>
                <c:pt idx="0">
                  <c:v>+4.000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Daten!$F$62</c:f>
              <c:numCache>
                <c:ptCount val="1"/>
                <c:pt idx="0">
                  <c:v>4.42</c:v>
                </c:pt>
              </c:numCache>
            </c:numRef>
          </c:xVal>
          <c:yVal>
            <c:numRef>
              <c:f>Daten!$F$63</c:f>
              <c:numCache>
                <c:ptCount val="1"/>
                <c:pt idx="0">
                  <c:v>7000</c:v>
                </c:pt>
              </c:numCache>
            </c:numRef>
          </c:yVal>
          <c:smooth val="1"/>
        </c:ser>
        <c:ser>
          <c:idx val="10"/>
          <c:order val="19"/>
          <c:tx>
            <c:strRef>
              <c:f>Daten!$C$68</c:f>
              <c:strCache>
                <c:ptCount val="1"/>
                <c:pt idx="0">
                  <c:v>Werk 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(Daten!$C$66,Daten!$C$66)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(Daten!$C$67,Daten!$C$67)</c:f>
              <c:numCache>
                <c:ptCount val="2"/>
                <c:pt idx="0">
                  <c:v>9250</c:v>
                </c:pt>
                <c:pt idx="1">
                  <c:v>9250</c:v>
                </c:pt>
              </c:numCache>
            </c:numRef>
          </c:yVal>
          <c:smooth val="1"/>
        </c:ser>
        <c:ser>
          <c:idx val="11"/>
          <c:order val="20"/>
          <c:tx>
            <c:strRef>
              <c:f>Daten!$D$68</c:f>
              <c:strCache>
                <c:ptCount val="1"/>
                <c:pt idx="0">
                  <c:v>Werk B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(Daten!$D$66,Daten!$D$66)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(Daten!$D$67,Daten!$D$67)</c:f>
              <c:numCache>
                <c:ptCount val="2"/>
                <c:pt idx="0">
                  <c:v>9250</c:v>
                </c:pt>
                <c:pt idx="1">
                  <c:v>9250</c:v>
                </c:pt>
              </c:numCache>
            </c:numRef>
          </c:yVal>
          <c:smooth val="1"/>
        </c:ser>
        <c:ser>
          <c:idx val="12"/>
          <c:order val="21"/>
          <c:tx>
            <c:strRef>
              <c:f>Daten!$E$68</c:f>
              <c:strCache>
                <c:ptCount val="1"/>
                <c:pt idx="0">
                  <c:v>Werk 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(Daten!$E$66,Daten!$E$66)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(Daten!$E$67,Daten!$E$67)</c:f>
              <c:numCache>
                <c:ptCount val="2"/>
                <c:pt idx="0">
                  <c:v>10250</c:v>
                </c:pt>
                <c:pt idx="1">
                  <c:v>10250</c:v>
                </c:pt>
              </c:numCache>
            </c:numRef>
          </c:yVal>
          <c:smooth val="1"/>
        </c:ser>
        <c:ser>
          <c:idx val="13"/>
          <c:order val="22"/>
          <c:tx>
            <c:strRef>
              <c:f>Daten!$F$68</c:f>
              <c:strCache>
                <c:ptCount val="1"/>
                <c:pt idx="0">
                  <c:v>Werk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(Daten!$F$66,Daten!$F$66)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(Daten!$F$67,Daten!$F$67)</c:f>
              <c:numCache>
                <c:ptCount val="2"/>
                <c:pt idx="0">
                  <c:v>11250</c:v>
                </c:pt>
                <c:pt idx="1">
                  <c:v>11250</c:v>
                </c:pt>
              </c:numCache>
            </c:numRef>
          </c:yVal>
          <c:smooth val="1"/>
        </c:ser>
        <c:ser>
          <c:idx val="14"/>
          <c:order val="23"/>
          <c:tx>
            <c:strRef>
              <c:f>Daten!$C$56</c:f>
              <c:strCache>
                <c:ptCount val="1"/>
                <c:pt idx="0">
                  <c:v>+0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Daten!$C$59:$C$60</c:f>
              <c:numCache>
                <c:ptCount val="2"/>
                <c:pt idx="0">
                  <c:v>1.42</c:v>
                </c:pt>
                <c:pt idx="1">
                  <c:v>1.42</c:v>
                </c:pt>
              </c:numCache>
            </c:numRef>
          </c:xVal>
          <c:yVal>
            <c:numRef>
              <c:f>Daten!$C$57:$C$58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24"/>
          <c:tx>
            <c:strRef>
              <c:f>Daten!$D$56</c:f>
              <c:strCache>
                <c:ptCount val="1"/>
                <c:pt idx="0">
                  <c:v>-3.000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Daten!$D$59:$D$60</c:f>
              <c:numCache>
                <c:ptCount val="2"/>
                <c:pt idx="0">
                  <c:v>2.42</c:v>
                </c:pt>
                <c:pt idx="1">
                  <c:v>2.42</c:v>
                </c:pt>
              </c:numCache>
            </c:numRef>
          </c:xVal>
          <c:yVal>
            <c:numRef>
              <c:f>Daten!$D$57:$D$58</c:f>
              <c:numCache>
                <c:ptCount val="2"/>
                <c:pt idx="0">
                  <c:v>7000</c:v>
                </c:pt>
                <c:pt idx="1">
                  <c:v>4000</c:v>
                </c:pt>
              </c:numCache>
            </c:numRef>
          </c:yVal>
          <c:smooth val="1"/>
        </c:ser>
        <c:ser>
          <c:idx val="16"/>
          <c:order val="25"/>
          <c:tx>
            <c:strRef>
              <c:f>Daten!$E$56</c:f>
              <c:strCache>
                <c:ptCount val="1"/>
                <c:pt idx="0">
                  <c:v>+0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Daten!$E$59:$E$60</c:f>
              <c:numCache>
                <c:ptCount val="2"/>
                <c:pt idx="0">
                  <c:v>3.42</c:v>
                </c:pt>
                <c:pt idx="1">
                  <c:v>3.42</c:v>
                </c:pt>
              </c:numCache>
            </c:numRef>
          </c:xVal>
          <c:yVal>
            <c:numRef>
              <c:f>Daten!$E$57:$E$58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26"/>
          <c:tx>
            <c:strRef>
              <c:f>Daten!$F$56</c:f>
              <c:strCache>
                <c:ptCount val="1"/>
                <c:pt idx="0">
                  <c:v>+0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Daten!$F$59:$F$60</c:f>
              <c:numCache>
                <c:ptCount val="2"/>
                <c:pt idx="0">
                  <c:v>4.42</c:v>
                </c:pt>
                <c:pt idx="1">
                  <c:v>4.42</c:v>
                </c:pt>
              </c:numCache>
            </c:numRef>
          </c:xVal>
          <c:yVal>
            <c:numRef>
              <c:f>Daten!$F$57:$F$58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1495482"/>
        <c:axId val="15023883"/>
      </c:scatter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023883"/>
        <c:crosses val="autoZero"/>
        <c:auto val="1"/>
        <c:lblOffset val="0"/>
        <c:tickLblSkip val="1"/>
        <c:noMultiLvlLbl val="0"/>
      </c:catAx>
      <c:valAx>
        <c:axId val="15023883"/>
        <c:scaling>
          <c:orientation val="minMax"/>
        </c:scaling>
        <c:axPos val="l"/>
        <c:delete val="1"/>
        <c:majorTickMark val="out"/>
        <c:minorTickMark val="none"/>
        <c:tickLblPos val="none"/>
        <c:crossAx val="31495482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1</cdr:x>
      <cdr:y>0.93275</cdr:y>
    </cdr:to>
    <cdr:sp textlink="Daten!$C$15">
      <cdr:nvSpPr>
        <cdr:cNvPr id="1" name="Textfeld 1"/>
        <cdr:cNvSpPr txBox="1">
          <a:spLocks noChangeArrowheads="1"/>
        </cdr:cNvSpPr>
      </cdr:nvSpPr>
      <cdr:spPr>
        <a:xfrm>
          <a:off x="0" y="5324475"/>
          <a:ext cx="9401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f408196-caae-4c5c-b826-8b02edd2c0a3}" type="TxLink"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Datenquelle: Buchhaltung</a:t>
          </a:fld>
        </a:p>
      </cdr:txBody>
    </cdr:sp>
  </cdr:relSizeAnchor>
  <cdr:relSizeAnchor xmlns:cdr="http://schemas.openxmlformats.org/drawingml/2006/chartDrawing">
    <cdr:from>
      <cdr:x>0</cdr:x>
      <cdr:y>0.0945</cdr:y>
    </cdr:from>
    <cdr:to>
      <cdr:x>1</cdr:x>
      <cdr:y>0.16325</cdr:y>
    </cdr:to>
    <cdr:sp textlink="Daten!$C$6">
      <cdr:nvSpPr>
        <cdr:cNvPr id="2" name="Textfeld 1"/>
        <cdr:cNvSpPr txBox="1">
          <a:spLocks noChangeArrowheads="1"/>
        </cdr:cNvSpPr>
      </cdr:nvSpPr>
      <cdr:spPr>
        <a:xfrm>
          <a:off x="0" y="571500"/>
          <a:ext cx="9401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cdf77d6-19b3-4cdb-a058-b643b78c2f8a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Cashflow in TEUR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0.08575</cdr:y>
    </cdr:to>
    <cdr:sp textlink="Daten!$C$3">
      <cdr:nvSpPr>
        <cdr:cNvPr id="3" name="Textfeld 1"/>
        <cdr:cNvSpPr txBox="1">
          <a:spLocks noChangeArrowheads="1"/>
        </cdr:cNvSpPr>
      </cdr:nvSpPr>
      <cdr:spPr>
        <a:xfrm>
          <a:off x="0" y="0"/>
          <a:ext cx="9401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377a63d-c6ac-44bb-a69e-4f53022777d4}" type="TxLink"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Nur Werk B hat in den 10 Jahren den Cashflow verschlechtert.</a:t>
          </a:fld>
        </a:p>
      </cdr:txBody>
    </cdr:sp>
  </cdr:relSizeAnchor>
  <cdr:relSizeAnchor xmlns:cdr="http://schemas.openxmlformats.org/drawingml/2006/chartDrawing">
    <cdr:from>
      <cdr:x>0</cdr:x>
      <cdr:y>0.93625</cdr:y>
    </cdr:from>
    <cdr:to>
      <cdr:x>1</cdr:x>
      <cdr:y>0.99675</cdr:y>
    </cdr:to>
    <cdr:sp textlink="Daten!$C$17">
      <cdr:nvSpPr>
        <cdr:cNvPr id="4" name="Textfeld 1"/>
        <cdr:cNvSpPr txBox="1">
          <a:spLocks noChangeArrowheads="1"/>
        </cdr:cNvSpPr>
      </cdr:nvSpPr>
      <cdr:spPr>
        <a:xfrm>
          <a:off x="0" y="5715000"/>
          <a:ext cx="9401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8712067-555a-466e-bbff-1f37f5a9c0cc}" type="TxLink"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01.01.2010</a:t>
          </a:fld>
        </a:p>
      </cdr:txBody>
    </cdr:sp>
  </cdr:relSizeAnchor>
  <cdr:relSizeAnchor xmlns:cdr="http://schemas.openxmlformats.org/drawingml/2006/chartDrawing">
    <cdr:from>
      <cdr:x>0</cdr:x>
      <cdr:y>0.06725</cdr:y>
    </cdr:from>
    <cdr:to>
      <cdr:x>1</cdr:x>
      <cdr:y>0.0675</cdr:y>
    </cdr:to>
    <cdr:sp>
      <cdr:nvSpPr>
        <cdr:cNvPr id="5" name="Gerade Verbindung 5"/>
        <cdr:cNvSpPr>
          <a:spLocks/>
        </cdr:cNvSpPr>
      </cdr:nvSpPr>
      <cdr:spPr>
        <a:xfrm>
          <a:off x="0" y="409575"/>
          <a:ext cx="940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19050" y="28575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C3" sqref="C3:I4"/>
    </sheetView>
  </sheetViews>
  <sheetFormatPr defaultColWidth="11.421875" defaultRowHeight="15"/>
  <cols>
    <col min="1" max="1" width="27.28125" style="2" customWidth="1"/>
    <col min="2" max="2" width="7.00390625" style="2" bestFit="1" customWidth="1"/>
    <col min="3" max="3" width="12.57421875" style="2" bestFit="1" customWidth="1"/>
    <col min="4" max="4" width="12.7109375" style="2" bestFit="1" customWidth="1"/>
    <col min="5" max="6" width="12.57421875" style="2" bestFit="1" customWidth="1"/>
    <col min="7" max="16384" width="11.421875" style="2" customWidth="1"/>
  </cols>
  <sheetData>
    <row r="1" spans="1:2" ht="23.25">
      <c r="A1" s="1" t="s">
        <v>2</v>
      </c>
      <c r="B1" s="1"/>
    </row>
    <row r="3" spans="1:9" ht="15">
      <c r="A3" s="2" t="s">
        <v>0</v>
      </c>
      <c r="C3" s="20" t="s">
        <v>22</v>
      </c>
      <c r="D3" s="21"/>
      <c r="E3" s="21"/>
      <c r="F3" s="21"/>
      <c r="G3" s="21"/>
      <c r="H3" s="21"/>
      <c r="I3" s="21"/>
    </row>
    <row r="4" spans="3:9" ht="15">
      <c r="C4" s="21"/>
      <c r="D4" s="21"/>
      <c r="E4" s="21"/>
      <c r="F4" s="21"/>
      <c r="G4" s="21"/>
      <c r="H4" s="21"/>
      <c r="I4" s="21"/>
    </row>
    <row r="6" spans="1:9" ht="15" customHeight="1">
      <c r="A6" s="2" t="s">
        <v>1</v>
      </c>
      <c r="C6" s="20" t="s">
        <v>21</v>
      </c>
      <c r="D6" s="21"/>
      <c r="E6" s="21"/>
      <c r="F6" s="21"/>
      <c r="G6" s="21"/>
      <c r="H6" s="21"/>
      <c r="I6" s="21"/>
    </row>
    <row r="7" spans="3:9" ht="15">
      <c r="C7" s="21"/>
      <c r="D7" s="21"/>
      <c r="E7" s="21"/>
      <c r="F7" s="21"/>
      <c r="G7" s="21"/>
      <c r="H7" s="21"/>
      <c r="I7" s="21"/>
    </row>
    <row r="8" ht="15.75" thickBot="1"/>
    <row r="9" spans="3:6" ht="15.75" thickBot="1">
      <c r="C9" s="17" t="s">
        <v>9</v>
      </c>
      <c r="D9" s="18"/>
      <c r="E9" s="18"/>
      <c r="F9" s="19"/>
    </row>
    <row r="10" spans="1:6" ht="15.75" thickBot="1">
      <c r="A10" s="5" t="s">
        <v>27</v>
      </c>
      <c r="B10" s="6"/>
      <c r="C10" s="7" t="s">
        <v>17</v>
      </c>
      <c r="D10" s="8" t="s">
        <v>18</v>
      </c>
      <c r="E10" s="8" t="s">
        <v>19</v>
      </c>
      <c r="F10" s="9" t="s">
        <v>20</v>
      </c>
    </row>
    <row r="11" spans="1:6" ht="15.75" thickBot="1">
      <c r="A11" s="5" t="s">
        <v>26</v>
      </c>
      <c r="B11" s="6"/>
      <c r="C11" s="7" t="s">
        <v>23</v>
      </c>
      <c r="D11" s="8" t="s">
        <v>23</v>
      </c>
      <c r="E11" s="8" t="s">
        <v>23</v>
      </c>
      <c r="F11" s="9" t="s">
        <v>23</v>
      </c>
    </row>
    <row r="12" spans="1:6" ht="15">
      <c r="A12" s="16" t="s">
        <v>28</v>
      </c>
      <c r="C12" s="10">
        <v>5000</v>
      </c>
      <c r="D12" s="11">
        <v>7000</v>
      </c>
      <c r="E12" s="11">
        <v>4000</v>
      </c>
      <c r="F12" s="12">
        <v>5000</v>
      </c>
    </row>
    <row r="13" spans="1:6" ht="15.75" thickBot="1">
      <c r="A13" s="16" t="s">
        <v>29</v>
      </c>
      <c r="C13" s="13">
        <v>7000</v>
      </c>
      <c r="D13" s="14">
        <v>4000</v>
      </c>
      <c r="E13" s="14">
        <v>8000</v>
      </c>
      <c r="F13" s="15">
        <v>9000</v>
      </c>
    </row>
    <row r="15" spans="1:9" ht="15" customHeight="1">
      <c r="A15" s="2" t="s">
        <v>4</v>
      </c>
      <c r="C15" s="20" t="s">
        <v>24</v>
      </c>
      <c r="D15" s="21"/>
      <c r="E15" s="21"/>
      <c r="F15" s="21"/>
      <c r="G15" s="21"/>
      <c r="H15" s="21"/>
      <c r="I15" s="21"/>
    </row>
    <row r="17" spans="1:9" ht="15" customHeight="1">
      <c r="A17" s="2" t="s">
        <v>5</v>
      </c>
      <c r="C17" s="20" t="s">
        <v>25</v>
      </c>
      <c r="D17" s="21"/>
      <c r="E17" s="21"/>
      <c r="F17" s="21"/>
      <c r="G17" s="21"/>
      <c r="H17" s="21"/>
      <c r="I17" s="21"/>
    </row>
    <row r="19" spans="1:2" ht="23.25">
      <c r="A19" s="1" t="s">
        <v>3</v>
      </c>
      <c r="B19" s="1"/>
    </row>
    <row r="20" spans="3:6" ht="15">
      <c r="C20" s="3"/>
      <c r="D20" s="3"/>
      <c r="E20" s="3"/>
      <c r="F20" s="3"/>
    </row>
    <row r="21" spans="1:4" ht="15">
      <c r="A21" s="2" t="s">
        <v>8</v>
      </c>
      <c r="B21" s="2" t="s">
        <v>6</v>
      </c>
      <c r="C21" s="2">
        <v>0.5</v>
      </c>
      <c r="D21" s="2">
        <v>4.49</v>
      </c>
    </row>
    <row r="22" spans="1:4" ht="15">
      <c r="A22" s="2" t="s">
        <v>8</v>
      </c>
      <c r="B22" s="2" t="s">
        <v>7</v>
      </c>
      <c r="C22" s="2">
        <v>0</v>
      </c>
      <c r="D22" s="2">
        <v>0</v>
      </c>
    </row>
    <row r="25" spans="1:6" ht="15">
      <c r="A25" s="2" t="s">
        <v>10</v>
      </c>
      <c r="B25" s="2" t="s">
        <v>7</v>
      </c>
      <c r="C25" s="4">
        <f>IF(C13&lt;C12,C13,1)</f>
        <v>1</v>
      </c>
      <c r="D25" s="4">
        <f>IF(D13&lt;D12,D13,1)</f>
        <v>4000</v>
      </c>
      <c r="E25" s="4">
        <f>IF(E13&lt;E12,E13,1)</f>
        <v>1</v>
      </c>
      <c r="F25" s="4">
        <f>IF(F13&lt;F12,F13,1)</f>
        <v>1</v>
      </c>
    </row>
    <row r="26" spans="2:6" ht="15">
      <c r="B26" s="2" t="s">
        <v>7</v>
      </c>
      <c r="C26" s="4">
        <f>IF(C13&lt;C12,C12,1)</f>
        <v>1</v>
      </c>
      <c r="D26" s="4">
        <f>IF(D13&lt;D12,D12,1)</f>
        <v>7000</v>
      </c>
      <c r="E26" s="4">
        <f>IF(E13&lt;E12,E12,1)</f>
        <v>1</v>
      </c>
      <c r="F26" s="4">
        <f>IF(F13&lt;F12,F12,1)</f>
        <v>1</v>
      </c>
    </row>
    <row r="27" spans="3:6" ht="15">
      <c r="C27" s="4">
        <f>IF(C13&lt;C12,C25-C26,"")</f>
      </c>
      <c r="D27" s="4">
        <f>IF(D13&lt;D12,D25-D26,"")</f>
        <v>-3000</v>
      </c>
      <c r="E27" s="4">
        <f>IF(E13&lt;E12,E25-E26,"")</f>
      </c>
      <c r="F27" s="4">
        <f>IF(F13&lt;F12,F25-F26,"")</f>
      </c>
    </row>
    <row r="28" spans="2:6" ht="15">
      <c r="B28" s="2" t="s">
        <v>6</v>
      </c>
      <c r="C28" s="2">
        <v>1</v>
      </c>
      <c r="D28" s="2">
        <f>C28+1</f>
        <v>2</v>
      </c>
      <c r="E28" s="2">
        <f>D28+1</f>
        <v>3</v>
      </c>
      <c r="F28" s="2">
        <f>E28+1</f>
        <v>4</v>
      </c>
    </row>
    <row r="29" spans="2:6" ht="15">
      <c r="B29" s="2" t="s">
        <v>6</v>
      </c>
      <c r="C29" s="2">
        <v>1</v>
      </c>
      <c r="D29" s="2">
        <f>C29+1</f>
        <v>2</v>
      </c>
      <c r="E29" s="2">
        <f>D29+1</f>
        <v>3</v>
      </c>
      <c r="F29" s="2">
        <f>E29+1</f>
        <v>4</v>
      </c>
    </row>
    <row r="31" spans="1:6" ht="15">
      <c r="A31" s="2" t="s">
        <v>11</v>
      </c>
      <c r="B31" s="2" t="s">
        <v>7</v>
      </c>
      <c r="C31" s="4">
        <f>IF(C13&gt;C12,C13,1)</f>
        <v>7000</v>
      </c>
      <c r="D31" s="4">
        <f>IF(D13&gt;D12,D13,1)</f>
        <v>1</v>
      </c>
      <c r="E31" s="4">
        <f>IF(E13&gt;E12,E13,1)</f>
        <v>8000</v>
      </c>
      <c r="F31" s="4">
        <f>IF(F13&gt;F12,F13,1)</f>
        <v>9000</v>
      </c>
    </row>
    <row r="32" spans="2:6" ht="15">
      <c r="B32" s="2" t="s">
        <v>7</v>
      </c>
      <c r="C32" s="4">
        <f>IF(C13&gt;C12,C12,1)</f>
        <v>5000</v>
      </c>
      <c r="D32" s="4">
        <f>IF(D13&gt;D12,D12,1)</f>
        <v>1</v>
      </c>
      <c r="E32" s="4">
        <f>IF(E13&gt;E12,E12,1)</f>
        <v>4000</v>
      </c>
      <c r="F32" s="4">
        <f>IF(F13&gt;F12,F12,1)</f>
        <v>5000</v>
      </c>
    </row>
    <row r="33" spans="3:6" ht="15">
      <c r="C33" s="4">
        <f>IF(C13&gt;C12,C31-C32,"")</f>
        <v>2000</v>
      </c>
      <c r="D33" s="4">
        <f>IF(D13&gt;D12,D31-D32,"")</f>
      </c>
      <c r="E33" s="4">
        <f>IF(E13&gt;E12,E31-E32,"")</f>
        <v>4000</v>
      </c>
      <c r="F33" s="4">
        <f>IF(F13&gt;F12,F31-F32,"")</f>
        <v>4000</v>
      </c>
    </row>
    <row r="34" spans="2:6" ht="15">
      <c r="B34" s="2" t="s">
        <v>6</v>
      </c>
      <c r="C34" s="2">
        <v>1</v>
      </c>
      <c r="D34" s="2">
        <f>C34+1</f>
        <v>2</v>
      </c>
      <c r="E34" s="2">
        <f>D34+1</f>
        <v>3</v>
      </c>
      <c r="F34" s="2">
        <f>E34+1</f>
        <v>4</v>
      </c>
    </row>
    <row r="35" spans="2:6" ht="15">
      <c r="B35" s="2" t="s">
        <v>6</v>
      </c>
      <c r="C35" s="2">
        <v>1</v>
      </c>
      <c r="D35" s="2">
        <f>C35+1</f>
        <v>2</v>
      </c>
      <c r="E35" s="2">
        <f>D35+1</f>
        <v>3</v>
      </c>
      <c r="F35" s="2">
        <f>E35+1</f>
        <v>4</v>
      </c>
    </row>
    <row r="37" spans="1:6" ht="15">
      <c r="A37" s="2" t="s">
        <v>13</v>
      </c>
      <c r="C37" s="4">
        <f>C13-C12</f>
        <v>2000</v>
      </c>
      <c r="D37" s="4">
        <f>D13-D12</f>
        <v>-3000</v>
      </c>
      <c r="E37" s="4">
        <f>E13-E12</f>
        <v>4000</v>
      </c>
      <c r="F37" s="4">
        <f>F13-F12</f>
        <v>4000</v>
      </c>
    </row>
    <row r="38" spans="3:6" ht="15">
      <c r="C38" s="4">
        <f>C12</f>
        <v>5000</v>
      </c>
      <c r="D38" s="4">
        <f>D12</f>
        <v>7000</v>
      </c>
      <c r="E38" s="4">
        <f>E12</f>
        <v>4000</v>
      </c>
      <c r="F38" s="4">
        <f>F12</f>
        <v>5000</v>
      </c>
    </row>
    <row r="39" spans="3:6" ht="15">
      <c r="C39" s="4">
        <f>C38</f>
        <v>5000</v>
      </c>
      <c r="D39" s="4">
        <f>D38</f>
        <v>7000</v>
      </c>
      <c r="E39" s="4">
        <f>E38</f>
        <v>4000</v>
      </c>
      <c r="F39" s="4">
        <f>F38</f>
        <v>5000</v>
      </c>
    </row>
    <row r="40" spans="3:6" ht="15">
      <c r="C40" s="2">
        <v>1</v>
      </c>
      <c r="D40" s="2">
        <f>C40+1</f>
        <v>2</v>
      </c>
      <c r="E40" s="2">
        <f>D40+1</f>
        <v>3</v>
      </c>
      <c r="F40" s="2">
        <f>E40+1</f>
        <v>4</v>
      </c>
    </row>
    <row r="41" spans="3:6" ht="15">
      <c r="C41" s="2">
        <v>1.42</v>
      </c>
      <c r="D41" s="2">
        <f>C41+1</f>
        <v>2.42</v>
      </c>
      <c r="E41" s="2">
        <f>D41+1</f>
        <v>3.42</v>
      </c>
      <c r="F41" s="2">
        <f>E41+1</f>
        <v>4.42</v>
      </c>
    </row>
    <row r="43" spans="1:6" ht="15">
      <c r="A43" s="2" t="s">
        <v>13</v>
      </c>
      <c r="C43" s="4">
        <f>C13-C12</f>
        <v>2000</v>
      </c>
      <c r="D43" s="4">
        <f>D13-D12</f>
        <v>-3000</v>
      </c>
      <c r="E43" s="4">
        <f>E13-E12</f>
        <v>4000</v>
      </c>
      <c r="F43" s="4">
        <f>F13-F12</f>
        <v>4000</v>
      </c>
    </row>
    <row r="44" spans="3:6" ht="15">
      <c r="C44" s="4">
        <f>C13</f>
        <v>7000</v>
      </c>
      <c r="D44" s="4">
        <f>D13</f>
        <v>4000</v>
      </c>
      <c r="E44" s="4">
        <f>E13</f>
        <v>8000</v>
      </c>
      <c r="F44" s="4">
        <f>F13</f>
        <v>9000</v>
      </c>
    </row>
    <row r="45" spans="3:6" ht="15">
      <c r="C45" s="4">
        <f>C44</f>
        <v>7000</v>
      </c>
      <c r="D45" s="4">
        <f>D44</f>
        <v>4000</v>
      </c>
      <c r="E45" s="4">
        <f>E44</f>
        <v>8000</v>
      </c>
      <c r="F45" s="4">
        <f>F44</f>
        <v>9000</v>
      </c>
    </row>
    <row r="46" spans="3:6" ht="15">
      <c r="C46" s="2">
        <f>C40</f>
        <v>1</v>
      </c>
      <c r="D46" s="2">
        <f>C46+1</f>
        <v>2</v>
      </c>
      <c r="E46" s="2">
        <f>D46+1</f>
        <v>3</v>
      </c>
      <c r="F46" s="2">
        <f>E46+1</f>
        <v>4</v>
      </c>
    </row>
    <row r="47" spans="3:6" ht="15">
      <c r="C47" s="2">
        <f>C41</f>
        <v>1.42</v>
      </c>
      <c r="D47" s="2">
        <f>C47+1</f>
        <v>2.42</v>
      </c>
      <c r="E47" s="2">
        <f>D47+1</f>
        <v>3.42</v>
      </c>
      <c r="F47" s="2">
        <f>E47+1</f>
        <v>4.42</v>
      </c>
    </row>
    <row r="49" spans="1:6" ht="15">
      <c r="A49" s="2" t="s">
        <v>15</v>
      </c>
      <c r="C49" s="4">
        <f>IF(C12&gt;C13,0,C13-C12)</f>
        <v>2000</v>
      </c>
      <c r="D49" s="4">
        <f>IF(D12&gt;D13,0,D13-D12)</f>
        <v>0</v>
      </c>
      <c r="E49" s="4">
        <f>IF(E12&gt;E13,0,E13-E12)</f>
        <v>4000</v>
      </c>
      <c r="F49" s="4">
        <f>IF(F12&gt;F13,0,F13-F12)</f>
        <v>4000</v>
      </c>
    </row>
    <row r="50" spans="3:6" ht="15">
      <c r="C50" s="4">
        <f>IF(C12&gt;C13,0,C38)</f>
        <v>5000</v>
      </c>
      <c r="D50" s="4">
        <f>IF(D12&gt;D13,0,D38)</f>
        <v>0</v>
      </c>
      <c r="E50" s="4">
        <f>IF(E12&gt;E13,0,E38)</f>
        <v>4000</v>
      </c>
      <c r="F50" s="4">
        <f>IF(F12&gt;F13,0,F38)</f>
        <v>5000</v>
      </c>
    </row>
    <row r="51" spans="3:6" ht="15">
      <c r="C51" s="4">
        <f>IF(C12&gt;C13,0,C45)</f>
        <v>7000</v>
      </c>
      <c r="D51" s="4">
        <f>IF(D12&gt;D13,0,D45)</f>
        <v>0</v>
      </c>
      <c r="E51" s="4">
        <f>IF(E12&gt;E13,0,E45)</f>
        <v>8000</v>
      </c>
      <c r="F51" s="4">
        <f>IF(F12&gt;F13,0,F45)</f>
        <v>9000</v>
      </c>
    </row>
    <row r="52" spans="3:6" ht="15">
      <c r="C52" s="2">
        <f>C47</f>
        <v>1.42</v>
      </c>
      <c r="D52" s="2">
        <f>C52+1</f>
        <v>2.42</v>
      </c>
      <c r="E52" s="2">
        <f>D52+1</f>
        <v>3.42</v>
      </c>
      <c r="F52" s="2">
        <f>E52+1</f>
        <v>4.42</v>
      </c>
    </row>
    <row r="53" spans="3:6" ht="15">
      <c r="C53" s="2">
        <f>C52</f>
        <v>1.42</v>
      </c>
      <c r="D53" s="2">
        <f>C53+1</f>
        <v>2.42</v>
      </c>
      <c r="E53" s="2">
        <f>D53+1</f>
        <v>3.42</v>
      </c>
      <c r="F53" s="2">
        <f>E53+1</f>
        <v>4.42</v>
      </c>
    </row>
    <row r="56" spans="1:6" ht="15">
      <c r="A56" s="2" t="s">
        <v>16</v>
      </c>
      <c r="C56" s="4">
        <f>IF(C12&lt;C13,0,C13-C12)</f>
        <v>0</v>
      </c>
      <c r="D56" s="4">
        <f>IF(D12&lt;D13,0,D13-D12)</f>
        <v>-3000</v>
      </c>
      <c r="E56" s="4">
        <f>IF(E12&lt;E13,0,E13-E12)</f>
        <v>0</v>
      </c>
      <c r="F56" s="4">
        <f>IF(F12&lt;F13,0,F13-F12)</f>
        <v>0</v>
      </c>
    </row>
    <row r="57" spans="3:6" ht="15">
      <c r="C57" s="4">
        <f>IF(C12&lt;C13,0,C38)</f>
        <v>0</v>
      </c>
      <c r="D57" s="4">
        <f>IF(D12&lt;D13,0,D38)</f>
        <v>7000</v>
      </c>
      <c r="E57" s="4">
        <f>IF(E12&lt;E13,0,E38)</f>
        <v>0</v>
      </c>
      <c r="F57" s="4">
        <f>IF(F12&lt;F13,0,F38)</f>
        <v>0</v>
      </c>
    </row>
    <row r="58" spans="3:6" ht="15">
      <c r="C58" s="4">
        <f>IF(C12&lt;C13,0,C45)</f>
        <v>0</v>
      </c>
      <c r="D58" s="4">
        <f>IF(D12&lt;D13,0,D45)</f>
        <v>4000</v>
      </c>
      <c r="E58" s="4">
        <f>IF(E12&lt;E13,0,E45)</f>
        <v>0</v>
      </c>
      <c r="F58" s="4">
        <f>IF(F12&lt;F13,0,F45)</f>
        <v>0</v>
      </c>
    </row>
    <row r="59" spans="3:6" ht="15">
      <c r="C59" s="2">
        <f>C52</f>
        <v>1.42</v>
      </c>
      <c r="D59" s="2">
        <f>D52</f>
        <v>2.42</v>
      </c>
      <c r="E59" s="2">
        <f>E52</f>
        <v>3.42</v>
      </c>
      <c r="F59" s="2">
        <f>F52</f>
        <v>4.42</v>
      </c>
    </row>
    <row r="60" spans="3:6" ht="15">
      <c r="C60" s="2">
        <f>C59</f>
        <v>1.42</v>
      </c>
      <c r="D60" s="2">
        <f>D59</f>
        <v>2.42</v>
      </c>
      <c r="E60" s="2">
        <f>E59</f>
        <v>3.42</v>
      </c>
      <c r="F60" s="2">
        <f>F59</f>
        <v>4.42</v>
      </c>
    </row>
    <row r="62" spans="1:6" ht="15">
      <c r="A62" s="2" t="s">
        <v>12</v>
      </c>
      <c r="C62" s="2">
        <f>C53</f>
        <v>1.42</v>
      </c>
      <c r="D62" s="2">
        <f>D53</f>
        <v>2.42</v>
      </c>
      <c r="E62" s="2">
        <f>E53</f>
        <v>3.42</v>
      </c>
      <c r="F62" s="2">
        <f>F53</f>
        <v>4.42</v>
      </c>
    </row>
    <row r="63" spans="3:6" ht="15">
      <c r="C63" s="2">
        <f>(C12+C13)/2</f>
        <v>6000</v>
      </c>
      <c r="D63" s="2">
        <f>(D12+D13)/2</f>
        <v>5500</v>
      </c>
      <c r="E63" s="2">
        <f>(E12+E13)/2</f>
        <v>6000</v>
      </c>
      <c r="F63" s="2">
        <f>(F12+F13)/2</f>
        <v>7000</v>
      </c>
    </row>
    <row r="64" spans="3:6" ht="15">
      <c r="C64" s="4">
        <f>C13-C12</f>
        <v>2000</v>
      </c>
      <c r="D64" s="4">
        <f>D13-D12</f>
        <v>-3000</v>
      </c>
      <c r="E64" s="4">
        <f>E13-E12</f>
        <v>4000</v>
      </c>
      <c r="F64" s="4">
        <f>F13-F12</f>
        <v>4000</v>
      </c>
    </row>
    <row r="66" spans="1:6" ht="15">
      <c r="A66" s="2" t="s">
        <v>14</v>
      </c>
      <c r="C66" s="2">
        <f>C46</f>
        <v>1</v>
      </c>
      <c r="D66" s="2">
        <f>D46</f>
        <v>2</v>
      </c>
      <c r="E66" s="2">
        <f>E46</f>
        <v>3</v>
      </c>
      <c r="F66" s="2">
        <f>F46</f>
        <v>4</v>
      </c>
    </row>
    <row r="67" spans="3:6" ht="15">
      <c r="C67" s="4">
        <f>MAX(0,C12:C13)+(ABS(MIN(0,$C$12:$F$13))+(MAX($C$12:$F$13)))*25%</f>
        <v>9250</v>
      </c>
      <c r="D67" s="4">
        <f>MAX(0,D12:D13)+(ABS(MIN(0,$C$12:$F$13))+(MAX($C$12:$F$13)))*25%</f>
        <v>9250</v>
      </c>
      <c r="E67" s="4">
        <f>MAX(0,E12:E13)+(ABS(MIN(0,$C$12:$F$13))+(MAX($C$12:$F$13)))*25%</f>
        <v>10250</v>
      </c>
      <c r="F67" s="4">
        <f>MAX(0,F12:F13)+(ABS(MIN(0,$C$12:$F$13))+(MAX($C$12:$F$13)))*25%</f>
        <v>11250</v>
      </c>
    </row>
    <row r="68" spans="3:6" ht="15">
      <c r="C68" s="4" t="str">
        <f>C10</f>
        <v>Werk A</v>
      </c>
      <c r="D68" s="4" t="str">
        <f>D10</f>
        <v>Werk B</v>
      </c>
      <c r="E68" s="4" t="str">
        <f>E10</f>
        <v>Werk C</v>
      </c>
      <c r="F68" s="4" t="str">
        <f>F10</f>
        <v>Werk D</v>
      </c>
    </row>
  </sheetData>
  <sheetProtection/>
  <mergeCells count="5">
    <mergeCell ref="C9:F9"/>
    <mergeCell ref="C3:I4"/>
    <mergeCell ref="C6:I7"/>
    <mergeCell ref="C15:I15"/>
    <mergeCell ref="C17:I17"/>
  </mergeCells>
  <dataValidations count="2">
    <dataValidation allowBlank="1" showInputMessage="1" showErrorMessage="1" promptTitle="made by HH" sqref="H537 O638 P536:P537 Q649 R665 S674"/>
    <dataValidation allowBlank="1" showInputMessage="1" showErrorMessage="1" promptTitle="made by HH" sqref="S673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2009-03-02T19:52:20Z</cp:lastPrinted>
  <dcterms:created xsi:type="dcterms:W3CDTF">2008-07-13T17:10:57Z</dcterms:created>
  <dcterms:modified xsi:type="dcterms:W3CDTF">2011-02-06T22:16:09Z</dcterms:modified>
  <cp:category/>
  <cp:version/>
  <cp:contentType/>
  <cp:contentStatus/>
</cp:coreProperties>
</file>