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480" windowHeight="8760" tabRatio="399" activeTab="0"/>
  </bookViews>
  <sheets>
    <sheet name="Personalaufwandsverteilung" sheetId="1" r:id="rId1"/>
  </sheets>
  <definedNames>
    <definedName name="_xlnm.Print_Area" localSheetId="0">'Personalaufwandsverteilung'!$A$1:$U$57</definedName>
    <definedName name="Klasse_A">OFFSET(#REF!,1,0,COUNT(#REF!),1)</definedName>
    <definedName name="Klasse_B">OFFSET(#REF!,1,0,COUNT(#REF!),1)</definedName>
    <definedName name="Klasse_C">OFFSET(#REF!,1,0,COUNT(#REF!),1)</definedName>
    <definedName name="Kurve">OFFSET(#REF!,1,0,COUNT(#REF!),1)</definedName>
    <definedName name="Umsatz_kumuliert">#REF!</definedName>
    <definedName name="X_aCHSE">OFFSET(#REF!,1,0,COUNT(#REF!),1)</definedName>
  </definedNames>
  <calcPr fullCalcOnLoad="1"/>
</workbook>
</file>

<file path=xl/sharedStrings.xml><?xml version="1.0" encoding="utf-8"?>
<sst xmlns="http://schemas.openxmlformats.org/spreadsheetml/2006/main" count="19" uniqueCount="13">
  <si>
    <t>S</t>
  </si>
  <si>
    <t>von</t>
  </si>
  <si>
    <t>bis</t>
  </si>
  <si>
    <t>Zahl</t>
  </si>
  <si>
    <t>%</t>
  </si>
  <si>
    <t>kumuliert</t>
  </si>
  <si>
    <t>EUR</t>
  </si>
  <si>
    <t>und mehr</t>
  </si>
  <si>
    <t>Personalaufwandsverteilung</t>
  </si>
  <si>
    <t>Personalaufwand</t>
  </si>
  <si>
    <t>Anzahl Mitarbeiter</t>
  </si>
  <si>
    <t>Personalaufwand Mitarbeiter</t>
  </si>
  <si>
    <t>Bemerkungen:
Hier können Sie Ihre Bemerkungen erfassen.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</si>
</sst>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0.00%;;"/>
    <numFmt numFmtId="166" formatCode="0.00%;0.00%;"/>
    <numFmt numFmtId="167" formatCode="#,##0_ ;[Red]\-#,##0\ "/>
  </numFmts>
  <fonts count="4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2"/>
      <name val="Symbol"/>
      <family val="1"/>
    </font>
    <font>
      <b/>
      <sz val="18"/>
      <name val="Arial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sz val="11.8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0" fontId="6" fillId="0" borderId="0" xfId="0" applyNumberFormat="1" applyFont="1" applyBorder="1" applyAlignment="1">
      <alignment vertical="center"/>
    </xf>
    <xf numFmtId="10" fontId="6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vertical="center"/>
    </xf>
    <xf numFmtId="10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0" fontId="6" fillId="0" borderId="16" xfId="0" applyNumberFormat="1" applyFont="1" applyBorder="1" applyAlignment="1">
      <alignment vertical="center"/>
    </xf>
    <xf numFmtId="10" fontId="6" fillId="0" borderId="15" xfId="0" applyNumberFormat="1" applyFont="1" applyBorder="1" applyAlignment="1">
      <alignment vertical="center"/>
    </xf>
    <xf numFmtId="10" fontId="6" fillId="0" borderId="0" xfId="0" applyNumberFormat="1" applyFon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 wrapText="1" indent="1"/>
    </xf>
    <xf numFmtId="167" fontId="6" fillId="33" borderId="17" xfId="0" applyNumberFormat="1" applyFont="1" applyFill="1" applyBorder="1" applyAlignment="1" applyProtection="1">
      <alignment horizontal="right" vertical="center"/>
      <protection locked="0"/>
    </xf>
    <xf numFmtId="167" fontId="6" fillId="33" borderId="18" xfId="0" applyNumberFormat="1" applyFont="1" applyFill="1" applyBorder="1" applyAlignment="1" applyProtection="1">
      <alignment horizontal="right" vertical="center"/>
      <protection locked="0"/>
    </xf>
    <xf numFmtId="167" fontId="6" fillId="33" borderId="17" xfId="0" applyNumberFormat="1" applyFont="1" applyFill="1" applyBorder="1" applyAlignment="1" applyProtection="1">
      <alignment vertical="center"/>
      <protection locked="0"/>
    </xf>
    <xf numFmtId="167" fontId="6" fillId="33" borderId="19" xfId="0" applyNumberFormat="1" applyFont="1" applyFill="1" applyBorder="1" applyAlignment="1" applyProtection="1">
      <alignment horizontal="right" vertical="center"/>
      <protection locked="0"/>
    </xf>
    <xf numFmtId="167" fontId="6" fillId="33" borderId="14" xfId="0" applyNumberFormat="1" applyFont="1" applyFill="1" applyBorder="1" applyAlignment="1" applyProtection="1">
      <alignment horizontal="right" vertical="center"/>
      <protection locked="0"/>
    </xf>
    <xf numFmtId="167" fontId="6" fillId="33" borderId="20" xfId="0" applyNumberFormat="1" applyFont="1" applyFill="1" applyBorder="1" applyAlignment="1" applyProtection="1">
      <alignment horizontal="right" vertical="center"/>
      <protection locked="0"/>
    </xf>
    <xf numFmtId="167" fontId="6" fillId="33" borderId="14" xfId="0" applyNumberFormat="1" applyFont="1" applyFill="1" applyBorder="1" applyAlignment="1" applyProtection="1">
      <alignment vertical="center"/>
      <protection locked="0"/>
    </xf>
    <xf numFmtId="164" fontId="6" fillId="33" borderId="17" xfId="0" applyNumberFormat="1" applyFont="1" applyFill="1" applyBorder="1" applyAlignment="1" applyProtection="1">
      <alignment vertical="center"/>
      <protection locked="0"/>
    </xf>
    <xf numFmtId="164" fontId="6" fillId="33" borderId="14" xfId="0" applyNumberFormat="1" applyFont="1" applyFill="1" applyBorder="1" applyAlignment="1" applyProtection="1">
      <alignment vertical="center"/>
      <protection locked="0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4" fontId="5" fillId="33" borderId="21" xfId="0" applyNumberFormat="1" applyFont="1" applyFill="1" applyBorder="1" applyAlignment="1" applyProtection="1">
      <alignment horizontal="left" vertical="top" wrapText="1" indent="1"/>
      <protection locked="0"/>
    </xf>
    <xf numFmtId="164" fontId="5" fillId="33" borderId="22" xfId="0" applyNumberFormat="1" applyFont="1" applyFill="1" applyBorder="1" applyAlignment="1" applyProtection="1">
      <alignment horizontal="left" vertical="top" wrapText="1" indent="1"/>
      <protection locked="0"/>
    </xf>
    <xf numFmtId="164" fontId="5" fillId="33" borderId="23" xfId="0" applyNumberFormat="1" applyFont="1" applyFill="1" applyBorder="1" applyAlignment="1" applyProtection="1">
      <alignment horizontal="left" vertical="top" wrapText="1" indent="1"/>
      <protection locked="0"/>
    </xf>
    <xf numFmtId="164" fontId="5" fillId="33" borderId="17" xfId="0" applyNumberFormat="1" applyFont="1" applyFill="1" applyBorder="1" applyAlignment="1" applyProtection="1">
      <alignment horizontal="left" vertical="top" wrapText="1" indent="1"/>
      <protection locked="0"/>
    </xf>
    <xf numFmtId="164" fontId="5" fillId="33" borderId="0" xfId="0" applyNumberFormat="1" applyFont="1" applyFill="1" applyBorder="1" applyAlignment="1" applyProtection="1">
      <alignment horizontal="left" vertical="top" wrapText="1" indent="1"/>
      <protection locked="0"/>
    </xf>
    <xf numFmtId="164" fontId="5" fillId="33" borderId="16" xfId="0" applyNumberFormat="1" applyFont="1" applyFill="1" applyBorder="1" applyAlignment="1" applyProtection="1">
      <alignment horizontal="left" vertical="top" wrapText="1" indent="1"/>
      <protection locked="0"/>
    </xf>
    <xf numFmtId="164" fontId="5" fillId="33" borderId="14" xfId="0" applyNumberFormat="1" applyFont="1" applyFill="1" applyBorder="1" applyAlignment="1" applyProtection="1">
      <alignment horizontal="left" vertical="top" wrapText="1" indent="1"/>
      <protection locked="0"/>
    </xf>
    <xf numFmtId="164" fontId="5" fillId="33" borderId="10" xfId="0" applyNumberFormat="1" applyFont="1" applyFill="1" applyBorder="1" applyAlignment="1" applyProtection="1">
      <alignment horizontal="left" vertical="top" wrapText="1" indent="1"/>
      <protection locked="0"/>
    </xf>
    <xf numFmtId="164" fontId="5" fillId="33" borderId="15" xfId="0" applyNumberFormat="1" applyFont="1" applyFill="1" applyBorder="1" applyAlignment="1" applyProtection="1">
      <alignment horizontal="left" vertical="top" wrapText="1" inden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b/>
        <i val="0"/>
        <color indexed="17"/>
      </font>
    </dxf>
    <dxf>
      <font>
        <b/>
        <i val="0"/>
        <color indexed="13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Personalaufwandsverteilung!$A$1</c:f>
        </c:strRef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575"/>
          <c:y val="0.1025"/>
          <c:w val="0.9627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Personalaufwandsverteilung!$Z$11</c:f>
              <c:strCache>
                <c:ptCount val="1"/>
                <c:pt idx="0">
                  <c:v>Anzahl Mitarbeiter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;0.00%;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Personalaufwandsverteilung!$Y$12:$Y$21</c:f>
              <c:strCache/>
            </c:strRef>
          </c:cat>
          <c:val>
            <c:numRef>
              <c:f>Personalaufwandsverteilung!$Z$12:$Z$21</c:f>
              <c:numCache/>
            </c:numRef>
          </c:val>
        </c:ser>
        <c:ser>
          <c:idx val="1"/>
          <c:order val="1"/>
          <c:tx>
            <c:strRef>
              <c:f>Personalaufwandsverteilung!$AA$11</c:f>
              <c:strCache>
                <c:ptCount val="1"/>
                <c:pt idx="0">
                  <c:v>Personalaufwand Mitarbeiter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;0.00%;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Personalaufwandsverteilung!$AA$12:$AA$21</c:f>
              <c:numCache/>
            </c:numRef>
          </c:val>
        </c:ser>
        <c:overlap val="100"/>
        <c:gapWidth val="0"/>
        <c:axId val="5516564"/>
        <c:axId val="49649077"/>
      </c:barChart>
      <c:catAx>
        <c:axId val="5516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49077"/>
        <c:crosses val="autoZero"/>
        <c:auto val="1"/>
        <c:lblOffset val="100"/>
        <c:tickLblSkip val="1"/>
        <c:noMultiLvlLbl val="0"/>
      </c:catAx>
      <c:valAx>
        <c:axId val="49649077"/>
        <c:scaling>
          <c:orientation val="minMax"/>
        </c:scaling>
        <c:axPos val="l"/>
        <c:delete val="1"/>
        <c:majorTickMark val="out"/>
        <c:minorTickMark val="none"/>
        <c:tickLblPos val="none"/>
        <c:crossAx val="5516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9385"/>
          <c:w val="0.999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Anzahl Mitarbeiter je Größenklasse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425"/>
          <c:w val="0.96"/>
          <c:h val="0.7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Personalaufwandsverteilung!$Z$11</c:f>
              <c:strCache>
                <c:ptCount val="1"/>
                <c:pt idx="0">
                  <c:v>Anzahl Mitarbeiter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Personalaufwandsverteilung!$Y$12:$Y$21</c:f>
              <c:strCache/>
            </c:strRef>
          </c:cat>
          <c:val>
            <c:numRef>
              <c:f>Personalaufwandsverteilung!$C$12:$C$21</c:f>
              <c:numCache/>
            </c:numRef>
          </c:val>
        </c:ser>
        <c:overlap val="100"/>
        <c:gapWidth val="0"/>
        <c:axId val="44188510"/>
        <c:axId val="62152271"/>
      </c:barChart>
      <c:catAx>
        <c:axId val="44188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Personalaufwand</a:t>
                </a:r>
              </a:p>
            </c:rich>
          </c:tx>
          <c:layout>
            <c:manualLayout>
              <c:xMode val="factor"/>
              <c:yMode val="factor"/>
              <c:x val="-0.003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52271"/>
        <c:crosses val="autoZero"/>
        <c:auto val="1"/>
        <c:lblOffset val="100"/>
        <c:tickLblSkip val="1"/>
        <c:noMultiLvlLbl val="0"/>
      </c:catAx>
      <c:valAx>
        <c:axId val="62152271"/>
        <c:scaling>
          <c:orientation val="minMax"/>
        </c:scaling>
        <c:axPos val="l"/>
        <c:delete val="1"/>
        <c:majorTickMark val="out"/>
        <c:minorTickMark val="none"/>
        <c:tickLblPos val="none"/>
        <c:crossAx val="441885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75"/>
          <c:y val="0.94025"/>
          <c:w val="0.4577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914400</xdr:colOff>
      <xdr:row>24</xdr:row>
      <xdr:rowOff>66675</xdr:rowOff>
    </xdr:from>
    <xdr:to>
      <xdr:col>20</xdr:col>
      <xdr:colOff>571500</xdr:colOff>
      <xdr:row>56</xdr:row>
      <xdr:rowOff>9525</xdr:rowOff>
    </xdr:to>
    <xdr:graphicFrame>
      <xdr:nvGraphicFramePr>
        <xdr:cNvPr id="1" name="Chart 6"/>
        <xdr:cNvGraphicFramePr/>
      </xdr:nvGraphicFramePr>
      <xdr:xfrm>
        <a:off x="10915650" y="7439025"/>
        <a:ext cx="976312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914400</xdr:colOff>
      <xdr:row>9</xdr:row>
      <xdr:rowOff>0</xdr:rowOff>
    </xdr:from>
    <xdr:to>
      <xdr:col>20</xdr:col>
      <xdr:colOff>571500</xdr:colOff>
      <xdr:row>22</xdr:row>
      <xdr:rowOff>0</xdr:rowOff>
    </xdr:to>
    <xdr:graphicFrame>
      <xdr:nvGraphicFramePr>
        <xdr:cNvPr id="2" name="Chart 9"/>
        <xdr:cNvGraphicFramePr/>
      </xdr:nvGraphicFramePr>
      <xdr:xfrm>
        <a:off x="10915650" y="1771650"/>
        <a:ext cx="9763125" cy="519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7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3" width="16.57421875" style="2" customWidth="1"/>
    <col min="4" max="4" width="11.8515625" style="2" customWidth="1"/>
    <col min="5" max="5" width="16.57421875" style="2" customWidth="1"/>
    <col min="6" max="6" width="11.8515625" style="2" customWidth="1"/>
    <col min="7" max="7" width="18.140625" style="2" customWidth="1"/>
    <col min="8" max="8" width="11.8515625" style="2" customWidth="1"/>
    <col min="9" max="9" width="18.140625" style="2" customWidth="1"/>
    <col min="10" max="10" width="11.8515625" style="2" customWidth="1"/>
    <col min="11" max="14" width="16.57421875" style="2" customWidth="1"/>
    <col min="15" max="15" width="11.8515625" style="2" customWidth="1"/>
    <col min="16" max="16" width="16.57421875" style="2" customWidth="1"/>
    <col min="17" max="17" width="11.8515625" style="2" customWidth="1"/>
    <col min="18" max="18" width="16.57421875" style="2" customWidth="1"/>
    <col min="19" max="19" width="11.8515625" style="2" customWidth="1"/>
    <col min="20" max="20" width="16.57421875" style="2" customWidth="1"/>
    <col min="21" max="21" width="11.8515625" style="2" customWidth="1"/>
    <col min="22" max="22" width="15.7109375" style="2" bestFit="1" customWidth="1"/>
    <col min="23" max="16384" width="11.421875" style="2" customWidth="1"/>
  </cols>
  <sheetData>
    <row r="1" spans="1:21" ht="27" thickBot="1">
      <c r="A1" s="5" t="s">
        <v>8</v>
      </c>
      <c r="B1" s="6"/>
      <c r="C1" s="7"/>
      <c r="D1" s="6"/>
      <c r="E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3:5" ht="12.75">
      <c r="C2" s="3"/>
      <c r="E2" s="1"/>
    </row>
    <row r="3" spans="1:5" ht="18">
      <c r="A3" s="4"/>
      <c r="C3" s="3"/>
      <c r="E3" s="1"/>
    </row>
    <row r="4" spans="3:5" ht="12.75">
      <c r="C4" s="3"/>
      <c r="E4" s="1"/>
    </row>
    <row r="5" spans="3:5" ht="12.75">
      <c r="C5" s="3"/>
      <c r="E5" s="1"/>
    </row>
    <row r="6" ht="17.25" customHeight="1"/>
    <row r="7" ht="12.75">
      <c r="L7" s="28"/>
    </row>
    <row r="8" ht="12.75">
      <c r="L8" s="28"/>
    </row>
    <row r="9" ht="13.5" thickBot="1">
      <c r="L9" s="28"/>
    </row>
    <row r="10" spans="1:10" ht="48.75" customHeight="1">
      <c r="A10" s="42" t="s">
        <v>9</v>
      </c>
      <c r="B10" s="43"/>
      <c r="C10" s="39" t="s">
        <v>10</v>
      </c>
      <c r="D10" s="40"/>
      <c r="E10" s="40"/>
      <c r="F10" s="41"/>
      <c r="G10" s="39" t="s">
        <v>9</v>
      </c>
      <c r="H10" s="40"/>
      <c r="I10" s="40"/>
      <c r="J10" s="41"/>
    </row>
    <row r="11" spans="1:27" ht="30" customHeight="1" thickBot="1">
      <c r="A11" s="19" t="s">
        <v>1</v>
      </c>
      <c r="B11" s="20" t="s">
        <v>2</v>
      </c>
      <c r="C11" s="21" t="s">
        <v>3</v>
      </c>
      <c r="D11" s="22" t="s">
        <v>4</v>
      </c>
      <c r="E11" s="22" t="s">
        <v>5</v>
      </c>
      <c r="F11" s="20" t="s">
        <v>4</v>
      </c>
      <c r="G11" s="19" t="s">
        <v>6</v>
      </c>
      <c r="H11" s="22" t="s">
        <v>4</v>
      </c>
      <c r="I11" s="22" t="s">
        <v>5</v>
      </c>
      <c r="J11" s="20" t="s">
        <v>4</v>
      </c>
      <c r="Z11" s="2" t="s">
        <v>10</v>
      </c>
      <c r="AA11" s="2" t="s">
        <v>11</v>
      </c>
    </row>
    <row r="12" spans="1:27" s="9" customFormat="1" ht="30" customHeight="1">
      <c r="A12" s="30">
        <v>0</v>
      </c>
      <c r="B12" s="31">
        <v>50000</v>
      </c>
      <c r="C12" s="32">
        <v>30</v>
      </c>
      <c r="D12" s="12">
        <f aca="true" t="shared" si="0" ref="D12:D21">C12/$C$22</f>
        <v>0.08</v>
      </c>
      <c r="E12" s="23">
        <f>C12</f>
        <v>30</v>
      </c>
      <c r="F12" s="25">
        <f>D12</f>
        <v>0.08</v>
      </c>
      <c r="G12" s="37">
        <f>C12*AVERAGE(A12:B12)</f>
        <v>750000</v>
      </c>
      <c r="H12" s="12">
        <f aca="true" t="shared" si="1" ref="H12:H21">G12/$G$22</f>
        <v>0.005385989698605295</v>
      </c>
      <c r="I12" s="23">
        <f>G12</f>
        <v>750000</v>
      </c>
      <c r="J12" s="25">
        <f>H12</f>
        <v>0.005385989698605295</v>
      </c>
      <c r="Y12" s="9" t="str">
        <f aca="true" t="shared" si="2" ref="Y12:Y21">A12&amp;" bis "&amp;B12</f>
        <v>0 bis 50000</v>
      </c>
      <c r="Z12" s="27">
        <f aca="true" t="shared" si="3" ref="Z12:Z21">-D12</f>
        <v>-0.08</v>
      </c>
      <c r="AA12" s="27">
        <f aca="true" t="shared" si="4" ref="AA12:AA21">H12</f>
        <v>0.005385989698605295</v>
      </c>
    </row>
    <row r="13" spans="1:27" s="9" customFormat="1" ht="30" customHeight="1">
      <c r="A13" s="30">
        <f>B12+1</f>
        <v>50001</v>
      </c>
      <c r="B13" s="33">
        <v>100000</v>
      </c>
      <c r="C13" s="32">
        <v>150</v>
      </c>
      <c r="D13" s="12">
        <f t="shared" si="0"/>
        <v>0.4</v>
      </c>
      <c r="E13" s="23">
        <f>E12+C13</f>
        <v>180</v>
      </c>
      <c r="F13" s="25">
        <f>D13+F12</f>
        <v>0.48000000000000004</v>
      </c>
      <c r="G13" s="37">
        <f aca="true" t="shared" si="5" ref="G13:G21">C13*AVERAGE(A13:B13)</f>
        <v>11250075</v>
      </c>
      <c r="H13" s="12">
        <f t="shared" si="1"/>
        <v>0.08079038407804928</v>
      </c>
      <c r="I13" s="23">
        <f>I12+G13</f>
        <v>12000075</v>
      </c>
      <c r="J13" s="25">
        <f>H13+J12</f>
        <v>0.08617637377665457</v>
      </c>
      <c r="Y13" s="9" t="str">
        <f t="shared" si="2"/>
        <v>50001 bis 100000</v>
      </c>
      <c r="Z13" s="27">
        <f t="shared" si="3"/>
        <v>-0.4</v>
      </c>
      <c r="AA13" s="27">
        <f t="shared" si="4"/>
        <v>0.08079038407804928</v>
      </c>
    </row>
    <row r="14" spans="1:27" s="9" customFormat="1" ht="30" customHeight="1">
      <c r="A14" s="30">
        <f aca="true" t="shared" si="6" ref="A14:A21">B13+1</f>
        <v>100001</v>
      </c>
      <c r="B14" s="33">
        <v>200000</v>
      </c>
      <c r="C14" s="32">
        <v>100</v>
      </c>
      <c r="D14" s="12">
        <f t="shared" si="0"/>
        <v>0.26666666666666666</v>
      </c>
      <c r="E14" s="23">
        <f aca="true" t="shared" si="7" ref="E14:E21">E13+C14</f>
        <v>280</v>
      </c>
      <c r="F14" s="25">
        <f aca="true" t="shared" si="8" ref="F14:F21">D14+F13</f>
        <v>0.7466666666666667</v>
      </c>
      <c r="G14" s="37">
        <f t="shared" si="5"/>
        <v>15000050</v>
      </c>
      <c r="H14" s="12">
        <f t="shared" si="1"/>
        <v>0.1077201530380858</v>
      </c>
      <c r="I14" s="23">
        <f aca="true" t="shared" si="9" ref="I14:I21">I13+G14</f>
        <v>27000125</v>
      </c>
      <c r="J14" s="25">
        <f aca="true" t="shared" si="10" ref="J14:J21">H14+J13</f>
        <v>0.19389652681474037</v>
      </c>
      <c r="Y14" s="9" t="str">
        <f t="shared" si="2"/>
        <v>100001 bis 200000</v>
      </c>
      <c r="Z14" s="27">
        <f t="shared" si="3"/>
        <v>-0.26666666666666666</v>
      </c>
      <c r="AA14" s="27">
        <f t="shared" si="4"/>
        <v>0.1077201530380858</v>
      </c>
    </row>
    <row r="15" spans="1:27" s="9" customFormat="1" ht="30" customHeight="1">
      <c r="A15" s="30">
        <f t="shared" si="6"/>
        <v>200001</v>
      </c>
      <c r="B15" s="33">
        <v>400000</v>
      </c>
      <c r="C15" s="32">
        <v>50</v>
      </c>
      <c r="D15" s="12">
        <f t="shared" si="0"/>
        <v>0.13333333333333333</v>
      </c>
      <c r="E15" s="23">
        <f t="shared" si="7"/>
        <v>330</v>
      </c>
      <c r="F15" s="25">
        <f t="shared" si="8"/>
        <v>0.88</v>
      </c>
      <c r="G15" s="37">
        <f t="shared" si="5"/>
        <v>15000025</v>
      </c>
      <c r="H15" s="12">
        <f t="shared" si="1"/>
        <v>0.10771997350509585</v>
      </c>
      <c r="I15" s="23">
        <f t="shared" si="9"/>
        <v>42000150</v>
      </c>
      <c r="J15" s="25">
        <f t="shared" si="10"/>
        <v>0.3016165003198362</v>
      </c>
      <c r="Y15" s="9" t="str">
        <f t="shared" si="2"/>
        <v>200001 bis 400000</v>
      </c>
      <c r="Z15" s="27">
        <f t="shared" si="3"/>
        <v>-0.13333333333333333</v>
      </c>
      <c r="AA15" s="27">
        <f t="shared" si="4"/>
        <v>0.10771997350509585</v>
      </c>
    </row>
    <row r="16" spans="1:27" s="9" customFormat="1" ht="30" customHeight="1">
      <c r="A16" s="30">
        <f t="shared" si="6"/>
        <v>400001</v>
      </c>
      <c r="B16" s="33">
        <v>800000</v>
      </c>
      <c r="C16" s="32">
        <v>20</v>
      </c>
      <c r="D16" s="12">
        <f t="shared" si="0"/>
        <v>0.05333333333333334</v>
      </c>
      <c r="E16" s="23">
        <f t="shared" si="7"/>
        <v>350</v>
      </c>
      <c r="F16" s="25">
        <f t="shared" si="8"/>
        <v>0.9333333333333333</v>
      </c>
      <c r="G16" s="37">
        <f t="shared" si="5"/>
        <v>12000010</v>
      </c>
      <c r="H16" s="12">
        <f t="shared" si="1"/>
        <v>0.0861759069908807</v>
      </c>
      <c r="I16" s="23">
        <f t="shared" si="9"/>
        <v>54000160</v>
      </c>
      <c r="J16" s="25">
        <f t="shared" si="10"/>
        <v>0.3877924073107169</v>
      </c>
      <c r="Y16" s="9" t="str">
        <f t="shared" si="2"/>
        <v>400001 bis 800000</v>
      </c>
      <c r="Z16" s="27">
        <f t="shared" si="3"/>
        <v>-0.05333333333333334</v>
      </c>
      <c r="AA16" s="27">
        <f t="shared" si="4"/>
        <v>0.0861759069908807</v>
      </c>
    </row>
    <row r="17" spans="1:27" s="9" customFormat="1" ht="30" customHeight="1">
      <c r="A17" s="30">
        <f t="shared" si="6"/>
        <v>800001</v>
      </c>
      <c r="B17" s="33">
        <v>1500000</v>
      </c>
      <c r="C17" s="32">
        <v>10</v>
      </c>
      <c r="D17" s="12">
        <f t="shared" si="0"/>
        <v>0.02666666666666667</v>
      </c>
      <c r="E17" s="23">
        <f t="shared" si="7"/>
        <v>360</v>
      </c>
      <c r="F17" s="25">
        <f t="shared" si="8"/>
        <v>0.96</v>
      </c>
      <c r="G17" s="37">
        <f t="shared" si="5"/>
        <v>11500005</v>
      </c>
      <c r="H17" s="12">
        <f t="shared" si="1"/>
        <v>0.08258521128521251</v>
      </c>
      <c r="I17" s="23">
        <f t="shared" si="9"/>
        <v>65500165</v>
      </c>
      <c r="J17" s="25">
        <f t="shared" si="10"/>
        <v>0.4703776185959294</v>
      </c>
      <c r="Y17" s="9" t="str">
        <f t="shared" si="2"/>
        <v>800001 bis 1500000</v>
      </c>
      <c r="Z17" s="27">
        <f t="shared" si="3"/>
        <v>-0.02666666666666667</v>
      </c>
      <c r="AA17" s="27">
        <f t="shared" si="4"/>
        <v>0.08258521128521251</v>
      </c>
    </row>
    <row r="18" spans="1:27" s="9" customFormat="1" ht="30" customHeight="1">
      <c r="A18" s="30">
        <f t="shared" si="6"/>
        <v>1500001</v>
      </c>
      <c r="B18" s="33">
        <v>3000000</v>
      </c>
      <c r="C18" s="32">
        <v>5</v>
      </c>
      <c r="D18" s="12">
        <f t="shared" si="0"/>
        <v>0.013333333333333334</v>
      </c>
      <c r="E18" s="23">
        <f t="shared" si="7"/>
        <v>365</v>
      </c>
      <c r="F18" s="25">
        <f t="shared" si="8"/>
        <v>0.9733333333333333</v>
      </c>
      <c r="G18" s="37">
        <f t="shared" si="5"/>
        <v>11250002.5</v>
      </c>
      <c r="H18" s="12">
        <f t="shared" si="1"/>
        <v>0.08078986343237841</v>
      </c>
      <c r="I18" s="23">
        <f t="shared" si="9"/>
        <v>76750167.5</v>
      </c>
      <c r="J18" s="25">
        <f t="shared" si="10"/>
        <v>0.5511674820283078</v>
      </c>
      <c r="Y18" s="9" t="str">
        <f t="shared" si="2"/>
        <v>1500001 bis 3000000</v>
      </c>
      <c r="Z18" s="27">
        <f t="shared" si="3"/>
        <v>-0.013333333333333334</v>
      </c>
      <c r="AA18" s="27">
        <f t="shared" si="4"/>
        <v>0.08078986343237841</v>
      </c>
    </row>
    <row r="19" spans="1:27" s="9" customFormat="1" ht="30" customHeight="1">
      <c r="A19" s="30">
        <f t="shared" si="6"/>
        <v>3000001</v>
      </c>
      <c r="B19" s="33">
        <v>5000000</v>
      </c>
      <c r="C19" s="32">
        <v>5</v>
      </c>
      <c r="D19" s="12">
        <f t="shared" si="0"/>
        <v>0.013333333333333334</v>
      </c>
      <c r="E19" s="23">
        <f t="shared" si="7"/>
        <v>370</v>
      </c>
      <c r="F19" s="25">
        <f t="shared" si="8"/>
        <v>0.9866666666666666</v>
      </c>
      <c r="G19" s="37">
        <f t="shared" si="5"/>
        <v>20000002.5</v>
      </c>
      <c r="H19" s="12">
        <f t="shared" si="1"/>
        <v>0.14362640991610687</v>
      </c>
      <c r="I19" s="23">
        <f t="shared" si="9"/>
        <v>96750170</v>
      </c>
      <c r="J19" s="25">
        <f t="shared" si="10"/>
        <v>0.6947938919444147</v>
      </c>
      <c r="Y19" s="9" t="str">
        <f t="shared" si="2"/>
        <v>3000001 bis 5000000</v>
      </c>
      <c r="Z19" s="27">
        <f t="shared" si="3"/>
        <v>-0.013333333333333334</v>
      </c>
      <c r="AA19" s="27">
        <f t="shared" si="4"/>
        <v>0.14362640991610687</v>
      </c>
    </row>
    <row r="20" spans="1:27" s="9" customFormat="1" ht="30" customHeight="1">
      <c r="A20" s="30">
        <f t="shared" si="6"/>
        <v>5000001</v>
      </c>
      <c r="B20" s="33">
        <v>10000000</v>
      </c>
      <c r="C20" s="32">
        <v>3</v>
      </c>
      <c r="D20" s="12">
        <f t="shared" si="0"/>
        <v>0.008</v>
      </c>
      <c r="E20" s="23">
        <f t="shared" si="7"/>
        <v>373</v>
      </c>
      <c r="F20" s="25">
        <f t="shared" si="8"/>
        <v>0.9946666666666666</v>
      </c>
      <c r="G20" s="37">
        <f t="shared" si="5"/>
        <v>22500001.5</v>
      </c>
      <c r="H20" s="12">
        <f t="shared" si="1"/>
        <v>0.16157970173013825</v>
      </c>
      <c r="I20" s="23">
        <f t="shared" si="9"/>
        <v>119250171.5</v>
      </c>
      <c r="J20" s="25">
        <f t="shared" si="10"/>
        <v>0.8563735936745529</v>
      </c>
      <c r="Y20" s="9" t="str">
        <f t="shared" si="2"/>
        <v>5000001 bis 10000000</v>
      </c>
      <c r="Z20" s="27">
        <f t="shared" si="3"/>
        <v>-0.008</v>
      </c>
      <c r="AA20" s="27">
        <f t="shared" si="4"/>
        <v>0.16157970173013825</v>
      </c>
    </row>
    <row r="21" spans="1:27" s="9" customFormat="1" ht="30" customHeight="1" thickBot="1">
      <c r="A21" s="34">
        <f t="shared" si="6"/>
        <v>10000001</v>
      </c>
      <c r="B21" s="35" t="s">
        <v>7</v>
      </c>
      <c r="C21" s="36">
        <v>2</v>
      </c>
      <c r="D21" s="13">
        <f t="shared" si="0"/>
        <v>0.005333333333333333</v>
      </c>
      <c r="E21" s="24">
        <f t="shared" si="7"/>
        <v>375</v>
      </c>
      <c r="F21" s="26">
        <f t="shared" si="8"/>
        <v>0.9999999999999999</v>
      </c>
      <c r="G21" s="38">
        <f t="shared" si="5"/>
        <v>20000002</v>
      </c>
      <c r="H21" s="13">
        <f t="shared" si="1"/>
        <v>0.14362640632544704</v>
      </c>
      <c r="I21" s="24">
        <f t="shared" si="9"/>
        <v>139250173.5</v>
      </c>
      <c r="J21" s="26">
        <f t="shared" si="10"/>
        <v>1</v>
      </c>
      <c r="Y21" s="9" t="str">
        <f t="shared" si="2"/>
        <v>10000001 bis und mehr</v>
      </c>
      <c r="Z21" s="27">
        <f t="shared" si="3"/>
        <v>-0.005333333333333333</v>
      </c>
      <c r="AA21" s="27">
        <f t="shared" si="4"/>
        <v>0.14362640632544704</v>
      </c>
    </row>
    <row r="22" spans="2:10" s="9" customFormat="1" ht="30" customHeight="1" thickBot="1">
      <c r="B22" s="14" t="s">
        <v>0</v>
      </c>
      <c r="C22" s="15">
        <f>SUM(C12:C21)</f>
        <v>375</v>
      </c>
      <c r="D22" s="16">
        <f>SUM(D12:D21)</f>
        <v>0.9999999999999999</v>
      </c>
      <c r="E22" s="17"/>
      <c r="F22" s="15"/>
      <c r="G22" s="15">
        <f>SUM(G12:G21)</f>
        <v>139250173.5</v>
      </c>
      <c r="H22" s="16">
        <f>SUM(H12:H21)</f>
        <v>1</v>
      </c>
      <c r="I22" s="15"/>
      <c r="J22" s="18"/>
    </row>
    <row r="23" spans="3:5" s="9" customFormat="1" ht="15.75">
      <c r="C23" s="10"/>
      <c r="E23" s="11"/>
    </row>
    <row r="24" spans="3:5" s="9" customFormat="1" ht="16.5" thickBot="1">
      <c r="C24" s="10"/>
      <c r="E24" s="11"/>
    </row>
    <row r="25" spans="1:10" s="9" customFormat="1" ht="15">
      <c r="A25" s="44" t="s">
        <v>12</v>
      </c>
      <c r="B25" s="45"/>
      <c r="C25" s="45"/>
      <c r="D25" s="45"/>
      <c r="E25" s="45"/>
      <c r="F25" s="45"/>
      <c r="G25" s="45"/>
      <c r="H25" s="45"/>
      <c r="I25" s="45"/>
      <c r="J25" s="46"/>
    </row>
    <row r="26" spans="1:10" s="9" customFormat="1" ht="15">
      <c r="A26" s="47"/>
      <c r="B26" s="48"/>
      <c r="C26" s="48"/>
      <c r="D26" s="48"/>
      <c r="E26" s="48"/>
      <c r="F26" s="48"/>
      <c r="G26" s="48"/>
      <c r="H26" s="48"/>
      <c r="I26" s="48"/>
      <c r="J26" s="49"/>
    </row>
    <row r="27" spans="1:10" ht="12.75">
      <c r="A27" s="47"/>
      <c r="B27" s="48"/>
      <c r="C27" s="48"/>
      <c r="D27" s="48"/>
      <c r="E27" s="48"/>
      <c r="F27" s="48"/>
      <c r="G27" s="48"/>
      <c r="H27" s="48"/>
      <c r="I27" s="48"/>
      <c r="J27" s="49"/>
    </row>
    <row r="28" spans="1:10" ht="12.75">
      <c r="A28" s="47"/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47"/>
      <c r="B29" s="48"/>
      <c r="C29" s="48"/>
      <c r="D29" s="48"/>
      <c r="E29" s="48"/>
      <c r="F29" s="48"/>
      <c r="G29" s="48"/>
      <c r="H29" s="48"/>
      <c r="I29" s="48"/>
      <c r="J29" s="49"/>
    </row>
    <row r="30" spans="1:10" ht="12.75">
      <c r="A30" s="47"/>
      <c r="B30" s="48"/>
      <c r="C30" s="48"/>
      <c r="D30" s="48"/>
      <c r="E30" s="48"/>
      <c r="F30" s="48"/>
      <c r="G30" s="48"/>
      <c r="H30" s="48"/>
      <c r="I30" s="48"/>
      <c r="J30" s="49"/>
    </row>
    <row r="31" spans="1:10" ht="12.75">
      <c r="A31" s="47"/>
      <c r="B31" s="48"/>
      <c r="C31" s="48"/>
      <c r="D31" s="48"/>
      <c r="E31" s="48"/>
      <c r="F31" s="48"/>
      <c r="G31" s="48"/>
      <c r="H31" s="48"/>
      <c r="I31" s="48"/>
      <c r="J31" s="49"/>
    </row>
    <row r="32" spans="1:10" ht="12.75">
      <c r="A32" s="47"/>
      <c r="B32" s="48"/>
      <c r="C32" s="48"/>
      <c r="D32" s="48"/>
      <c r="E32" s="48"/>
      <c r="F32" s="48"/>
      <c r="G32" s="48"/>
      <c r="H32" s="48"/>
      <c r="I32" s="48"/>
      <c r="J32" s="49"/>
    </row>
    <row r="33" spans="1:10" ht="12.75">
      <c r="A33" s="47"/>
      <c r="B33" s="48"/>
      <c r="C33" s="48"/>
      <c r="D33" s="48"/>
      <c r="E33" s="48"/>
      <c r="F33" s="48"/>
      <c r="G33" s="48"/>
      <c r="H33" s="48"/>
      <c r="I33" s="48"/>
      <c r="J33" s="49"/>
    </row>
    <row r="34" spans="1:10" ht="12.75">
      <c r="A34" s="47"/>
      <c r="B34" s="48"/>
      <c r="C34" s="48"/>
      <c r="D34" s="48"/>
      <c r="E34" s="48"/>
      <c r="F34" s="48"/>
      <c r="G34" s="48"/>
      <c r="H34" s="48"/>
      <c r="I34" s="48"/>
      <c r="J34" s="49"/>
    </row>
    <row r="35" spans="1:10" ht="12.75">
      <c r="A35" s="47"/>
      <c r="B35" s="48"/>
      <c r="C35" s="48"/>
      <c r="D35" s="48"/>
      <c r="E35" s="48"/>
      <c r="F35" s="48"/>
      <c r="G35" s="48"/>
      <c r="H35" s="48"/>
      <c r="I35" s="48"/>
      <c r="J35" s="49"/>
    </row>
    <row r="36" spans="1:10" ht="12.75">
      <c r="A36" s="47"/>
      <c r="B36" s="48"/>
      <c r="C36" s="48"/>
      <c r="D36" s="48"/>
      <c r="E36" s="48"/>
      <c r="F36" s="48"/>
      <c r="G36" s="48"/>
      <c r="H36" s="48"/>
      <c r="I36" s="48"/>
      <c r="J36" s="49"/>
    </row>
    <row r="37" spans="1:10" ht="12.75">
      <c r="A37" s="47"/>
      <c r="B37" s="48"/>
      <c r="C37" s="48"/>
      <c r="D37" s="48"/>
      <c r="E37" s="48"/>
      <c r="F37" s="48"/>
      <c r="G37" s="48"/>
      <c r="H37" s="48"/>
      <c r="I37" s="48"/>
      <c r="J37" s="49"/>
    </row>
    <row r="38" spans="1:10" ht="12.75">
      <c r="A38" s="47"/>
      <c r="B38" s="48"/>
      <c r="C38" s="48"/>
      <c r="D38" s="48"/>
      <c r="E38" s="48"/>
      <c r="F38" s="48"/>
      <c r="G38" s="48"/>
      <c r="H38" s="48"/>
      <c r="I38" s="48"/>
      <c r="J38" s="49"/>
    </row>
    <row r="39" spans="1:10" ht="12.75">
      <c r="A39" s="47"/>
      <c r="B39" s="48"/>
      <c r="C39" s="48"/>
      <c r="D39" s="48"/>
      <c r="E39" s="48"/>
      <c r="F39" s="48"/>
      <c r="G39" s="48"/>
      <c r="H39" s="48"/>
      <c r="I39" s="48"/>
      <c r="J39" s="49"/>
    </row>
    <row r="40" spans="1:10" ht="12.75">
      <c r="A40" s="47"/>
      <c r="B40" s="48"/>
      <c r="C40" s="48"/>
      <c r="D40" s="48"/>
      <c r="E40" s="48"/>
      <c r="F40" s="48"/>
      <c r="G40" s="48"/>
      <c r="H40" s="48"/>
      <c r="I40" s="48"/>
      <c r="J40" s="49"/>
    </row>
    <row r="41" spans="1:10" ht="12.75">
      <c r="A41" s="47"/>
      <c r="B41" s="48"/>
      <c r="C41" s="48"/>
      <c r="D41" s="48"/>
      <c r="E41" s="48"/>
      <c r="F41" s="48"/>
      <c r="G41" s="48"/>
      <c r="H41" s="48"/>
      <c r="I41" s="48"/>
      <c r="J41" s="49"/>
    </row>
    <row r="42" spans="1:10" ht="12.75">
      <c r="A42" s="47"/>
      <c r="B42" s="48"/>
      <c r="C42" s="48"/>
      <c r="D42" s="48"/>
      <c r="E42" s="48"/>
      <c r="F42" s="48"/>
      <c r="G42" s="48"/>
      <c r="H42" s="48"/>
      <c r="I42" s="48"/>
      <c r="J42" s="49"/>
    </row>
    <row r="43" spans="1:10" ht="12.75">
      <c r="A43" s="47"/>
      <c r="B43" s="48"/>
      <c r="C43" s="48"/>
      <c r="D43" s="48"/>
      <c r="E43" s="48"/>
      <c r="F43" s="48"/>
      <c r="G43" s="48"/>
      <c r="H43" s="48"/>
      <c r="I43" s="48"/>
      <c r="J43" s="49"/>
    </row>
    <row r="44" spans="1:10" ht="12.75">
      <c r="A44" s="47"/>
      <c r="B44" s="48"/>
      <c r="C44" s="48"/>
      <c r="D44" s="48"/>
      <c r="E44" s="48"/>
      <c r="F44" s="48"/>
      <c r="G44" s="48"/>
      <c r="H44" s="48"/>
      <c r="I44" s="48"/>
      <c r="J44" s="49"/>
    </row>
    <row r="45" spans="1:10" ht="12.75">
      <c r="A45" s="47"/>
      <c r="B45" s="48"/>
      <c r="C45" s="48"/>
      <c r="D45" s="48"/>
      <c r="E45" s="48"/>
      <c r="F45" s="48"/>
      <c r="G45" s="48"/>
      <c r="H45" s="48"/>
      <c r="I45" s="48"/>
      <c r="J45" s="49"/>
    </row>
    <row r="46" spans="1:10" ht="12.75">
      <c r="A46" s="47"/>
      <c r="B46" s="48"/>
      <c r="C46" s="48"/>
      <c r="D46" s="48"/>
      <c r="E46" s="48"/>
      <c r="F46" s="48"/>
      <c r="G46" s="48"/>
      <c r="H46" s="48"/>
      <c r="I46" s="48"/>
      <c r="J46" s="49"/>
    </row>
    <row r="47" spans="1:10" ht="12.75">
      <c r="A47" s="47"/>
      <c r="B47" s="48"/>
      <c r="C47" s="48"/>
      <c r="D47" s="48"/>
      <c r="E47" s="48"/>
      <c r="F47" s="48"/>
      <c r="G47" s="48"/>
      <c r="H47" s="48"/>
      <c r="I47" s="48"/>
      <c r="J47" s="49"/>
    </row>
    <row r="48" spans="1:11" ht="12.75">
      <c r="A48" s="47"/>
      <c r="B48" s="48"/>
      <c r="C48" s="48"/>
      <c r="D48" s="48"/>
      <c r="E48" s="48"/>
      <c r="F48" s="48"/>
      <c r="G48" s="48"/>
      <c r="H48" s="48"/>
      <c r="I48" s="48"/>
      <c r="J48" s="49"/>
      <c r="K48" s="29"/>
    </row>
    <row r="49" spans="1:11" ht="12.75">
      <c r="A49" s="47"/>
      <c r="B49" s="48"/>
      <c r="C49" s="48"/>
      <c r="D49" s="48"/>
      <c r="E49" s="48"/>
      <c r="F49" s="48"/>
      <c r="G49" s="48"/>
      <c r="H49" s="48"/>
      <c r="I49" s="48"/>
      <c r="J49" s="49"/>
      <c r="K49" s="29"/>
    </row>
    <row r="50" spans="1:11" ht="12.75">
      <c r="A50" s="47"/>
      <c r="B50" s="48"/>
      <c r="C50" s="48"/>
      <c r="D50" s="48"/>
      <c r="E50" s="48"/>
      <c r="F50" s="48"/>
      <c r="G50" s="48"/>
      <c r="H50" s="48"/>
      <c r="I50" s="48"/>
      <c r="J50" s="49"/>
      <c r="K50" s="29"/>
    </row>
    <row r="51" spans="1:11" ht="12.75">
      <c r="A51" s="47"/>
      <c r="B51" s="48"/>
      <c r="C51" s="48"/>
      <c r="D51" s="48"/>
      <c r="E51" s="48"/>
      <c r="F51" s="48"/>
      <c r="G51" s="48"/>
      <c r="H51" s="48"/>
      <c r="I51" s="48"/>
      <c r="J51" s="49"/>
      <c r="K51" s="29"/>
    </row>
    <row r="52" spans="1:11" ht="12.75">
      <c r="A52" s="47"/>
      <c r="B52" s="48"/>
      <c r="C52" s="48"/>
      <c r="D52" s="48"/>
      <c r="E52" s="48"/>
      <c r="F52" s="48"/>
      <c r="G52" s="48"/>
      <c r="H52" s="48"/>
      <c r="I52" s="48"/>
      <c r="J52" s="49"/>
      <c r="K52" s="29"/>
    </row>
    <row r="53" spans="1:11" ht="12.75">
      <c r="A53" s="47"/>
      <c r="B53" s="48"/>
      <c r="C53" s="48"/>
      <c r="D53" s="48"/>
      <c r="E53" s="48"/>
      <c r="F53" s="48"/>
      <c r="G53" s="48"/>
      <c r="H53" s="48"/>
      <c r="I53" s="48"/>
      <c r="J53" s="49"/>
      <c r="K53" s="29"/>
    </row>
    <row r="54" spans="1:11" ht="12.75">
      <c r="A54" s="47"/>
      <c r="B54" s="48"/>
      <c r="C54" s="48"/>
      <c r="D54" s="48"/>
      <c r="E54" s="48"/>
      <c r="F54" s="48"/>
      <c r="G54" s="48"/>
      <c r="H54" s="48"/>
      <c r="I54" s="48"/>
      <c r="J54" s="49"/>
      <c r="K54" s="29"/>
    </row>
    <row r="55" spans="1:11" ht="12.75">
      <c r="A55" s="47"/>
      <c r="B55" s="48"/>
      <c r="C55" s="48"/>
      <c r="D55" s="48"/>
      <c r="E55" s="48"/>
      <c r="F55" s="48"/>
      <c r="G55" s="48"/>
      <c r="H55" s="48"/>
      <c r="I55" s="48"/>
      <c r="J55" s="49"/>
      <c r="K55" s="29"/>
    </row>
    <row r="56" spans="1:11" ht="13.5" thickBot="1">
      <c r="A56" s="50"/>
      <c r="B56" s="51"/>
      <c r="C56" s="51"/>
      <c r="D56" s="51"/>
      <c r="E56" s="51"/>
      <c r="F56" s="51"/>
      <c r="G56" s="51"/>
      <c r="H56" s="51"/>
      <c r="I56" s="51"/>
      <c r="J56" s="52"/>
      <c r="K56" s="29"/>
    </row>
    <row r="57" ht="20.25" customHeight="1">
      <c r="K57" s="29"/>
    </row>
    <row r="58" ht="20.25" customHeight="1">
      <c r="K58" s="29"/>
    </row>
    <row r="59" ht="21.75" customHeight="1">
      <c r="K59" s="29"/>
    </row>
    <row r="60" ht="20.25" customHeight="1">
      <c r="K60" s="29"/>
    </row>
    <row r="61" ht="20.25" customHeight="1">
      <c r="K61" s="29"/>
    </row>
    <row r="62" ht="20.25" customHeight="1">
      <c r="K62" s="29"/>
    </row>
    <row r="63" ht="20.25" customHeight="1">
      <c r="K63" s="29"/>
    </row>
    <row r="64" ht="20.25" customHeight="1">
      <c r="K64" s="29"/>
    </row>
    <row r="65" ht="20.25" customHeight="1">
      <c r="K65" s="29"/>
    </row>
    <row r="66" ht="20.25" customHeight="1">
      <c r="K66" s="29"/>
    </row>
    <row r="67" ht="20.25" customHeight="1">
      <c r="K67" s="29"/>
    </row>
  </sheetData>
  <sheetProtection/>
  <mergeCells count="4">
    <mergeCell ref="G10:J10"/>
    <mergeCell ref="C10:F10"/>
    <mergeCell ref="A10:B10"/>
    <mergeCell ref="A25:J56"/>
  </mergeCells>
  <conditionalFormatting sqref="K7:L9 E1:E5 I11 E11 I19:I21 E19:E24">
    <cfRule type="cellIs" priority="1" dxfId="2" operator="equal" stopIfTrue="1">
      <formula>"A"</formula>
    </cfRule>
    <cfRule type="cellIs" priority="2" dxfId="1" operator="equal" stopIfTrue="1">
      <formula>"B"</formula>
    </cfRule>
    <cfRule type="cellIs" priority="3" dxfId="0" operator="equal" stopIfTrue="1">
      <formula>"C"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2" r:id="rId2"/>
  <headerFooter alignWithMargins="0">
    <oddFooter>&amp;C&amp;F
&amp;P/&amp;N
&amp;D/&amp;T&amp;R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 Heimrath</dc:creator>
  <cp:keywords/>
  <dc:description/>
  <cp:lastModifiedBy>Joachim Becker</cp:lastModifiedBy>
  <cp:lastPrinted>2010-01-07T10:28:10Z</cp:lastPrinted>
  <dcterms:created xsi:type="dcterms:W3CDTF">2009-07-14T18:36:02Z</dcterms:created>
  <dcterms:modified xsi:type="dcterms:W3CDTF">2011-03-22T21:39:56Z</dcterms:modified>
  <cp:category/>
  <cp:version/>
  <cp:contentType/>
  <cp:contentStatus/>
</cp:coreProperties>
</file>